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Mayo\01\"/>
    </mc:Choice>
  </mc:AlternateContent>
  <bookViews>
    <workbookView xWindow="0" yWindow="0" windowWidth="20400" windowHeight="765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  <externalReference r:id="rId16"/>
  </externalReferences>
  <definedNames>
    <definedName name="_xlnm._FilterDatabase" localSheetId="6" hidden="1">'Casos Especiales'!$A$2:$K$2</definedName>
    <definedName name="_xlnm._FilterDatabase" localSheetId="2" hidden="1">'LISTADO ATM'!$A$1:$C$828</definedName>
    <definedName name="_xlnm._FilterDatabase" localSheetId="0" hidden="1">REPORTE!$A$4:$Q$63</definedName>
    <definedName name="_xlnm._FilterDatabase" localSheetId="1" hidden="1">'Sin Efectivo'!$A$95:$E$99</definedName>
    <definedName name="_xlnm._FilterDatabase" localSheetId="7" hidden="1">VIP!$A$1:$O$807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VIP!$A$1:$O$633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VIP!$A$1:$O$633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VIP!$A$1:$O$633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VIP!$A$1:$O$633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VIP!$A$1:$O$633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VIP!$A$1:$O$633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91" i="1" l="1"/>
  <c r="G91" i="1"/>
  <c r="H91" i="1"/>
  <c r="I91" i="1"/>
  <c r="J91" i="1"/>
  <c r="K91" i="1"/>
  <c r="F90" i="1"/>
  <c r="G90" i="1"/>
  <c r="H90" i="1"/>
  <c r="I90" i="1"/>
  <c r="J90" i="1"/>
  <c r="K90" i="1"/>
  <c r="F89" i="1"/>
  <c r="G89" i="1"/>
  <c r="H89" i="1"/>
  <c r="I89" i="1"/>
  <c r="J89" i="1"/>
  <c r="K89" i="1"/>
  <c r="F88" i="1"/>
  <c r="G88" i="1"/>
  <c r="H88" i="1"/>
  <c r="I88" i="1"/>
  <c r="J88" i="1"/>
  <c r="K88" i="1"/>
  <c r="F87" i="1"/>
  <c r="G87" i="1"/>
  <c r="H87" i="1"/>
  <c r="I87" i="1"/>
  <c r="J87" i="1"/>
  <c r="K87" i="1"/>
  <c r="F86" i="1"/>
  <c r="G86" i="1"/>
  <c r="H86" i="1"/>
  <c r="I86" i="1"/>
  <c r="J86" i="1"/>
  <c r="K86" i="1"/>
  <c r="F85" i="1"/>
  <c r="G85" i="1"/>
  <c r="H85" i="1"/>
  <c r="I85" i="1"/>
  <c r="J85" i="1"/>
  <c r="K85" i="1"/>
  <c r="F84" i="1"/>
  <c r="G84" i="1"/>
  <c r="H84" i="1"/>
  <c r="I84" i="1"/>
  <c r="J84" i="1"/>
  <c r="K84" i="1"/>
  <c r="F83" i="1"/>
  <c r="G83" i="1"/>
  <c r="H83" i="1"/>
  <c r="I83" i="1"/>
  <c r="J83" i="1"/>
  <c r="K83" i="1"/>
  <c r="F82" i="1"/>
  <c r="G82" i="1"/>
  <c r="H82" i="1"/>
  <c r="I82" i="1"/>
  <c r="J82" i="1"/>
  <c r="K82" i="1"/>
  <c r="F81" i="1"/>
  <c r="G81" i="1"/>
  <c r="H81" i="1"/>
  <c r="I81" i="1"/>
  <c r="J81" i="1"/>
  <c r="K81" i="1"/>
  <c r="F80" i="1"/>
  <c r="G80" i="1"/>
  <c r="H80" i="1"/>
  <c r="I80" i="1"/>
  <c r="J80" i="1"/>
  <c r="K80" i="1"/>
  <c r="F79" i="1"/>
  <c r="G79" i="1"/>
  <c r="H79" i="1"/>
  <c r="I79" i="1"/>
  <c r="J79" i="1"/>
  <c r="K79" i="1"/>
  <c r="F78" i="1"/>
  <c r="G78" i="1"/>
  <c r="H78" i="1"/>
  <c r="I78" i="1"/>
  <c r="J78" i="1"/>
  <c r="K78" i="1"/>
  <c r="F77" i="1"/>
  <c r="G77" i="1"/>
  <c r="H77" i="1"/>
  <c r="I77" i="1"/>
  <c r="J77" i="1"/>
  <c r="K77" i="1"/>
  <c r="F76" i="1"/>
  <c r="G76" i="1"/>
  <c r="H76" i="1"/>
  <c r="I76" i="1"/>
  <c r="J76" i="1"/>
  <c r="K76" i="1"/>
  <c r="F75" i="1"/>
  <c r="G75" i="1"/>
  <c r="H75" i="1"/>
  <c r="I75" i="1"/>
  <c r="J75" i="1"/>
  <c r="K75" i="1"/>
  <c r="F74" i="1"/>
  <c r="G74" i="1"/>
  <c r="H74" i="1"/>
  <c r="I74" i="1"/>
  <c r="J74" i="1"/>
  <c r="K74" i="1"/>
  <c r="F73" i="1"/>
  <c r="G73" i="1"/>
  <c r="H73" i="1"/>
  <c r="I73" i="1"/>
  <c r="J73" i="1"/>
  <c r="K73" i="1"/>
  <c r="F72" i="1"/>
  <c r="G72" i="1"/>
  <c r="H72" i="1"/>
  <c r="I72" i="1"/>
  <c r="J72" i="1"/>
  <c r="K72" i="1"/>
  <c r="F71" i="1"/>
  <c r="G71" i="1"/>
  <c r="H71" i="1"/>
  <c r="I71" i="1"/>
  <c r="J71" i="1"/>
  <c r="K71" i="1"/>
  <c r="F70" i="1"/>
  <c r="G70" i="1"/>
  <c r="H70" i="1"/>
  <c r="I70" i="1"/>
  <c r="J70" i="1"/>
  <c r="K70" i="1"/>
  <c r="F69" i="1"/>
  <c r="G69" i="1"/>
  <c r="H69" i="1"/>
  <c r="I69" i="1"/>
  <c r="J69" i="1"/>
  <c r="K69" i="1"/>
  <c r="F68" i="1"/>
  <c r="G68" i="1"/>
  <c r="H68" i="1"/>
  <c r="I68" i="1"/>
  <c r="J68" i="1"/>
  <c r="K68" i="1"/>
  <c r="F67" i="1"/>
  <c r="G67" i="1"/>
  <c r="H67" i="1"/>
  <c r="I67" i="1"/>
  <c r="J67" i="1"/>
  <c r="K67" i="1"/>
  <c r="F66" i="1"/>
  <c r="G66" i="1"/>
  <c r="H66" i="1"/>
  <c r="I66" i="1"/>
  <c r="J66" i="1"/>
  <c r="K66" i="1"/>
  <c r="F65" i="1"/>
  <c r="G65" i="1"/>
  <c r="H65" i="1"/>
  <c r="I65" i="1"/>
  <c r="J65" i="1"/>
  <c r="K65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96" i="1"/>
  <c r="A95" i="1"/>
  <c r="A94" i="1"/>
  <c r="A93" i="1"/>
  <c r="A92" i="1"/>
  <c r="F96" i="1"/>
  <c r="G96" i="1"/>
  <c r="H96" i="1"/>
  <c r="I96" i="1"/>
  <c r="J96" i="1"/>
  <c r="K96" i="1"/>
  <c r="F95" i="1"/>
  <c r="G95" i="1"/>
  <c r="H95" i="1"/>
  <c r="I95" i="1"/>
  <c r="J95" i="1"/>
  <c r="K95" i="1"/>
  <c r="F94" i="1"/>
  <c r="G94" i="1"/>
  <c r="H94" i="1"/>
  <c r="I94" i="1"/>
  <c r="J94" i="1"/>
  <c r="K94" i="1"/>
  <c r="F93" i="1"/>
  <c r="G93" i="1"/>
  <c r="H93" i="1"/>
  <c r="I93" i="1"/>
  <c r="J93" i="1"/>
  <c r="K93" i="1"/>
  <c r="F92" i="1"/>
  <c r="G92" i="1"/>
  <c r="H92" i="1"/>
  <c r="I92" i="1"/>
  <c r="J92" i="1"/>
  <c r="K92" i="1"/>
  <c r="B80" i="16" l="1"/>
  <c r="B61" i="16"/>
  <c r="B47" i="16"/>
  <c r="A31" i="16"/>
  <c r="C31" i="16"/>
  <c r="A32" i="16"/>
  <c r="C32" i="16"/>
  <c r="A33" i="16"/>
  <c r="C33" i="16"/>
  <c r="A34" i="16"/>
  <c r="C34" i="16"/>
  <c r="A35" i="16"/>
  <c r="C35" i="16"/>
  <c r="A36" i="16"/>
  <c r="C36" i="16"/>
  <c r="A37" i="16"/>
  <c r="C37" i="16"/>
  <c r="A38" i="16"/>
  <c r="C38" i="16"/>
  <c r="A39" i="16"/>
  <c r="C39" i="16"/>
  <c r="A40" i="16"/>
  <c r="C40" i="16"/>
  <c r="A41" i="16"/>
  <c r="C41" i="16"/>
  <c r="A42" i="16"/>
  <c r="C42" i="16"/>
  <c r="A43" i="16"/>
  <c r="C43" i="16"/>
  <c r="A44" i="16"/>
  <c r="C44" i="16"/>
  <c r="A45" i="16"/>
  <c r="C45" i="16"/>
  <c r="A46" i="16"/>
  <c r="C46" i="16"/>
  <c r="A57" i="16"/>
  <c r="C57" i="16"/>
  <c r="A58" i="16"/>
  <c r="C58" i="16"/>
  <c r="B92" i="16"/>
  <c r="A87" i="16"/>
  <c r="C87" i="16"/>
  <c r="A88" i="16"/>
  <c r="C88" i="16"/>
  <c r="A89" i="16"/>
  <c r="C89" i="16"/>
  <c r="A74" i="16"/>
  <c r="C74" i="16"/>
  <c r="A75" i="16"/>
  <c r="C75" i="16"/>
  <c r="A76" i="16"/>
  <c r="C76" i="16"/>
  <c r="A56" i="16"/>
  <c r="C56" i="16"/>
  <c r="A59" i="16"/>
  <c r="C59" i="16"/>
  <c r="A60" i="16"/>
  <c r="C60" i="16"/>
  <c r="A64" i="1"/>
  <c r="A63" i="1"/>
  <c r="F64" i="1"/>
  <c r="G64" i="1"/>
  <c r="H64" i="1"/>
  <c r="I64" i="1"/>
  <c r="J64" i="1"/>
  <c r="K64" i="1"/>
  <c r="F63" i="1"/>
  <c r="G63" i="1"/>
  <c r="H63" i="1"/>
  <c r="I63" i="1"/>
  <c r="J63" i="1"/>
  <c r="K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F62" i="1"/>
  <c r="G62" i="1"/>
  <c r="H62" i="1"/>
  <c r="I62" i="1"/>
  <c r="J62" i="1"/>
  <c r="K62" i="1"/>
  <c r="F61" i="1"/>
  <c r="G61" i="1"/>
  <c r="H61" i="1"/>
  <c r="I61" i="1"/>
  <c r="J61" i="1"/>
  <c r="K61" i="1"/>
  <c r="F60" i="1"/>
  <c r="G60" i="1"/>
  <c r="H60" i="1"/>
  <c r="I60" i="1"/>
  <c r="J60" i="1"/>
  <c r="K60" i="1"/>
  <c r="F59" i="1"/>
  <c r="G59" i="1"/>
  <c r="H59" i="1"/>
  <c r="I59" i="1"/>
  <c r="J59" i="1"/>
  <c r="K59" i="1"/>
  <c r="F58" i="1"/>
  <c r="G58" i="1"/>
  <c r="H58" i="1"/>
  <c r="I58" i="1"/>
  <c r="J58" i="1"/>
  <c r="K58" i="1"/>
  <c r="F57" i="1"/>
  <c r="G57" i="1"/>
  <c r="H57" i="1"/>
  <c r="I57" i="1"/>
  <c r="J57" i="1"/>
  <c r="K57" i="1"/>
  <c r="F56" i="1"/>
  <c r="G56" i="1"/>
  <c r="H56" i="1"/>
  <c r="I56" i="1"/>
  <c r="J56" i="1"/>
  <c r="K56" i="1"/>
  <c r="F55" i="1"/>
  <c r="G55" i="1"/>
  <c r="H55" i="1"/>
  <c r="I55" i="1"/>
  <c r="J55" i="1"/>
  <c r="K55" i="1"/>
  <c r="F54" i="1"/>
  <c r="G54" i="1"/>
  <c r="H54" i="1"/>
  <c r="I54" i="1"/>
  <c r="J54" i="1"/>
  <c r="K54" i="1"/>
  <c r="F53" i="1"/>
  <c r="G53" i="1"/>
  <c r="H53" i="1"/>
  <c r="I53" i="1"/>
  <c r="J53" i="1"/>
  <c r="K53" i="1"/>
  <c r="F52" i="1"/>
  <c r="G52" i="1"/>
  <c r="H52" i="1"/>
  <c r="I52" i="1"/>
  <c r="J52" i="1"/>
  <c r="K52" i="1"/>
  <c r="F51" i="1"/>
  <c r="G51" i="1"/>
  <c r="H51" i="1"/>
  <c r="I51" i="1"/>
  <c r="J51" i="1"/>
  <c r="K51" i="1"/>
  <c r="F50" i="1"/>
  <c r="G50" i="1"/>
  <c r="H50" i="1"/>
  <c r="I50" i="1"/>
  <c r="J50" i="1"/>
  <c r="K50" i="1"/>
  <c r="B114" i="16"/>
  <c r="C113" i="16"/>
  <c r="A113" i="16"/>
  <c r="C112" i="16"/>
  <c r="A112" i="16"/>
  <c r="C111" i="16"/>
  <c r="A111" i="16"/>
  <c r="C110" i="16"/>
  <c r="A110" i="16"/>
  <c r="C109" i="16"/>
  <c r="A109" i="16"/>
  <c r="C108" i="16"/>
  <c r="A108" i="16"/>
  <c r="C107" i="16"/>
  <c r="A107" i="16"/>
  <c r="B100" i="16"/>
  <c r="C98" i="16"/>
  <c r="A98" i="16"/>
  <c r="C99" i="16"/>
  <c r="A99" i="16"/>
  <c r="C97" i="16"/>
  <c r="A97" i="16"/>
  <c r="C96" i="16"/>
  <c r="A96" i="16"/>
  <c r="C91" i="16"/>
  <c r="A91" i="16"/>
  <c r="C90" i="16"/>
  <c r="A90" i="16"/>
  <c r="C86" i="16"/>
  <c r="A86" i="16"/>
  <c r="C85" i="16"/>
  <c r="A85" i="16"/>
  <c r="C84" i="16"/>
  <c r="A84" i="16"/>
  <c r="C79" i="16"/>
  <c r="A79" i="16"/>
  <c r="C78" i="16"/>
  <c r="A78" i="16"/>
  <c r="C77" i="16"/>
  <c r="A77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55" i="16"/>
  <c r="A55" i="16"/>
  <c r="C54" i="16"/>
  <c r="A54" i="16"/>
  <c r="C53" i="16"/>
  <c r="A53" i="16"/>
  <c r="C52" i="16"/>
  <c r="A52" i="16"/>
  <c r="C51" i="16"/>
  <c r="A5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A103" i="16" l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F49" i="1"/>
  <c r="G49" i="1"/>
  <c r="H49" i="1"/>
  <c r="I49" i="1"/>
  <c r="J49" i="1"/>
  <c r="K49" i="1"/>
  <c r="F48" i="1"/>
  <c r="G48" i="1"/>
  <c r="H48" i="1"/>
  <c r="I48" i="1"/>
  <c r="J48" i="1"/>
  <c r="K48" i="1"/>
  <c r="F47" i="1"/>
  <c r="G47" i="1"/>
  <c r="H47" i="1"/>
  <c r="I47" i="1"/>
  <c r="J47" i="1"/>
  <c r="K47" i="1"/>
  <c r="F46" i="1"/>
  <c r="G46" i="1"/>
  <c r="H46" i="1"/>
  <c r="I46" i="1"/>
  <c r="J46" i="1"/>
  <c r="K46" i="1"/>
  <c r="F45" i="1"/>
  <c r="G45" i="1"/>
  <c r="H45" i="1"/>
  <c r="I45" i="1"/>
  <c r="J45" i="1"/>
  <c r="K45" i="1"/>
  <c r="F44" i="1"/>
  <c r="G44" i="1"/>
  <c r="H44" i="1"/>
  <c r="I44" i="1"/>
  <c r="J44" i="1"/>
  <c r="K44" i="1"/>
  <c r="F43" i="1"/>
  <c r="G43" i="1"/>
  <c r="H43" i="1"/>
  <c r="I43" i="1"/>
  <c r="J43" i="1"/>
  <c r="K43" i="1"/>
  <c r="F42" i="1"/>
  <c r="G42" i="1"/>
  <c r="H42" i="1"/>
  <c r="I42" i="1"/>
  <c r="J42" i="1"/>
  <c r="K42" i="1"/>
  <c r="F41" i="1"/>
  <c r="G41" i="1"/>
  <c r="H41" i="1"/>
  <c r="I41" i="1"/>
  <c r="J41" i="1"/>
  <c r="K41" i="1"/>
  <c r="F40" i="1"/>
  <c r="G40" i="1"/>
  <c r="H40" i="1"/>
  <c r="I40" i="1"/>
  <c r="J40" i="1"/>
  <c r="K40" i="1"/>
  <c r="F39" i="1"/>
  <c r="G39" i="1"/>
  <c r="H39" i="1"/>
  <c r="I39" i="1"/>
  <c r="J39" i="1"/>
  <c r="K39" i="1"/>
  <c r="F38" i="1"/>
  <c r="G38" i="1"/>
  <c r="H38" i="1"/>
  <c r="I38" i="1"/>
  <c r="J38" i="1"/>
  <c r="K38" i="1"/>
  <c r="F37" i="1"/>
  <c r="G37" i="1"/>
  <c r="H37" i="1"/>
  <c r="I37" i="1"/>
  <c r="J37" i="1"/>
  <c r="K37" i="1"/>
  <c r="F36" i="1"/>
  <c r="G36" i="1"/>
  <c r="H36" i="1"/>
  <c r="I36" i="1"/>
  <c r="J36" i="1"/>
  <c r="K36" i="1"/>
  <c r="F35" i="1"/>
  <c r="G35" i="1"/>
  <c r="H35" i="1"/>
  <c r="I35" i="1"/>
  <c r="J35" i="1"/>
  <c r="K35" i="1"/>
  <c r="F34" i="1"/>
  <c r="G34" i="1"/>
  <c r="H34" i="1"/>
  <c r="I34" i="1"/>
  <c r="J34" i="1"/>
  <c r="K34" i="1"/>
  <c r="F33" i="1"/>
  <c r="G33" i="1"/>
  <c r="H33" i="1"/>
  <c r="I33" i="1"/>
  <c r="J33" i="1"/>
  <c r="K33" i="1"/>
  <c r="F32" i="1"/>
  <c r="G32" i="1"/>
  <c r="H32" i="1"/>
  <c r="I32" i="1"/>
  <c r="J32" i="1"/>
  <c r="K32" i="1"/>
  <c r="F31" i="1"/>
  <c r="G31" i="1"/>
  <c r="H31" i="1"/>
  <c r="I31" i="1"/>
  <c r="J31" i="1"/>
  <c r="K31" i="1"/>
  <c r="F30" i="1"/>
  <c r="G30" i="1"/>
  <c r="H30" i="1"/>
  <c r="I30" i="1"/>
  <c r="J30" i="1"/>
  <c r="K30" i="1"/>
  <c r="F29" i="1"/>
  <c r="G29" i="1"/>
  <c r="H29" i="1"/>
  <c r="I29" i="1"/>
  <c r="J29" i="1"/>
  <c r="K29" i="1"/>
  <c r="F28" i="1"/>
  <c r="G28" i="1"/>
  <c r="H28" i="1"/>
  <c r="I28" i="1"/>
  <c r="J28" i="1"/>
  <c r="K28" i="1"/>
  <c r="F27" i="1"/>
  <c r="G27" i="1"/>
  <c r="H27" i="1"/>
  <c r="I27" i="1"/>
  <c r="J27" i="1"/>
  <c r="K27" i="1"/>
  <c r="F26" i="1"/>
  <c r="G26" i="1"/>
  <c r="H26" i="1"/>
  <c r="I26" i="1"/>
  <c r="J26" i="1"/>
  <c r="K26" i="1"/>
  <c r="F25" i="1"/>
  <c r="G25" i="1"/>
  <c r="H25" i="1"/>
  <c r="I25" i="1"/>
  <c r="J25" i="1"/>
  <c r="K25" i="1"/>
  <c r="F24" i="1"/>
  <c r="G24" i="1"/>
  <c r="H24" i="1"/>
  <c r="I24" i="1"/>
  <c r="J24" i="1"/>
  <c r="K24" i="1"/>
  <c r="F23" i="1"/>
  <c r="G23" i="1"/>
  <c r="H23" i="1"/>
  <c r="I23" i="1"/>
  <c r="J23" i="1"/>
  <c r="K23" i="1"/>
  <c r="F22" i="1"/>
  <c r="G22" i="1"/>
  <c r="H22" i="1"/>
  <c r="I22" i="1"/>
  <c r="J22" i="1"/>
  <c r="K22" i="1"/>
  <c r="F21" i="1"/>
  <c r="G21" i="1"/>
  <c r="H21" i="1"/>
  <c r="I21" i="1"/>
  <c r="J21" i="1"/>
  <c r="K21" i="1"/>
  <c r="F20" i="1"/>
  <c r="G20" i="1"/>
  <c r="H20" i="1"/>
  <c r="I20" i="1"/>
  <c r="J20" i="1"/>
  <c r="K20" i="1"/>
  <c r="A17" i="1" l="1"/>
  <c r="K17" i="1"/>
  <c r="J17" i="1"/>
  <c r="I17" i="1"/>
  <c r="H17" i="1"/>
  <c r="G17" i="1"/>
  <c r="F17" i="1"/>
  <c r="A19" i="1"/>
  <c r="A18" i="1"/>
  <c r="K19" i="1"/>
  <c r="J19" i="1"/>
  <c r="I19" i="1"/>
  <c r="H19" i="1"/>
  <c r="G19" i="1"/>
  <c r="F19" i="1"/>
  <c r="K18" i="1"/>
  <c r="J18" i="1"/>
  <c r="I18" i="1"/>
  <c r="H18" i="1"/>
  <c r="G18" i="1"/>
  <c r="F18" i="1"/>
  <c r="A16" i="1" l="1"/>
  <c r="A15" i="1"/>
  <c r="A14" i="1"/>
  <c r="A13" i="1"/>
  <c r="A12" i="1"/>
  <c r="F16" i="1"/>
  <c r="G16" i="1"/>
  <c r="H16" i="1"/>
  <c r="I16" i="1"/>
  <c r="J16" i="1"/>
  <c r="K16" i="1"/>
  <c r="F15" i="1"/>
  <c r="G15" i="1"/>
  <c r="H15" i="1"/>
  <c r="I15" i="1"/>
  <c r="J15" i="1"/>
  <c r="K15" i="1"/>
  <c r="F14" i="1"/>
  <c r="G14" i="1"/>
  <c r="H14" i="1"/>
  <c r="I14" i="1"/>
  <c r="J14" i="1"/>
  <c r="K14" i="1"/>
  <c r="F13" i="1"/>
  <c r="G13" i="1"/>
  <c r="H13" i="1"/>
  <c r="I13" i="1"/>
  <c r="J13" i="1"/>
  <c r="K13" i="1"/>
  <c r="F12" i="1"/>
  <c r="G12" i="1"/>
  <c r="H12" i="1"/>
  <c r="I12" i="1"/>
  <c r="J12" i="1"/>
  <c r="K12" i="1"/>
  <c r="A11" i="1" l="1"/>
  <c r="K11" i="1"/>
  <c r="J11" i="1"/>
  <c r="I11" i="1"/>
  <c r="H11" i="1"/>
  <c r="G11" i="1"/>
  <c r="F11" i="1"/>
  <c r="A10" i="1" l="1"/>
  <c r="F10" i="1"/>
  <c r="G10" i="1"/>
  <c r="H10" i="1"/>
  <c r="I10" i="1"/>
  <c r="J10" i="1"/>
  <c r="K10" i="1"/>
  <c r="K9" i="1" l="1"/>
  <c r="J9" i="1"/>
  <c r="I9" i="1"/>
  <c r="H9" i="1"/>
  <c r="G9" i="1"/>
  <c r="F9" i="1"/>
  <c r="A9" i="1"/>
  <c r="A8" i="1" l="1"/>
  <c r="F8" i="1"/>
  <c r="G8" i="1"/>
  <c r="H8" i="1"/>
  <c r="I8" i="1"/>
  <c r="J8" i="1"/>
  <c r="K8" i="1"/>
  <c r="A6" i="1" l="1"/>
  <c r="F6" i="1"/>
  <c r="G6" i="1"/>
  <c r="H6" i="1"/>
  <c r="I6" i="1"/>
  <c r="J6" i="1"/>
  <c r="K6" i="1"/>
  <c r="A7" i="1" l="1"/>
  <c r="F7" i="1"/>
  <c r="G7" i="1"/>
  <c r="H7" i="1"/>
  <c r="I7" i="1"/>
  <c r="J7" i="1"/>
  <c r="K7" i="1"/>
  <c r="A5" i="1" l="1"/>
  <c r="F5" i="1"/>
  <c r="G5" i="1"/>
  <c r="H5" i="1"/>
  <c r="I5" i="1"/>
  <c r="J5" i="1"/>
  <c r="K5" i="1"/>
  <c r="D35" i="15" l="1"/>
  <c r="A14" i="3" l="1"/>
  <c r="F14" i="3"/>
  <c r="H14" i="3"/>
  <c r="I14" i="3"/>
  <c r="J14" i="3"/>
  <c r="B17" i="9" l="1"/>
  <c r="B12" i="9"/>
  <c r="I7" i="9"/>
  <c r="I6" i="9"/>
  <c r="C5" i="9"/>
  <c r="C4" i="9"/>
  <c r="C3" i="9"/>
  <c r="D2" i="9"/>
  <c r="C553" i="4"/>
  <c r="C623" i="4"/>
  <c r="C585" i="4"/>
  <c r="C325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7" i="15"/>
  <c r="D36" i="15"/>
  <c r="D12" i="15"/>
  <c r="D14" i="15" s="1"/>
  <c r="D16" i="15" s="1"/>
  <c r="D3" i="9" l="1"/>
  <c r="D4" i="9" s="1"/>
  <c r="D5" i="9" s="1"/>
  <c r="D6" i="9" s="1"/>
  <c r="D38" i="15"/>
  <c r="D39" i="15"/>
  <c r="D13" i="15"/>
  <c r="D15" i="15" s="1"/>
</calcChain>
</file>

<file path=xl/comments1.xml><?xml version="1.0" encoding="utf-8"?>
<comments xmlns="http://schemas.openxmlformats.org/spreadsheetml/2006/main">
  <authors/>
  <commentList/>
</comments>
</file>

<file path=xl/comments2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5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3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<sst xmlns="http://schemas.openxmlformats.org/spreadsheetml/2006/main" count="13758" uniqueCount="2714">
  <si>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</si>
  <si>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</si>
  <si>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</si>
  <si>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</si>
  <si>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</si>
  <si>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</si>
  <si>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</si>
  <si>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</si>
  <si>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</si>
  <si>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</si>
  <si>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</si>
  <si>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</si>
  <si>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</si>
  <si>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</si>
  <si>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</si>
  <si>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</si>
  <si>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</si>
  <si>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</si>
  <si>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</si>
  <si>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</si>
  <si>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</si>
  <si>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</si>
  <si>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</si>
  <si>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</si>
  <si>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</si>
  <si>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</si>
  <si>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</si>
  <si>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</si>
  <si>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</si>
  <si>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</si>
  <si>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</si>
  <si>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</si>
  <si>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</si>
  <si>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</si>
  <si>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</si>
  <si>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</si>
  <si>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</si>
  <si>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</si>
  <si>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</si>
  <si>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</si>
  <si>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</si>
  <si>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</si>
  <si>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</si>
  <si>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</si>
  <si>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</si>
  <si>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</si>
  <si>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</si>
  <si>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</si>
  <si>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</si>
  <si>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</si>
  <si>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</si>
  <si>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</si>
  <si>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</si>
  <si>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</si>
  <si>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</si>
  <si>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</si>
  <si>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</si>
  <si>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</si>
  <si>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</si>
  <si>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</si>
  <si>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</si>
  <si>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</si>
  <si>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</si>
  <si>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</si>
  <si>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</si>
  <si>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</si>
  <si>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</si>
  <si>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</si>
  <si>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</si>
  <si>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</si>
  <si>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</si>
  <si>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</si>
  <si>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</si>
  <si>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</si>
  <si>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</si>
  <si>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</si>
  <si>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</si>
  <si>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</si>
  <si>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</si>
  <si>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</si>
  <si>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</si>
  <si>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</si>
  <si>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</si>
  <si>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</si>
  <si>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</si>
  <si>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</si>
  <si>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</si>
  <si>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</si>
  <si>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</si>
  <si>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</si>
  <si>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</si>
  <si>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</si>
  <si>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</si>
  <si>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</si>
  <si>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</si>
  <si>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</si>
  <si>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</si>
  <si>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</si>
  <si>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</si>
  <si>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</si>
  <si>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</si>
  <si>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</si>
  <si>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</si>
  <si>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</si>
  <si>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</si>
  <si>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</si>
  <si>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</si>
  <si>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</si>
  <si>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</si>
  <si>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</si>
  <si>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</si>
  <si>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</si>
  <si>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</si>
  <si>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</si>
  <si>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</si>
  <si>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</si>
  <si>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</si>
  <si>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</si>
  <si>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</si>
  <si>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</si>
  <si>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</si>
  <si>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</si>
  <si>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</si>
  <si>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</si>
  <si>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</si>
  <si>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</si>
  <si>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</si>
  <si>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</si>
  <si>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</si>
  <si>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</si>
  <si>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</si>
  <si>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</si>
  <si>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</si>
  <si>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</si>
  <si>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</si>
  <si>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</si>
  <si>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</si>
  <si>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</si>
  <si>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</si>
  <si>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</si>
  <si>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</si>
  <si>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</si>
  <si>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</si>
  <si>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</si>
  <si>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</si>
  <si>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</si>
  <si>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</si>
  <si>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</si>
  <si>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</si>
  <si>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</si>
  <si>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</si>
  <si>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</si>
  <si>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</si>
  <si>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</si>
  <si>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</si>
  <si>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</si>
  <si>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</si>
  <si>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</si>
  <si>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</si>
  <si>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</si>
  <si>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</si>
  <si>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</si>
  <si>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</si>
  <si>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</si>
  <si>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</si>
  <si>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</si>
  <si>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</si>
  <si>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</si>
  <si>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</si>
  <si>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</si>
  <si>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</si>
  <si>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</si>
  <si>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</si>
  <si>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</si>
  <si>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</si>
  <si>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</si>
  <si>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</si>
  <si>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</si>
  <si>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</si>
  <si>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</si>
  <si>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</si>
  <si>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</si>
  <si>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</si>
  <si>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</si>
  <si>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</si>
  <si>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</si>
  <si>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</si>
  <si>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</si>
  <si>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</si>
  <si>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</si>
  <si>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</si>
  <si>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</si>
  <si>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</si>
  <si>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</si>
  <si>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</si>
  <si>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</si>
  <si>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</si>
  <si>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</si>
  <si>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</si>
  <si>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</si>
  <si>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</si>
  <si>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</si>
  <si>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</si>
  <si>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</si>
  <si>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</si>
  <si>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</si>
  <si>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</si>
  <si>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</si>
  <si>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</si>
  <si>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</si>
  <si>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</si>
  <si>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</si>
  <si>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</si>
  <si>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</si>
  <si>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</si>
  <si>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</si>
  <si>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</si>
  <si>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</si>
  <si>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</si>
  <si>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</si>
  <si>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</si>
  <si>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</si>
  <si>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</si>
  <si>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</si>
  <si>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</si>
  <si>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</si>
  <si>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</si>
  <si>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</si>
  <si>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</si>
  <si>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</si>
  <si>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</si>
  <si>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</si>
  <si>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</si>
  <si>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</si>
  <si>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</si>
  <si>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</si>
  <si>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</si>
  <si>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</si>
  <si>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</si>
  <si>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</si>
  <si>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</si>
  <si>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</si>
  <si>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</si>
  <si>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</si>
  <si>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</si>
  <si>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</si>
  <si>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</si>
  <si>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</si>
  <si>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</si>
  <si>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</si>
  <si>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</si>
  <si>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</si>
  <si>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</si>
  <si>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</si>
  <si>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</si>
  <si>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</si>
  <si>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</si>
  <si>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</si>
  <si>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</si>
  <si>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</si>
  <si>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</si>
  <si>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</si>
  <si>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</si>
  <si>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</si>
  <si>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</si>
  <si>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</si>
  <si>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</si>
  <si>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</si>
  <si>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</si>
  <si>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</si>
  <si>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</si>
  <si>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</si>
  <si>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</si>
  <si>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</si>
  <si>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</si>
  <si>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</si>
  <si>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</si>
  <si>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</si>
  <si>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</si>
  <si>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</si>
  <si>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</si>
  <si>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</si>
  <si>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</si>
  <si>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</si>
  <si>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</si>
  <si>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</si>
  <si>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</si>
  <si>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</si>
  <si>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</si>
  <si>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</si>
  <si>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</si>
  <si>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</si>
  <si>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</si>
  <si>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</si>
  <si>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</si>
  <si>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</si>
  <si>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</si>
  <si>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</si>
  <si>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</si>
  <si>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</si>
  <si>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</si>
  <si>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</si>
  <si>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</si>
  <si>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</si>
  <si>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</si>
  <si>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</si>
  <si>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</si>
  <si>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</si>
  <si>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</si>
  <si>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</si>
  <si>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</si>
  <si>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</si>
  <si>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</si>
  <si>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</si>
  <si>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</si>
  <si>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</si>
  <si>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</si>
  <si>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</si>
  <si>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</si>
  <si>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</si>
  <si>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</si>
  <si>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</si>
  <si>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</si>
  <si>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</si>
  <si>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</si>
  <si>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</si>
  <si>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</si>
  <si>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</si>
  <si>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</si>
  <si>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</si>
  <si>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</si>
  <si>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</si>
  <si>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</si>
  <si>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</si>
  <si>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</si>
  <si>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</si>
  <si>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</si>
  <si>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</si>
  <si>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</si>
  <si>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</si>
  <si>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</si>
  <si>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</si>
  <si>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</si>
  <si>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</si>
  <si>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</si>
  <si>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</si>
  <si>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</si>
  <si>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</si>
  <si>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</si>
  <si>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</si>
  <si>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</si>
  <si>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</si>
  <si>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</si>
  <si>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</si>
  <si>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</si>
  <si>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</si>
  <si>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</si>
  <si>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</si>
  <si>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</si>
  <si>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</si>
  <si>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</si>
  <si>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</si>
  <si>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</si>
  <si>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</si>
  <si>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</si>
  <si>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</si>
  <si>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</si>
  <si>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</si>
  <si>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</si>
  <si>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</si>
  <si>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</si>
  <si>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</si>
  <si>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</si>
  <si>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</si>
  <si>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</si>
  <si>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</si>
  <si>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</si>
  <si>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</si>
  <si>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</si>
  <si>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</si>
  <si>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</si>
  <si>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</si>
  <si>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</si>
  <si>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</si>
  <si>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</si>
  <si>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</si>
  <si>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</si>
  <si>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</si>
  <si>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</si>
  <si>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</si>
  <si>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</si>
  <si>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</si>
  <si>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</si>
  <si>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</si>
  <si>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</si>
  <si>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</si>
  <si>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</si>
  <si>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</si>
  <si>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</si>
  <si>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</si>
  <si>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</si>
  <si>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</si>
  <si>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</si>
  <si>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</si>
  <si>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</si>
  <si>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</si>
  <si>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</si>
  <si>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</si>
  <si>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</si>
  <si>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</si>
  <si>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</si>
  <si>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</si>
  <si>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</si>
  <si>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</si>
  <si>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</si>
  <si>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</si>
  <si>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</si>
  <si>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</si>
  <si>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</si>
  <si>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</si>
  <si>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</si>
  <si>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</si>
  <si>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</si>
  <si>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</si>
  <si>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</si>
  <si>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</si>
  <si>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</si>
  <si>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</si>
  <si>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</si>
  <si>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</si>
  <si>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</si>
  <si>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</si>
  <si>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</si>
  <si>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</si>
  <si>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</si>
  <si>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</si>
  <si>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</si>
  <si>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</si>
  <si>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</si>
  <si>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</si>
  <si>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</si>
  <si>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</si>
  <si>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</si>
  <si>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</si>
  <si>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</si>
  <si>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</si>
  <si>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</si>
  <si>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</si>
  <si>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</si>
  <si>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</si>
  <si>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</si>
  <si>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</si>
  <si>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</si>
  <si>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</si>
  <si>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</si>
  <si>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</si>
  <si>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</si>
  <si>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</si>
  <si>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</si>
  <si>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</si>
  <si>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</si>
  <si>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</si>
  <si>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</si>
  <si>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</si>
  <si>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</si>
  <si>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</si>
  <si>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</si>
  <si>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</si>
  <si>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</si>
  <si>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</si>
  <si>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</si>
  <si>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</si>
  <si>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</si>
  <si>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</si>
  <si>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</si>
  <si>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</si>
  <si>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</si>
  <si>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</si>
  <si>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</si>
  <si>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</si>
  <si>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</si>
  <si>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</si>
  <si>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</si>
  <si>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</si>
  <si>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</si>
  <si>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</si>
  <si>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</si>
  <si>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</si>
  <si>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</si>
  <si>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</si>
  <si>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</si>
  <si>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</si>
  <si>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</si>
  <si>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</si>
  <si>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</si>
  <si>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</si>
  <si>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</si>
  <si>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</si>
  <si>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</si>
  <si>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</si>
  <si>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</si>
  <si>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</si>
  <si>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</si>
  <si>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</si>
  <si>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</si>
  <si>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</si>
  <si>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</si>
  <si>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</si>
  <si>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</si>
  <si>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</si>
  <si>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</si>
  <si>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</si>
  <si>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</si>
  <si>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</si>
  <si>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</si>
  <si>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</si>
  <si>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</si>
  <si>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</si>
  <si>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</si>
  <si>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</si>
  <si>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</si>
  <si>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</si>
  <si>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</si>
  <si>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</si>
  <si>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</si>
  <si>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</si>
  <si>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</si>
  <si>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</si>
  <si>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</si>
  <si>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</si>
  <si>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</si>
  <si>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</si>
  <si>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</si>
  <si>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</si>
  <si>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</si>
  <si>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</si>
  <si>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</si>
  <si>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</si>
  <si>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</si>
  <si>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</si>
  <si>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</si>
  <si>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</si>
  <si>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</si>
  <si>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</si>
  <si>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</si>
  <si>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</si>
  <si>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</si>
  <si>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</si>
  <si>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</si>
  <si>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</si>
  <si>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</si>
  <si>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</si>
  <si>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</si>
  <si>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</si>
  <si>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</si>
  <si>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</si>
  <si>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</si>
  <si>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</si>
  <si>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</si>
  <si>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</si>
  <si>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</si>
  <si>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</si>
  <si>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</si>
  <si>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</si>
  <si>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</si>
  <si>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</si>
  <si>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</si>
  <si>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</si>
  <si>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</si>
  <si>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</si>
  <si>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</si>
  <si>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</si>
  <si>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</si>
  <si>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</si>
  <si>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</si>
  <si>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</si>
  <si>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</si>
  <si>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</si>
  <si>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</si>
  <si>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</si>
  <si>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</si>
  <si>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</si>
  <si>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</si>
  <si>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</si>
  <si>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</si>
  <si>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</si>
  <si>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</si>
  <si>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</si>
  <si>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</si>
  <si>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</si>
  <si>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</si>
  <si>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</si>
  <si>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</si>
  <si>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</si>
  <si>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</si>
  <si>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</si>
  <si>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</si>
  <si>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</si>
  <si>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</si>
  <si>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</si>
  <si>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</si>
  <si>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</si>
  <si>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</si>
  <si>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</si>
  <si>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</si>
  <si>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</si>
  <si>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</si>
  <si>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</si>
  <si>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</si>
  <si>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</si>
  <si>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</si>
  <si>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</si>
  <si>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</si>
  <si>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</si>
  <si>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</si>
  <si>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</si>
  <si>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</si>
  <si>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</si>
  <si>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</si>
  <si>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</si>
  <si>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</si>
  <si>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</si>
  <si>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</si>
  <si>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</si>
  <si>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</si>
  <si>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</si>
  <si>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</si>
  <si>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</si>
  <si>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</si>
  <si>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</si>
  <si>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</si>
  <si>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</si>
  <si>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</si>
  <si>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</si>
  <si>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</si>
  <si>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</si>
  <si>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</si>
  <si>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</si>
  <si>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</si>
  <si>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</si>
  <si>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</si>
  <si>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</si>
  <si>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</si>
  <si>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</si>
  <si>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</si>
  <si>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</si>
  <si>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</si>
  <si>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</si>
  <si>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</si>
  <si>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</si>
  <si>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</si>
  <si>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</si>
  <si>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</si>
  <si>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</si>
  <si>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</si>
  <si>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</si>
  <si>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</si>
  <si>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</si>
  <si>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</si>
  <si>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</si>
  <si>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</si>
  <si>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</si>
  <si>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</si>
  <si>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</si>
  <si>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</si>
  <si>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</si>
  <si>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</si>
  <si>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</si>
  <si>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</si>
  <si>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</si>
  <si>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</si>
  <si>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</si>
  <si>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</si>
  <si>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</si>
  <si>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</si>
  <si>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</si>
  <si>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</si>
  <si>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</si>
  <si>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</si>
  <si>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</si>
  <si>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</si>
  <si>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</si>
  <si>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</si>
  <si>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</si>
  <si>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</si>
  <si>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</si>
  <si>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</si>
  <si>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</si>
  <si>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</si>
  <si>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</si>
  <si>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</si>
  <si>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</si>
  <si>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</si>
  <si>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</si>
  <si>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</si>
  <si>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</si>
  <si>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</si>
  <si>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</si>
  <si>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</si>
  <si>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</si>
  <si>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</si>
  <si>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</si>
  <si>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</si>
  <si>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</si>
  <si>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</si>
  <si>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</si>
  <si>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</si>
  <si>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</si>
  <si>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</si>
  <si>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</si>
  <si>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</si>
  <si>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</si>
  <si>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</si>
  <si>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</si>
  <si>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</si>
  <si>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</si>
  <si>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</si>
  <si>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</si>
  <si>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</si>
  <si>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</si>
  <si>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</si>
  <si>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</si>
  <si>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</si>
  <si>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</si>
  <si>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</si>
  <si>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</si>
  <si>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</si>
  <si>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</si>
  <si>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</si>
  <si>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</si>
  <si>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</si>
  <si>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</si>
  <si>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</si>
  <si>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</si>
  <si>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</si>
  <si>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</si>
  <si>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</si>
  <si>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</si>
  <si>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</si>
  <si>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</si>
  <si>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</si>
  <si>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</si>
  <si>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</si>
  <si>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</si>
  <si>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</si>
  <si>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</si>
  <si>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</si>
  <si>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</si>
  <si>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</si>
  <si>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</si>
  <si>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</si>
  <si>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</si>
  <si>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</si>
  <si>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</si>
  <si>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</si>
  <si>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</si>
  <si>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</si>
  <si>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</si>
  <si>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</si>
  <si>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</si>
  <si>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</si>
  <si>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</si>
  <si>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</si>
  <si>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</si>
  <si>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</si>
  <si>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</si>
  <si>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</si>
  <si>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</si>
  <si>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</si>
  <si>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</si>
  <si>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</si>
  <si>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</si>
  <si>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</si>
  <si>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</si>
  <si>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</si>
  <si>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</si>
  <si>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</si>
  <si>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</si>
  <si>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</si>
  <si>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</si>
  <si>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</si>
  <si>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</si>
  <si>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</si>
  <si>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</si>
  <si>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</si>
  <si>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</si>
  <si>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</si>
  <si>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</si>
  <si>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</si>
  <si>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</si>
  <si>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</si>
  <si>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</si>
  <si>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</si>
  <si>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</si>
  <si>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</si>
  <si>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</si>
  <si>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</si>
  <si>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</si>
  <si>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</si>
  <si>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</si>
  <si>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</si>
  <si>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</si>
  <si>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</si>
  <si>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</si>
  <si>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</si>
  <si>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</si>
  <si>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</si>
  <si>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</si>
  <si>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</si>
  <si>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</si>
  <si>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</si>
  <si>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</si>
  <si>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</si>
  <si>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</si>
  <si>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</si>
  <si>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</si>
  <si>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</si>
  <si>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</si>
  <si>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</si>
  <si>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</si>
  <si>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</si>
  <si>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</si>
  <si>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</si>
  <si>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</si>
  <si>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</si>
  <si>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</si>
  <si>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</si>
  <si>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</si>
  <si>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</si>
  <si>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</si>
  <si>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</si>
  <si>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</si>
  <si>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</si>
  <si>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</si>
  <si>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</si>
  <si>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</si>
  <si>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</si>
  <si>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</si>
  <si>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</si>
  <si>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</si>
  <si>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</si>
  <si>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</si>
  <si>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</si>
  <si>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</si>
  <si>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</si>
  <si>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</si>
  <si>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</si>
  <si>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</si>
  <si>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</si>
  <si>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</si>
  <si>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</si>
  <si>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</si>
  <si>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</si>
  <si>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</si>
  <si>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</si>
  <si>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</si>
  <si>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</si>
  <si>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</si>
  <si>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</si>
  <si>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</si>
  <si>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</si>
  <si>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</si>
  <si>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</si>
  <si>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</si>
  <si>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</si>
  <si>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</si>
  <si>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</si>
  <si>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</si>
  <si>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</si>
  <si>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</si>
  <si>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</si>
  <si>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</si>
  <si>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</si>
  <si>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</si>
  <si>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</si>
  <si>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</si>
  <si>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</si>
  <si>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</si>
  <si>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</si>
  <si>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</si>
  <si>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</si>
  <si>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</si>
  <si>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</si>
  <si>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</si>
  <si>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</si>
  <si>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</si>
  <si>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</si>
  <si>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</si>
  <si>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</si>
  <si>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</si>
  <si>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</si>
  <si>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</si>
  <si>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</si>
  <si>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</si>
  <si>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</si>
  <si>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</si>
  <si>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</si>
  <si>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</si>
  <si>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</si>
  <si>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</si>
  <si>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</si>
  <si>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</si>
  <si>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</si>
  <si>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</si>
  <si>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</si>
  <si>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</si>
  <si>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</si>
  <si>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</si>
  <si>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</si>
  <si>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</si>
  <si>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</si>
  <si>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</si>
  <si>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</si>
  <si>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</si>
  <si>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</si>
  <si>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</si>
  <si>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</si>
  <si>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</si>
  <si>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</si>
  <si>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</si>
  <si>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</si>
  <si>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</si>
  <si>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</si>
  <si>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</si>
  <si>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</si>
  <si>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</si>
  <si>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</si>
  <si>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</si>
  <si>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</si>
  <si>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</si>
  <si>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</si>
  <si>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</si>
  <si>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</si>
  <si>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</si>
  <si>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</si>
  <si>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</si>
  <si>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</si>
  <si>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</si>
  <si>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</si>
  <si>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</si>
  <si>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</si>
  <si>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</si>
  <si>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</si>
  <si>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</si>
  <si>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</si>
  <si>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</si>
  <si>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</si>
  <si>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</si>
  <si>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</si>
  <si>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</si>
  <si>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</si>
  <si>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</si>
  <si>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</si>
  <si>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</si>
  <si>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</si>
  <si>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</si>
  <si>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</si>
  <si>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</si>
  <si>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</si>
  <si>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</si>
  <si>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</si>
  <si>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</si>
  <si>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</si>
  <si>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</si>
  <si>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</si>
  <si>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</si>
  <si>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</si>
  <si>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</si>
  <si>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</si>
  <si>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</si>
  <si>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</si>
  <si>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</si>
  <si>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</si>
  <si>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</si>
  <si>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</si>
  <si>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</si>
  <si>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</si>
  <si>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</si>
  <si>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</si>
  <si>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</si>
  <si>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</si>
  <si>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</si>
  <si>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</si>
  <si>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</si>
  <si>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</si>
  <si>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</si>
  <si>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</si>
  <si>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</si>
  <si>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</si>
  <si>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</si>
  <si>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</si>
  <si>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</si>
  <si>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</si>
  <si>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</si>
  <si>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</si>
  <si>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</si>
  <si>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</si>
  <si>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</si>
  <si>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</si>
  <si>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</si>
  <si>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</si>
  <si>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</si>
  <si>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</si>
  <si>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</si>
  <si>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</si>
  <si>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</si>
  <si>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</si>
  <si>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</si>
  <si>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</si>
  <si>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</si>
  <si>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</si>
  <si>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</si>
  <si>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</si>
  <si>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</si>
  <si>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</si>
  <si>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</si>
  <si>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</si>
  <si>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</si>
  <si>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</si>
  <si>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</si>
  <si>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</si>
  <si>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</si>
  <si>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</si>
  <si>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</si>
  <si>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</si>
  <si>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</si>
  <si>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</si>
  <si>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</si>
  <si>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</si>
  <si>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</si>
  <si>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</si>
  <si>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</si>
  <si>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</si>
  <si>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</si>
  <si>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</si>
  <si>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</si>
  <si>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</si>
  <si>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</si>
  <si>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</si>
  <si>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</si>
  <si>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</si>
  <si>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</si>
  <si>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</si>
  <si>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</si>
  <si>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</si>
  <si>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</si>
  <si>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</si>
  <si>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</si>
  <si>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</si>
  <si>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</si>
  <si>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</si>
  <si>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</si>
  <si>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</si>
  <si>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</si>
  <si>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</si>
  <si>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</si>
  <si>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</si>
  <si>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</si>
  <si>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</si>
  <si>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</si>
  <si>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</si>
  <si>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</si>
  <si>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</si>
  <si>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</si>
  <si>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</si>
  <si>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</si>
  <si>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</si>
  <si>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</si>
  <si>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</si>
  <si>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</si>
  <si>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</si>
  <si>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</si>
  <si>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</si>
  <si>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</si>
  <si>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</si>
  <si>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</si>
  <si>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</si>
  <si>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</si>
  <si>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</si>
  <si>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</si>
  <si>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</si>
  <si>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</si>
  <si>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</si>
  <si>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</si>
  <si>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</si>
  <si>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</si>
  <si>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</si>
  <si>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</si>
  <si>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</si>
  <si>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</si>
  <si>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</si>
  <si>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</si>
  <si>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</si>
  <si>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</si>
  <si>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</si>
  <si>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</si>
  <si>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</si>
  <si>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</si>
  <si>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</si>
  <si>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</si>
  <si>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</si>
  <si>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</si>
  <si>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</si>
  <si>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</si>
  <si>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</si>
  <si>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</si>
  <si>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</si>
  <si>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</si>
  <si>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</si>
  <si>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</si>
  <si>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</si>
  <si>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</si>
  <si>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</si>
  <si>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</si>
  <si>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</si>
  <si>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</si>
  <si>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</si>
  <si>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</si>
  <si>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</si>
  <si>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</si>
  <si>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</si>
  <si>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</si>
  <si>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</si>
  <si>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</si>
  <si>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</si>
  <si>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</si>
  <si>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</si>
  <si>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</si>
  <si>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</si>
  <si>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</si>
  <si>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</si>
  <si>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</si>
  <si>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</si>
  <si>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</si>
  <si>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</si>
  <si>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</si>
  <si>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</si>
  <si>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</si>
  <si>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</si>
  <si>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</si>
  <si>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</si>
  <si>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</si>
  <si>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</si>
  <si>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</si>
  <si>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</si>
  <si>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</si>
  <si>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</si>
  <si>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</si>
  <si>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</si>
  <si>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</si>
  <si>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</si>
  <si>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</si>
  <si>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</si>
  <si>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</si>
  <si>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</si>
  <si>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</si>
  <si>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</si>
  <si>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</si>
  <si>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</si>
  <si>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</si>
  <si>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</si>
  <si>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</si>
  <si>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</si>
  <si>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</si>
  <si>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</si>
  <si>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</si>
  <si>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</si>
  <si>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</si>
  <si>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</si>
  <si>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</si>
  <si>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</si>
  <si>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</si>
  <si>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</si>
  <si>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</si>
  <si>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</si>
  <si>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</si>
  <si>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</si>
  <si>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</si>
  <si>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</si>
  <si>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</si>
  <si>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</si>
  <si>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</si>
  <si>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</si>
  <si>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</si>
  <si>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</si>
  <si>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</si>
  <si>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</si>
  <si>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</si>
  <si>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</si>
  <si>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</si>
  <si>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</si>
  <si>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</si>
  <si>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</si>
  <si>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</si>
  <si>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</si>
  <si>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</si>
  <si>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</si>
  <si>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</si>
  <si>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</si>
  <si>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</si>
  <si>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</si>
  <si>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</si>
  <si>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</si>
  <si>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</si>
  <si>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</si>
  <si>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</si>
  <si>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</si>
  <si>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</si>
  <si>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</si>
  <si>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</si>
  <si>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</si>
  <si>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</si>
  <si>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</si>
  <si>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</si>
  <si>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</si>
  <si>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</si>
  <si>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</si>
  <si>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</si>
  <si>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</si>
  <si>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</si>
  <si>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</si>
  <si>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</si>
  <si>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</si>
  <si>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</si>
  <si>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</si>
  <si>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</si>
  <si>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</si>
  <si>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</si>
  <si>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</si>
  <si>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</si>
  <si>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</si>
  <si>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</si>
  <si>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</si>
  <si>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</si>
  <si>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</si>
  <si>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</si>
  <si>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</si>
  <si>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</si>
  <si>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</si>
  <si>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</si>
  <si>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</si>
  <si>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</si>
  <si>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</si>
  <si>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</si>
  <si>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</si>
  <si>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</si>
  <si>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</si>
  <si>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</si>
  <si>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</si>
  <si>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</si>
  <si>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</si>
  <si>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</si>
  <si>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</si>
  <si>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</si>
  <si>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</si>
  <si>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</si>
  <si>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</si>
  <si>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</si>
  <si>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</si>
  <si>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</si>
  <si>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</si>
  <si>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</si>
  <si>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</si>
  <si>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</si>
  <si>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</si>
  <si>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</si>
  <si>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</si>
  <si>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</si>
  <si>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</si>
  <si>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</si>
  <si>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</si>
  <si>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</si>
  <si>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</si>
  <si>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</si>
  <si>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</si>
  <si>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</si>
  <si>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</si>
  <si>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</si>
  <si>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</si>
  <si>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</si>
  <si>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</si>
  <si>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</si>
  <si>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</si>
  <si>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</si>
  <si>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</si>
  <si>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</si>
  <si>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</si>
  <si>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</si>
  <si>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</si>
  <si>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</si>
  <si>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</si>
  <si>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</si>
  <si>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</si>
  <si>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</si>
  <si>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</si>
  <si>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</si>
  <si>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</si>
  <si>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</si>
  <si>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</si>
  <si>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</si>
  <si>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</si>
  <si>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</si>
  <si>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</si>
  <si>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</si>
  <si>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</si>
  <si>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</si>
  <si>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</si>
  <si>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</si>
  <si>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</si>
  <si>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</si>
  <si>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</si>
  <si>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</si>
  <si>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</si>
  <si>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</si>
  <si>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</si>
  <si>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</si>
  <si>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</si>
  <si>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</si>
  <si>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</si>
  <si>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</si>
  <si>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</si>
  <si>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</si>
  <si>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</si>
  <si>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</si>
  <si>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</si>
  <si>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</si>
  <si>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</si>
  <si>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</si>
  <si>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</si>
  <si>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</si>
  <si>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</si>
  <si>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</si>
  <si>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</si>
  <si>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</si>
  <si>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</si>
  <si>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</si>
  <si>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</si>
  <si>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</si>
  <si>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</si>
  <si>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</si>
  <si>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</si>
  <si>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</si>
  <si>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</si>
  <si>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</si>
  <si>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</si>
  <si>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</si>
  <si>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</si>
  <si>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</si>
  <si>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</si>
  <si>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</si>
  <si>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</si>
  <si>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</si>
  <si>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</si>
  <si>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</si>
  <si>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</si>
  <si>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</si>
  <si>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</si>
  <si>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</si>
  <si>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</si>
  <si>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</si>
  <si>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</si>
  <si>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</si>
  <si>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</si>
  <si>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</si>
  <si>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</si>
  <si>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</si>
  <si>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</si>
  <si>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</si>
  <si>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</si>
  <si>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</si>
  <si>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</si>
  <si>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</si>
  <si>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</si>
  <si>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</si>
  <si>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</si>
  <si>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</si>
  <si>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</si>
  <si>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</si>
  <si>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</si>
  <si>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</si>
  <si>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</si>
  <si>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</si>
  <si>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</si>
  <si>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</si>
  <si>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</si>
  <si>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</si>
  <si>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</si>
  <si>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</si>
  <si>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</si>
  <si>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</si>
  <si>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</si>
  <si>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</si>
  <si>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</si>
  <si>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</si>
  <si>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</si>
  <si>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</si>
  <si>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</si>
  <si>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</si>
  <si>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</si>
  <si>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</si>
  <si>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</si>
  <si>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</si>
  <si>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</si>
  <si>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</si>
  <si>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</si>
  <si>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</si>
  <si>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</si>
  <si>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</si>
  <si>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</si>
  <si>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</si>
  <si>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</si>
  <si>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</si>
  <si>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</si>
  <si>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</si>
  <si>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</si>
  <si>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</si>
  <si>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</si>
  <si>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</si>
  <si>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</si>
  <si>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</si>
  <si>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</si>
  <si>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</si>
  <si>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</si>
  <si>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</si>
  <si>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</si>
  <si>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</si>
  <si>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</si>
  <si>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</si>
  <si>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</si>
  <si>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</si>
  <si>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</si>
  <si>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</si>
  <si>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</si>
  <si>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</si>
  <si>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</si>
  <si>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</si>
  <si>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</si>
  <si>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</si>
  <si>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</si>
  <si>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</si>
  <si>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</si>
  <si>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</si>
  <si>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</si>
  <si>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</si>
  <si>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</si>
  <si>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</si>
  <si>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</si>
  <si>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</si>
  <si>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</si>
  <si>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</si>
  <si>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</si>
  <si>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</si>
  <si>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</si>
  <si>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</si>
  <si>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</si>
  <si>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</si>
  <si>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</si>
  <si>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</si>
  <si>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</si>
  <si>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</si>
  <si>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</si>
  <si>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</si>
  <si>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</si>
  <si>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</si>
  <si>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</si>
  <si>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</si>
  <si>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</si>
  <si>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</si>
  <si>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</si>
  <si>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</si>
  <si>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</si>
  <si>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</si>
  <si>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</si>
  <si>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</si>
  <si>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</si>
  <si>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</si>
  <si>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</si>
  <si>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</si>
  <si>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</si>
  <si>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</si>
  <si>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</si>
  <si>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</si>
  <si>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</si>
  <si>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</si>
  <si>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</si>
  <si>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</si>
  <si>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</si>
  <si>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</si>
  <si>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</si>
  <si>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</si>
  <si>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</si>
  <si>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</si>
  <si>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</si>
  <si>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</si>
  <si>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</si>
  <si>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</si>
  <si>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</si>
  <si>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</si>
  <si>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</si>
  <si>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</si>
  <si>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</si>
  <si>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</si>
  <si>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</si>
  <si>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</si>
  <si>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</si>
  <si>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</si>
  <si>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</si>
  <si>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</si>
  <si>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</si>
  <si>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</si>
  <si>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</si>
  <si>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</si>
  <si>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</si>
  <si>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</si>
  <si>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</si>
  <si>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</si>
  <si>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</si>
  <si>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</si>
  <si>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</si>
  <si>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</si>
  <si>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</si>
  <si>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</si>
  <si>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</si>
  <si>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</si>
  <si>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</si>
  <si>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</si>
  <si>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</si>
  <si>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</si>
  <si>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</si>
  <si>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</si>
  <si>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</si>
  <si>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</si>
  <si>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</si>
  <si>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</si>
  <si>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</si>
  <si>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</si>
  <si>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</si>
  <si>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</si>
  <si>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</si>
  <si>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</si>
  <si>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</si>
  <si>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</si>
  <si>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</si>
  <si>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</si>
  <si>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</si>
  <si>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</si>
  <si>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</si>
  <si>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</si>
  <si>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</si>
  <si>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</si>
  <si>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</si>
  <si>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</si>
  <si>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</si>
  <si>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</si>
  <si>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</si>
  <si>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</si>
  <si>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</si>
  <si>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</si>
  <si>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</si>
  <si>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</si>
  <si>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</si>
  <si>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</si>
  <si>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</si>
  <si>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</si>
  <si>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</si>
  <si>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</si>
  <si>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</si>
  <si>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</si>
  <si>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</si>
  <si>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</si>
  <si>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</si>
  <si>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</si>
  <si>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</si>
  <si>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</si>
  <si>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</si>
  <si>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</si>
  <si>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</si>
  <si>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</si>
  <si>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</si>
  <si>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</si>
  <si>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</si>
  <si>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</si>
  <si>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</si>
  <si>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</si>
  <si>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</si>
  <si>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</si>
  <si>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</si>
  <si>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</si>
  <si>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</si>
  <si>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</si>
  <si>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</si>
  <si>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</si>
  <si>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</si>
  <si>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</si>
  <si>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</si>
  <si>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</si>
  <si>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</si>
  <si>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</si>
  <si>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</si>
  <si>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</si>
  <si>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</si>
  <si>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</si>
  <si>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</si>
  <si>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</si>
  <si>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</si>
  <si>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</si>
  <si>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</si>
  <si>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</si>
  <si>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</si>
  <si>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</si>
  <si>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</si>
  <si>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</si>
  <si>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</si>
  <si>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</si>
  <si>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</si>
  <si>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</si>
  <si>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</si>
  <si>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</si>
  <si>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</si>
  <si>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</si>
  <si>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</si>
  <si>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</si>
  <si>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</si>
  <si>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</si>
  <si>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</si>
  <si>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</si>
  <si>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</si>
  <si>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</si>
  <si>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</si>
  <si>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</si>
  <si>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</si>
  <si>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</si>
  <si>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</si>
  <si>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</si>
  <si>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</si>
  <si>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</si>
  <si>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</si>
  <si>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</si>
  <si>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</si>
  <si>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</si>
  <si>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</si>
  <si>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</si>
  <si>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</si>
  <si>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</si>
  <si>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</si>
  <si>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</si>
  <si>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</si>
  <si>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</si>
  <si>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</si>
  <si>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</si>
  <si>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</si>
  <si>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</si>
  <si>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</si>
  <si>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</si>
  <si>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</si>
  <si>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</si>
  <si>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</si>
  <si>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</si>
  <si>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</si>
  <si>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</si>
  <si>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</si>
  <si>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</si>
  <si>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</si>
  <si>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</si>
  <si>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</si>
  <si>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</si>
  <si>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</si>
  <si>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</si>
  <si>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</si>
  <si>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</si>
  <si>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</si>
  <si>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</si>
  <si>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</si>
  <si>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</si>
  <si>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</si>
  <si>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</si>
  <si>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</si>
  <si>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</si>
  <si>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</si>
  <si>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</si>
  <si>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</si>
  <si>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</si>
  <si>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</si>
  <si>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</si>
  <si>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</si>
  <si>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</si>
  <si>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</si>
  <si>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</si>
  <si>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</si>
  <si>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</si>
  <si>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</si>
  <si>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</si>
  <si>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</si>
  <si>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</si>
  <si>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</si>
  <si>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</si>
  <si>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</si>
  <si>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</si>
  <si>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</si>
  <si>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</si>
  <si>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</si>
  <si>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</si>
  <si>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</si>
  <si>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</si>
  <si>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</si>
  <si>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</si>
  <si>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</si>
  <si>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</si>
  <si>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</si>
  <si>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</si>
  <si>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</si>
  <si>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</si>
  <si>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</si>
  <si>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</si>
  <si>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</si>
  <si>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</si>
  <si>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</si>
  <si>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</si>
  <si>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</si>
  <si>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</si>
  <si>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</si>
  <si>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</si>
  <si>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</si>
  <si>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</si>
  <si>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</si>
  <si>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</si>
  <si>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</si>
  <si>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</si>
  <si>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</si>
  <si>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</si>
  <si>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</si>
  <si>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</si>
  <si>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</si>
  <si>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</si>
  <si>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</si>
  <si>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</si>
  <si>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</si>
  <si>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</si>
  <si>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</si>
  <si>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</si>
  <si>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</si>
  <si>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</si>
  <si>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</si>
  <si>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</si>
  <si>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</si>
  <si>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</si>
  <si>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</si>
  <si>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</si>
  <si>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</si>
  <si>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</si>
  <si>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</si>
  <si>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</si>
  <si>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</si>
  <si>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</si>
  <si>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</si>
  <si>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</si>
  <si>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</si>
  <si>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</si>
  <si>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</si>
  <si>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</si>
  <si>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</si>
  <si>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</si>
  <si>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</si>
  <si>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</si>
  <si>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</si>
  <si>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</si>
  <si>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</si>
  <si>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</si>
  <si>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</si>
  <si>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</si>
  <si>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</si>
  <si>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</si>
  <si>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</si>
  <si>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</si>
  <si>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</si>
  <si>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</si>
  <si>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</si>
  <si>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</si>
  <si>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</si>
  <si>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</si>
  <si>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</si>
  <si>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</si>
  <si>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</si>
  <si>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</si>
  <si>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</si>
  <si>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</si>
  <si>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</si>
  <si>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</si>
  <si>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</si>
  <si>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</si>
  <si>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</si>
  <si>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</si>
  <si>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</si>
  <si>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</si>
  <si>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</si>
  <si>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</si>
  <si>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</si>
  <si>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</si>
  <si>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</si>
  <si>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</si>
  <si>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</si>
  <si>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</si>
  <si>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</si>
  <si>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</si>
  <si>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</si>
  <si>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</si>
  <si>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</si>
  <si>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</si>
  <si>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</si>
  <si>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</si>
  <si>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</si>
  <si>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</si>
  <si>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</si>
  <si>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</si>
  <si>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</si>
  <si>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</si>
  <si>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</si>
  <si>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</si>
  <si>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</si>
  <si>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</si>
  <si>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</si>
  <si>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</si>
  <si>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</si>
  <si>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</si>
  <si>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</si>
  <si>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</si>
  <si>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</si>
  <si>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</si>
  <si>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</si>
  <si>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</si>
  <si>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</si>
  <si>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</si>
  <si>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</si>
  <si>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</si>
  <si>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</si>
  <si>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</si>
  <si>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</si>
  <si>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</si>
  <si>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</si>
  <si>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</si>
  <si>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</si>
  <si>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</si>
  <si>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</si>
  <si>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</si>
  <si>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</si>
  <si>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</si>
  <si>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</si>
  <si>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</si>
  <si>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</si>
  <si>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</si>
  <si>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</si>
  <si>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</si>
  <si>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</si>
  <si>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</si>
  <si>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</si>
  <si>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</si>
  <si>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</si>
  <si>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</si>
  <si>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</si>
  <si>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</si>
  <si>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</si>
  <si>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</si>
  <si>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</si>
  <si>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</si>
  <si>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</si>
  <si>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</si>
  <si>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</si>
  <si>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</si>
  <si>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</si>
  <si>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</si>
  <si>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</si>
  <si>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</si>
  <si>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</si>
  <si>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</si>
  <si>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</si>
  <si>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</si>
  <si>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</si>
  <si>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</si>
  <si>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</si>
  <si>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</si>
  <si>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</si>
  <si>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</si>
  <si>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</si>
  <si>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</si>
  <si>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</si>
  <si>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</si>
  <si>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</si>
  <si>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</si>
  <si>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</si>
  <si>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</si>
  <si>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</si>
  <si>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</si>
  <si>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</si>
  <si>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</si>
  <si>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</si>
  <si>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</si>
  <si>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</si>
  <si>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</si>
  <si>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</si>
  <si>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</si>
  <si>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</si>
  <si>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</si>
  <si>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</si>
  <si>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</si>
  <si>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</si>
  <si>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</si>
  <si>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</si>
  <si>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</si>
  <si>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</si>
  <si>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</si>
  <si>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</si>
  <si>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</si>
  <si>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</si>
  <si>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</si>
  <si>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</si>
  <si>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</si>
  <si>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</si>
  <si>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</si>
  <si>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</si>
  <si>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</si>
  <si>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</si>
  <si>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</si>
  <si>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</si>
  <si>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</si>
  <si>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</si>
  <si>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</si>
  <si>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</si>
  <si>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</si>
  <si>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</si>
  <si>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</si>
  <si>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</si>
  <si>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</si>
  <si>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</si>
  <si>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</si>
  <si>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</si>
  <si>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</si>
  <si>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</si>
  <si>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</si>
  <si>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</si>
  <si>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</si>
  <si>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</si>
  <si>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</si>
  <si>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</si>
  <si>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</si>
  <si>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</si>
  <si>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</si>
  <si>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</si>
  <si>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</si>
  <si>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</si>
  <si>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</si>
  <si>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</si>
  <si>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</si>
  <si>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</si>
  <si>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</si>
  <si>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</si>
  <si>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</si>
  <si>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</si>
  <si>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</si>
  <si>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</si>
  <si>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</si>
  <si>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</si>
  <si>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</si>
  <si>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</si>
  <si>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</si>
  <si>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</si>
  <si>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</si>
  <si>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</si>
  <si>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</si>
  <si>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</si>
  <si>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</si>
  <si>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</si>
  <si>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</si>
  <si>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</si>
  <si>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</si>
  <si>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</si>
  <si>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</si>
  <si>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</si>
  <si>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</si>
  <si>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</si>
  <si>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</si>
  <si>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</si>
  <si>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</si>
  <si>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</si>
  <si>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</si>
  <si>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</si>
  <si>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</si>
  <si>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</si>
  <si>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</si>
  <si>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</si>
  <si>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</si>
  <si>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</si>
  <si>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</si>
  <si>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</si>
  <si>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</si>
  <si>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</si>
  <si>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</si>
  <si>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</si>
  <si>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</si>
  <si>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</si>
  <si>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</si>
  <si>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</si>
  <si>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</si>
  <si>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</si>
  <si>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</si>
  <si>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</si>
  <si>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</si>
  <si>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</si>
  <si>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</si>
  <si>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</si>
  <si>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</si>
  <si>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</si>
  <si>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</si>
  <si>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</si>
  <si>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</si>
  <si>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</si>
  <si>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</si>
  <si>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</si>
  <si>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</si>
  <si>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</si>
  <si>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</si>
  <si>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</si>
  <si>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</si>
  <si>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</si>
  <si>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</si>
  <si>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</si>
  <si>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</si>
  <si>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</si>
  <si>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</si>
  <si>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</si>
  <si>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</si>
  <si>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</si>
  <si>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</si>
  <si>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</si>
  <si>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</si>
  <si>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</si>
  <si>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</si>
  <si>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</si>
  <si>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</si>
  <si>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</si>
  <si>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</si>
  <si>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</si>
  <si>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</si>
  <si>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</si>
  <si>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</si>
  <si>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</si>
  <si>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</si>
  <si>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</si>
  <si>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</si>
  <si>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</si>
  <si>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</si>
  <si>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</si>
  <si>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</si>
  <si>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</si>
  <si>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</si>
  <si>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</si>
  <si>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</si>
  <si>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</si>
  <si>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</si>
  <si>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</si>
  <si>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</si>
  <si>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</si>
  <si>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</si>
  <si>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</si>
  <si>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</si>
  <si>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</si>
  <si>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</si>
  <si>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</si>
  <si>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</si>
  <si>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</si>
  <si>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</si>
  <si>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</si>
  <si>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</si>
  <si>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</si>
  <si>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</si>
  <si>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</si>
  <si>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</si>
  <si>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</si>
  <si>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</si>
  <si>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</si>
  <si>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</si>
  <si>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</si>
  <si>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</si>
  <si>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</si>
  <si>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</si>
  <si>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</si>
  <si>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</si>
  <si>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</si>
  <si>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</si>
  <si>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</si>
  <si>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</si>
  <si>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</si>
  <si>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</si>
  <si>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</si>
  <si>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</si>
  <si>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</si>
  <si>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</si>
  <si>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</si>
  <si>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</si>
  <si>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</si>
  <si>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</si>
  <si>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</si>
  <si>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</si>
  <si>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</si>
  <si>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</si>
  <si>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</si>
  <si>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</si>
  <si>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</si>
  <si>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</si>
  <si>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</si>
  <si>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</si>
  <si>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</si>
  <si>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</si>
  <si>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</si>
  <si>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</si>
  <si>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</si>
  <si>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</si>
  <si>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</si>
  <si>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</si>
  <si>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</si>
  <si>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</si>
  <si>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</si>
  <si>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</si>
  <si>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</si>
  <si>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</si>
  <si>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</si>
  <si>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</si>
  <si>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</si>
  <si>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</si>
  <si>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</si>
  <si>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</si>
  <si>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</si>
  <si>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</si>
  <si>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</si>
  <si>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</si>
  <si>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</si>
  <si>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</si>
  <si>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</si>
  <si>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</si>
  <si>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</si>
  <si>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</si>
  <si>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</si>
  <si>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</si>
  <si>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</si>
  <si>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</si>
  <si>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</si>
  <si>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</si>
  <si>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</si>
  <si>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</si>
  <si>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</si>
  <si>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</si>
  <si>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</si>
  <si>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</si>
  <si>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</si>
  <si>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</si>
  <si>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</si>
  <si>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</si>
  <si>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</si>
  <si>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</si>
  <si>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</si>
  <si>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</si>
  <si>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</si>
  <si>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</si>
  <si>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</si>
  <si>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</si>
  <si>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</si>
  <si>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</si>
  <si>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</si>
  <si>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</si>
  <si>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</si>
  <si>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</si>
  <si>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</si>
  <si>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</si>
  <si>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</si>
  <si>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</si>
  <si>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</si>
  <si>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</si>
  <si>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</si>
  <si>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</si>
  <si>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</si>
  <si>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</si>
  <si>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</si>
  <si>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</si>
  <si>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</si>
  <si>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</si>
  <si>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</si>
  <si>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</si>
  <si>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</si>
  <si>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</si>
  <si>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</si>
  <si>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</si>
  <si>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</si>
  <si>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</si>
  <si>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</si>
  <si>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</si>
  <si>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</si>
  <si>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</si>
  <si>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</si>
  <si>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</si>
  <si>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</si>
  <si>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</si>
  <si>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</si>
  <si>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</si>
  <si>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</si>
  <si>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</si>
  <si>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</si>
  <si>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</si>
  <si>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</si>
  <si>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</si>
  <si>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</si>
  <si>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</si>
  <si>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</si>
  <si>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</si>
  <si>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</si>
  <si>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</si>
  <si>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</si>
  <si>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</si>
  <si>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</si>
  <si>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</si>
  <si>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</si>
  <si>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</si>
  <si>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</si>
  <si>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</si>
  <si>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</si>
  <si>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</si>
  <si>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</si>
  <si>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</si>
  <si>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</si>
  <si>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</si>
  <si>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</si>
  <si>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</si>
  <si>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</si>
  <si>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</si>
  <si>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</si>
  <si>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</si>
  <si>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</si>
  <si>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</si>
  <si>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</si>
  <si>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</si>
  <si>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</si>
  <si>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</si>
  <si>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</si>
  <si>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</si>
  <si>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</si>
  <si>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</si>
  <si>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</si>
  <si>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</si>
  <si>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</si>
  <si>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</si>
  <si>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</si>
  <si>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</si>
  <si>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</si>
  <si>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</si>
  <si>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</si>
  <si>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</si>
  <si>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</si>
  <si>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</si>
  <si>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</si>
  <si>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</si>
  <si>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</si>
  <si>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</si>
  <si>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</si>
  <si>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</si>
  <si>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</si>
  <si>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</si>
  <si>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</si>
  <si>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</si>
  <si>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</si>
  <si>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</si>
  <si>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</si>
  <si>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</si>
  <si>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</si>
  <si>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</si>
  <si>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</si>
  <si>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</si>
  <si>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</si>
  <si>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</si>
  <si>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</si>
  <si>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</si>
  <si>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</si>
  <si>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</si>
  <si>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</si>
  <si>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</si>
  <si>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</si>
  <si>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</si>
  <si>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</si>
  <si>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</si>
  <si>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</si>
  <si>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</si>
  <si>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</si>
  <si>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</si>
  <si>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</si>
  <si>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</si>
  <si>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</si>
  <si>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</si>
  <si>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</si>
  <si>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</si>
  <si>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</si>
  <si>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</si>
  <si>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</si>
  <si>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</si>
  <si>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</si>
  <si>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</si>
  <si>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</si>
  <si>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</si>
  <si>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</si>
  <si>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</si>
  <si>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</si>
  <si>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</si>
  <si>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</si>
  <si>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</si>
  <si>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</si>
  <si>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</si>
  <si>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</si>
  <si>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</si>
  <si>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</si>
  <si>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</si>
  <si>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</si>
  <si>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</si>
  <si>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</si>
  <si>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</si>
  <si>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</si>
  <si>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</si>
  <si>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</si>
  <si>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</si>
  <si>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</si>
  <si>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</si>
  <si>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</si>
  <si>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</si>
  <si>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</si>
  <si>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</si>
  <si>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</si>
  <si>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</si>
  <si>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</si>
  <si>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</si>
  <si>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</si>
  <si>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</si>
  <si>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</si>
  <si>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</si>
  <si>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</si>
  <si>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</si>
  <si>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</si>
  <si>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</si>
  <si>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</si>
  <si>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</si>
  <si>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</si>
  <si>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</si>
  <si>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</si>
  <si>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</si>
  <si>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</si>
  <si>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</si>
  <si>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</si>
  <si>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</si>
  <si>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</si>
  <si>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</si>
  <si>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</si>
  <si>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</si>
  <si>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</si>
  <si>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</si>
  <si>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</si>
  <si>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</si>
  <si>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</si>
  <si>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</si>
  <si>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</si>
  <si>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</si>
  <si>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</si>
  <si>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</si>
  <si>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</si>
  <si>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</si>
  <si>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</si>
  <si>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</si>
  <si>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</si>
  <si>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</si>
  <si>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</si>
  <si>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</si>
  <si>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</si>
  <si>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</si>
  <si>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</si>
  <si>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</si>
  <si>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</si>
  <si>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</si>
  <si>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</si>
  <si>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</si>
  <si>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</si>
  <si>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</si>
  <si>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</si>
  <si>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</si>
  <si>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</si>
  <si>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</si>
  <si>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</si>
  <si>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</si>
  <si>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</si>
  <si>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</si>
  <si>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</si>
  <si>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</si>
  <si>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</si>
  <si>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</si>
  <si>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</si>
  <si>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</si>
  <si>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</si>
  <si>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</si>
  <si>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</si>
  <si>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</si>
  <si>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</si>
  <si>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</si>
  <si>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</si>
  <si>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</si>
  <si>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</si>
  <si>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</si>
  <si>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</si>
  <si>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</si>
  <si>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</si>
  <si>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</si>
  <si>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</si>
  <si>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</si>
  <si>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</si>
  <si>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</si>
  <si>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</si>
  <si>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</si>
  <si>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</si>
  <si>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</si>
  <si>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</si>
  <si>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</si>
  <si>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</si>
  <si>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</si>
  <si>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</si>
  <si>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</si>
  <si>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</si>
  <si>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</si>
  <si>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</si>
  <si>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</si>
  <si>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</si>
  <si>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</si>
  <si>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</si>
  <si>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</si>
  <si>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</si>
  <si>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</si>
  <si>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</si>
  <si>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</si>
  <si>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</si>
  <si>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</si>
  <si>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</si>
  <si>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</si>
  <si>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</si>
  <si>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</si>
  <si>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</si>
  <si>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</si>
  <si>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</si>
  <si>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</si>
  <si>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</si>
  <si>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</si>
  <si>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</si>
  <si>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</si>
  <si>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</si>
  <si>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</si>
  <si>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</si>
  <si>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</si>
  <si>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</si>
  <si>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</si>
  <si>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</si>
  <si>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</si>
  <si>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</si>
  <si>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</si>
  <si>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</si>
  <si>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</si>
  <si>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</si>
  <si>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</si>
  <si>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</si>
  <si>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</si>
  <si>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</si>
  <si>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</si>
  <si>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</si>
  <si>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</si>
  <si>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</si>
  <si>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</si>
  <si>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</si>
  <si>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</si>
  <si>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</si>
  <si>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</si>
  <si>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</si>
  <si>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</si>
  <si>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</si>
  <si>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</si>
  <si>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</si>
  <si>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</si>
  <si>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</si>
  <si>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</si>
  <si>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</si>
  <si>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</si>
  <si>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</si>
  <si>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</si>
  <si>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</si>
  <si>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</si>
  <si>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</si>
  <si>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</si>
  <si>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Acevedo Dominguez, Victor Leonardo</t>
  </si>
  <si>
    <t>3 Gavetas Vacías</t>
  </si>
  <si>
    <t>DRBR495</t>
  </si>
  <si>
    <t>DRBR614</t>
  </si>
  <si>
    <t xml:space="preserve">SI </t>
  </si>
  <si>
    <t>Hold</t>
  </si>
  <si>
    <t>Lector</t>
  </si>
  <si>
    <t>335843065</t>
  </si>
  <si>
    <t>335843031</t>
  </si>
  <si>
    <t>335843025</t>
  </si>
  <si>
    <t>335843023</t>
  </si>
  <si>
    <t>335843019</t>
  </si>
  <si>
    <t>335843014</t>
  </si>
  <si>
    <t>335843692</t>
  </si>
  <si>
    <t>335843674</t>
  </si>
  <si>
    <t>335843673</t>
  </si>
  <si>
    <t>335843503</t>
  </si>
  <si>
    <t>335843499</t>
  </si>
  <si>
    <t>335843494</t>
  </si>
  <si>
    <t>335843473</t>
  </si>
  <si>
    <t>335843792</t>
  </si>
  <si>
    <t>Gavetas Vacías + Gavetas Fallando</t>
  </si>
  <si>
    <t>GAVETA DE RECHAZO LLENA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</si>
  <si>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</si>
  <si>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</si>
  <si>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</si>
  <si>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</si>
  <si>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</si>
  <si>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</si>
  <si>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</si>
  <si>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</si>
  <si>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</si>
  <si>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</si>
  <si>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</si>
  <si>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</si>
  <si>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</si>
  <si>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</si>
  <si>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</si>
  <si>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</si>
  <si>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</si>
  <si>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</si>
  <si>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</si>
  <si>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</si>
  <si>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</si>
  <si>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</si>
  <si>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</si>
  <si>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</si>
  <si>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</si>
  <si>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</si>
  <si>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</si>
  <si>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</si>
  <si>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</si>
  <si>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</si>
  <si>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</si>
  <si>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</si>
  <si>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</si>
  <si>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</si>
  <si>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</si>
  <si>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</si>
  <si>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</si>
  <si>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</si>
  <si>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</si>
  <si>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</si>
  <si>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</si>
  <si>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</si>
  <si>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</si>
  <si>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</si>
  <si>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</si>
  <si>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</si>
  <si>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</si>
  <si>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</si>
  <si>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</si>
  <si>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</si>
  <si>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</si>
  <si>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</si>
  <si>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</si>
  <si>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</si>
  <si>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</si>
  <si>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</si>
  <si>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</si>
  <si>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</si>
  <si>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</si>
  <si>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</si>
  <si>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3335865730</t>
  </si>
  <si>
    <t>3335866411</t>
  </si>
  <si>
    <t>3335868684</t>
  </si>
  <si>
    <t>3335869212</t>
  </si>
  <si>
    <t>2 Gavetas Vacias + 1 Gavetas Fallando</t>
  </si>
  <si>
    <t>3335869268</t>
  </si>
  <si>
    <t>3335869501</t>
  </si>
  <si>
    <t>ReservaC Norte</t>
  </si>
  <si>
    <t>3335870068</t>
  </si>
  <si>
    <t>3335870044</t>
  </si>
  <si>
    <t>3335869992</t>
  </si>
  <si>
    <t xml:space="preserve">Brioso Luciano, Cristino </t>
  </si>
  <si>
    <t>3335870140</t>
  </si>
  <si>
    <t>3335870202</t>
  </si>
  <si>
    <t>3335870198</t>
  </si>
  <si>
    <t>3335870467</t>
  </si>
  <si>
    <t>3335870365</t>
  </si>
  <si>
    <t>3335870504</t>
  </si>
  <si>
    <t>3335870505</t>
  </si>
  <si>
    <t>3335870513</t>
  </si>
  <si>
    <t>3335870515</t>
  </si>
  <si>
    <t>3335870516</t>
  </si>
  <si>
    <t>3335870517</t>
  </si>
  <si>
    <t>3335870521</t>
  </si>
  <si>
    <t>3335870546</t>
  </si>
  <si>
    <t>3335870552</t>
  </si>
  <si>
    <t>3335870821</t>
  </si>
  <si>
    <t>3335870794</t>
  </si>
  <si>
    <t>3335870790</t>
  </si>
  <si>
    <t>3335870750</t>
  </si>
  <si>
    <t>3335870710</t>
  </si>
  <si>
    <t>3335870693</t>
  </si>
  <si>
    <t>3335870613</t>
  </si>
  <si>
    <t>3335870606</t>
  </si>
  <si>
    <t>3335871447</t>
  </si>
  <si>
    <t>3335871438</t>
  </si>
  <si>
    <t>3335871432</t>
  </si>
  <si>
    <t>3335871425</t>
  </si>
  <si>
    <t>3335871337</t>
  </si>
  <si>
    <t>3335871321</t>
  </si>
  <si>
    <t>3335871300</t>
  </si>
  <si>
    <t>3335871282</t>
  </si>
  <si>
    <t>3335871274</t>
  </si>
  <si>
    <t>3335871202</t>
  </si>
  <si>
    <t>3335871159</t>
  </si>
  <si>
    <t>3335871140</t>
  </si>
  <si>
    <t>3335871120</t>
  </si>
  <si>
    <t>3335871099</t>
  </si>
  <si>
    <t>3335871088</t>
  </si>
  <si>
    <t>3335871084</t>
  </si>
  <si>
    <t>3335871081</t>
  </si>
  <si>
    <t>3335871073</t>
  </si>
  <si>
    <t>3335871029</t>
  </si>
  <si>
    <t>Abastecido</t>
  </si>
  <si>
    <t>Atendido</t>
  </si>
  <si>
    <t>3335871779</t>
  </si>
  <si>
    <t>3335871778</t>
  </si>
  <si>
    <t>3335871776</t>
  </si>
  <si>
    <t>3335871773</t>
  </si>
  <si>
    <t>3335871770</t>
  </si>
  <si>
    <t>3335871768</t>
  </si>
  <si>
    <t>3335871755</t>
  </si>
  <si>
    <t>3335871752</t>
  </si>
  <si>
    <t>3335871751</t>
  </si>
  <si>
    <t>3335871750</t>
  </si>
  <si>
    <t>3335871747</t>
  </si>
  <si>
    <t>3335871745</t>
  </si>
  <si>
    <t>3335871744</t>
  </si>
  <si>
    <t>3335871739</t>
  </si>
  <si>
    <t>3335871733</t>
  </si>
  <si>
    <t>3335871715</t>
  </si>
  <si>
    <t>3335871708</t>
  </si>
  <si>
    <t>3335871700</t>
  </si>
  <si>
    <t>3335871682</t>
  </si>
  <si>
    <t>3335871673</t>
  </si>
  <si>
    <t>3335871661</t>
  </si>
  <si>
    <t>3335871644</t>
  </si>
  <si>
    <t>3335871641</t>
  </si>
  <si>
    <t>3335871639</t>
  </si>
  <si>
    <t>3335871636</t>
  </si>
  <si>
    <t>3335871628</t>
  </si>
  <si>
    <t>3335871622</t>
  </si>
  <si>
    <t>3335871615</t>
  </si>
  <si>
    <t>3335871591</t>
  </si>
  <si>
    <t>3335871509</t>
  </si>
  <si>
    <t>Morales Payano, Wilfredy Leandro</t>
  </si>
  <si>
    <t>3335871814</t>
  </si>
  <si>
    <t>3335871813</t>
  </si>
  <si>
    <t>3335871811</t>
  </si>
  <si>
    <t>3335871808</t>
  </si>
  <si>
    <t>3335871807</t>
  </si>
  <si>
    <t>3335871806</t>
  </si>
  <si>
    <t>3335871803</t>
  </si>
  <si>
    <t>3335871796</t>
  </si>
  <si>
    <t>3335871795</t>
  </si>
  <si>
    <t>3335871794</t>
  </si>
  <si>
    <t>3335871793</t>
  </si>
  <si>
    <t>3335871792</t>
  </si>
  <si>
    <t>3335871791</t>
  </si>
  <si>
    <t>FALLA NO COFIRMADA</t>
  </si>
  <si>
    <t>3335871817</t>
  </si>
  <si>
    <t>3335871815</t>
  </si>
  <si>
    <t>3335871818</t>
  </si>
  <si>
    <t>3335871820</t>
  </si>
  <si>
    <t>3335871822</t>
  </si>
  <si>
    <t>3335871823</t>
  </si>
  <si>
    <t>3335871828</t>
  </si>
  <si>
    <t>3335871829</t>
  </si>
  <si>
    <t>3335871830</t>
  </si>
  <si>
    <t>3335871832</t>
  </si>
  <si>
    <t>3335871833</t>
  </si>
  <si>
    <t>3335871834</t>
  </si>
  <si>
    <t>3335871835</t>
  </si>
  <si>
    <t>3335871836</t>
  </si>
  <si>
    <t>3335871837</t>
  </si>
  <si>
    <t>3335871838</t>
  </si>
  <si>
    <t>3335871839</t>
  </si>
  <si>
    <t>3335871840</t>
  </si>
  <si>
    <t>3335871841</t>
  </si>
  <si>
    <t>3335871842</t>
  </si>
  <si>
    <t>3335871843</t>
  </si>
  <si>
    <t>3335871844</t>
  </si>
  <si>
    <t>3335871845</t>
  </si>
  <si>
    <t>3335871846</t>
  </si>
  <si>
    <t>3335871848</t>
  </si>
  <si>
    <t>3335871849</t>
  </si>
  <si>
    <t>3335871850</t>
  </si>
  <si>
    <t>3335871851</t>
  </si>
  <si>
    <t>3335871853</t>
  </si>
  <si>
    <t>ERROR DE PRINTER</t>
  </si>
  <si>
    <t>01 Mayo de 2021</t>
  </si>
  <si>
    <t>3335871859</t>
  </si>
  <si>
    <t>3335871858</t>
  </si>
  <si>
    <t>3335871857</t>
  </si>
  <si>
    <t>3335871856</t>
  </si>
  <si>
    <t>3335871855</t>
  </si>
  <si>
    <t xml:space="preserve">Gil Carrera, Santiago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</si>
</sst>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6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275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2" fillId="0" borderId="36">
      <alignment horizontal="center" vertical="center" wrapText="1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39" fillId="41" borderId="38">
      <alignment horizontal="center" vertical="center" wrapText="1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42" fillId="0" borderId="38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63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50" fillId="0" borderId="0"/>
    <xf numFmtId="0" fontId="28" fillId="0" borderId="65" applyNumberFormat="0" applyFill="0" applyProtection="0">
      <alignment horizontal="left"/>
    </xf>
  </cellStyleXfs>
  <cellXfs count="192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8" xfId="0" applyNumberFormat="1" applyFont="1" applyFill="1" applyBorder="1" applyAlignment="1">
      <alignment horizontal="center" vertical="center"/>
    </xf>
    <xf numFmtId="0" fontId="26" fillId="48" borderId="38" xfId="0" applyFont="1" applyFill="1" applyBorder="1" applyAlignment="1">
      <alignment horizontal="center" vertical="center" wrapText="1"/>
    </xf>
    <xf numFmtId="0" fontId="39" fillId="41" borderId="38" xfId="141" applyBorder="1">
      <alignment horizontal="center" vertical="center" wrapText="1"/>
    </xf>
    <xf numFmtId="0" fontId="0" fillId="4" borderId="40" xfId="0" applyFill="1" applyBorder="1" applyAlignment="1">
      <alignment horizontal="center"/>
    </xf>
    <xf numFmtId="0" fontId="0" fillId="4" borderId="41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2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2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1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5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7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9" xfId="0" applyFont="1" applyFill="1" applyBorder="1" applyAlignment="1">
      <alignment horizontal="center" vertical="center" wrapText="1"/>
    </xf>
    <xf numFmtId="0" fontId="4" fillId="4" borderId="45" xfId="0" applyFont="1" applyFill="1" applyBorder="1" applyAlignment="1">
      <alignment horizontal="center" vertical="center" wrapText="1"/>
    </xf>
    <xf numFmtId="0" fontId="16" fillId="6" borderId="45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0" fontId="32" fillId="0" borderId="45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7" xfId="9" applyBorder="1" applyAlignment="1">
      <alignment horizontal="center"/>
    </xf>
    <xf numFmtId="22" fontId="33" fillId="5" borderId="46" xfId="0" applyNumberFormat="1" applyFont="1" applyFill="1" applyBorder="1" applyAlignment="1">
      <alignment horizontal="center" vertical="center"/>
    </xf>
    <xf numFmtId="0" fontId="32" fillId="0" borderId="51" xfId="0" applyFont="1" applyFill="1" applyBorder="1" applyAlignment="1" applyProtection="1">
      <alignment horizontal="right" vertical="center" wrapText="1"/>
    </xf>
    <xf numFmtId="0" fontId="32" fillId="0" borderId="51" xfId="0" applyFont="1" applyFill="1" applyBorder="1" applyAlignment="1" applyProtection="1">
      <alignment vertical="center" wrapText="1"/>
    </xf>
    <xf numFmtId="0" fontId="16" fillId="6" borderId="51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2" xfId="9" applyBorder="1" applyAlignment="1">
      <alignment horizontal="center"/>
    </xf>
    <xf numFmtId="0" fontId="32" fillId="0" borderId="46" xfId="0" applyFont="1" applyFill="1" applyBorder="1" applyAlignment="1" applyProtection="1">
      <alignment horizontal="right" vertical="center" wrapText="1"/>
    </xf>
    <xf numFmtId="22" fontId="6" fillId="5" borderId="52" xfId="0" applyNumberFormat="1" applyFont="1" applyFill="1" applyBorder="1" applyAlignment="1">
      <alignment horizontal="center" vertical="center"/>
    </xf>
    <xf numFmtId="0" fontId="33" fillId="5" borderId="52" xfId="0" applyFont="1" applyFill="1" applyBorder="1" applyAlignment="1">
      <alignment horizontal="center" vertical="center"/>
    </xf>
    <xf numFmtId="0" fontId="0" fillId="0" borderId="0" xfId="0"/>
    <xf numFmtId="0" fontId="11" fillId="5" borderId="52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11" fillId="5" borderId="63" xfId="0" applyFont="1" applyFill="1" applyBorder="1" applyAlignment="1">
      <alignment horizontal="center" vertical="center" wrapText="1"/>
    </xf>
    <xf numFmtId="0" fontId="11" fillId="5" borderId="63" xfId="0" applyNumberFormat="1" applyFont="1" applyFill="1" applyBorder="1" applyAlignment="1">
      <alignment horizontal="center" vertical="center"/>
    </xf>
    <xf numFmtId="0" fontId="39" fillId="41" borderId="63" xfId="509" applyBorder="1">
      <alignment horizontal="center" vertical="center" wrapText="1"/>
    </xf>
    <xf numFmtId="0" fontId="0" fillId="0" borderId="0" xfId="0"/>
    <xf numFmtId="0" fontId="32" fillId="0" borderId="64" xfId="0" applyFont="1" applyFill="1" applyBorder="1" applyAlignment="1" applyProtection="1">
      <alignment horizontal="right" vertical="center" wrapText="1"/>
    </xf>
    <xf numFmtId="0" fontId="32" fillId="0" borderId="64" xfId="0" applyFont="1" applyFill="1" applyBorder="1" applyAlignment="1" applyProtection="1">
      <alignment vertical="center" wrapText="1"/>
    </xf>
    <xf numFmtId="0" fontId="0" fillId="0" borderId="0" xfId="0"/>
    <xf numFmtId="0" fontId="11" fillId="5" borderId="39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 wrapText="1"/>
    </xf>
    <xf numFmtId="0" fontId="41" fillId="44" borderId="35" xfId="0" applyFont="1" applyFill="1" applyBorder="1" applyAlignment="1">
      <alignment horizontal="center" vertical="center" wrapText="1"/>
    </xf>
    <xf numFmtId="0" fontId="49" fillId="49" borderId="40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5" xfId="0" applyFont="1" applyFill="1" applyBorder="1" applyAlignment="1">
      <alignment horizontal="center" vertical="center"/>
    </xf>
    <xf numFmtId="0" fontId="41" fillId="39" borderId="54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0" fillId="0" borderId="53" xfId="0" applyBorder="1" applyAlignment="1">
      <alignment horizontal="center" vertical="center"/>
    </xf>
    <xf numFmtId="0" fontId="3" fillId="46" borderId="55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0" fillId="0" borderId="55" xfId="0" applyBorder="1" applyAlignment="1">
      <alignment horizontal="center" vertical="center"/>
    </xf>
    <xf numFmtId="0" fontId="40" fillId="43" borderId="40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33" fillId="5" borderId="64" xfId="0" applyFont="1" applyFill="1" applyBorder="1" applyAlignment="1">
      <alignment horizontal="center" vertical="center"/>
    </xf>
    <xf numFmtId="22" fontId="7" fillId="0" borderId="65" xfId="0" applyNumberFormat="1" applyFont="1" applyBorder="1" applyAlignment="1">
      <alignment horizontal="center" vertical="center" wrapText="1"/>
    </xf>
    <xf numFmtId="0" fontId="11" fillId="5" borderId="65" xfId="0" applyFont="1" applyFill="1" applyBorder="1" applyAlignment="1">
      <alignment horizontal="center" vertical="center" wrapText="1"/>
    </xf>
    <xf numFmtId="0" fontId="30" fillId="4" borderId="65" xfId="0" applyFont="1" applyFill="1" applyBorder="1" applyAlignment="1">
      <alignment horizontal="center" vertical="center" wrapText="1"/>
    </xf>
    <xf numFmtId="0" fontId="30" fillId="40" borderId="65" xfId="0" applyFont="1" applyFill="1" applyBorder="1" applyAlignment="1">
      <alignment horizontal="center" vertical="center" wrapText="1"/>
    </xf>
    <xf numFmtId="0" fontId="41" fillId="44" borderId="65" xfId="0" applyFont="1" applyFill="1" applyBorder="1" applyAlignment="1">
      <alignment horizontal="center" vertical="center" wrapText="1"/>
    </xf>
    <xf numFmtId="0" fontId="40" fillId="43" borderId="65" xfId="0" applyFont="1" applyFill="1" applyBorder="1" applyAlignment="1">
      <alignment horizontal="center" vertical="center" wrapText="1"/>
    </xf>
    <xf numFmtId="0" fontId="43" fillId="42" borderId="61" xfId="0" applyFont="1" applyFill="1" applyBorder="1" applyAlignment="1">
      <alignment vertical="center" wrapText="1"/>
    </xf>
    <xf numFmtId="0" fontId="43" fillId="42" borderId="62" xfId="0" applyFont="1" applyFill="1" applyBorder="1" applyAlignment="1">
      <alignment vertical="center" wrapText="1"/>
    </xf>
    <xf numFmtId="0" fontId="40" fillId="43" borderId="24" xfId="0" applyFont="1" applyFill="1" applyBorder="1" applyAlignment="1">
      <alignment vertical="center" wrapText="1"/>
    </xf>
    <xf numFmtId="0" fontId="40" fillId="43" borderId="37" xfId="0" applyFont="1" applyFill="1" applyBorder="1" applyAlignment="1">
      <alignment vertical="center" wrapText="1"/>
    </xf>
    <xf numFmtId="0" fontId="6" fillId="4" borderId="28" xfId="0" applyFont="1" applyFill="1" applyBorder="1" applyAlignment="1">
      <alignment horizontal="center" vertical="center" wrapText="1"/>
    </xf>
    <xf numFmtId="0" fontId="11" fillId="5" borderId="65" xfId="0" applyNumberFormat="1" applyFont="1" applyFill="1" applyBorder="1" applyAlignment="1">
      <alignment horizontal="center" vertical="center" wrapText="1"/>
    </xf>
    <xf numFmtId="0" fontId="32" fillId="0" borderId="65" xfId="0" applyFont="1" applyFill="1" applyBorder="1" applyAlignment="1" applyProtection="1">
      <alignment horizontal="right" vertical="center" wrapText="1"/>
    </xf>
    <xf numFmtId="0" fontId="32" fillId="0" borderId="65" xfId="0" applyFont="1" applyFill="1" applyBorder="1" applyAlignment="1" applyProtection="1">
      <alignment vertical="center" wrapText="1"/>
    </xf>
    <xf numFmtId="0" fontId="0" fillId="0" borderId="65" xfId="0" applyBorder="1"/>
    <xf numFmtId="0" fontId="0" fillId="0" borderId="46" xfId="0" applyBorder="1"/>
    <xf numFmtId="0" fontId="16" fillId="6" borderId="65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11" fillId="5" borderId="48" xfId="0" applyFont="1" applyFill="1" applyBorder="1" applyAlignment="1">
      <alignment horizontal="center" vertical="center" wrapText="1"/>
    </xf>
    <xf numFmtId="0" fontId="49" fillId="49" borderId="56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43" fillId="42" borderId="41" xfId="0" applyFont="1" applyFill="1" applyBorder="1" applyAlignment="1">
      <alignment horizontal="center" vertical="center" wrapText="1"/>
    </xf>
    <xf numFmtId="0" fontId="7" fillId="5" borderId="65" xfId="0" applyFont="1" applyFill="1" applyBorder="1" applyAlignment="1">
      <alignment horizontal="center" vertical="center"/>
    </xf>
    <xf numFmtId="0" fontId="33" fillId="5" borderId="24" xfId="0" applyFont="1" applyFill="1" applyBorder="1" applyAlignment="1">
      <alignment horizontal="center" vertical="center"/>
    </xf>
    <xf numFmtId="0" fontId="11" fillId="5" borderId="0" xfId="0" applyFont="1" applyFill="1" applyBorder="1" applyAlignment="1">
      <alignment horizontal="center" vertical="center" wrapText="1"/>
    </xf>
    <xf numFmtId="0" fontId="11" fillId="5" borderId="65" xfId="0" applyFont="1" applyFill="1" applyBorder="1" applyAlignment="1">
      <alignment horizontal="center" vertical="center"/>
    </xf>
    <xf numFmtId="22" fontId="6" fillId="5" borderId="65" xfId="0" applyNumberFormat="1" applyFont="1" applyFill="1" applyBorder="1" applyAlignment="1">
      <alignment horizontal="center" vertical="center"/>
    </xf>
    <xf numFmtId="0" fontId="33" fillId="5" borderId="65" xfId="0" applyFont="1" applyFill="1" applyBorder="1" applyAlignment="1">
      <alignment horizontal="center" vertical="center"/>
    </xf>
    <xf numFmtId="0" fontId="40" fillId="43" borderId="48" xfId="0" applyFont="1" applyFill="1" applyBorder="1" applyAlignment="1">
      <alignment horizontal="center" vertical="center" wrapText="1"/>
    </xf>
    <xf numFmtId="0" fontId="40" fillId="43" borderId="39" xfId="0" applyFont="1" applyFill="1" applyBorder="1" applyAlignment="1">
      <alignment horizontal="center" vertical="center" wrapText="1"/>
    </xf>
    <xf numFmtId="0" fontId="11" fillId="5" borderId="37" xfId="0" applyFont="1" applyFill="1" applyBorder="1" applyAlignment="1">
      <alignment horizontal="center" vertical="center"/>
    </xf>
    <xf numFmtId="0" fontId="11" fillId="5" borderId="40" xfId="0" applyNumberFormat="1" applyFont="1" applyFill="1" applyBorder="1" applyAlignment="1">
      <alignment horizontal="center" vertical="center" wrapText="1"/>
    </xf>
    <xf numFmtId="0" fontId="11" fillId="5" borderId="37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7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7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8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41" fillId="44" borderId="59" xfId="0" applyFont="1" applyFill="1" applyBorder="1" applyAlignment="1">
      <alignment horizontal="center" vertical="center" wrapText="1"/>
    </xf>
    <xf numFmtId="0" fontId="41" fillId="44" borderId="60" xfId="0" applyFont="1" applyFill="1" applyBorder="1" applyAlignment="1">
      <alignment horizontal="center" vertical="center" wrapText="1"/>
    </xf>
    <xf numFmtId="0" fontId="41" fillId="44" borderId="49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7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7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7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2275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3" xfId="1627"/>
    <cellStyle name="Cambios de Turno 2 2 3" xfId="790"/>
    <cellStyle name="Cambios de Turno 2 2 3 2" xfId="1903"/>
    <cellStyle name="Cambios de Turno 2 2 4" xfId="1351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3" xfId="1719"/>
    <cellStyle name="Cambios de Turno 2 3 3" xfId="882"/>
    <cellStyle name="Cambios de Turno 2 3 3 2" xfId="1995"/>
    <cellStyle name="Cambios de Turno 2 3 4" xfId="1443"/>
    <cellStyle name="Cambios de Turno 2 4" xfId="422"/>
    <cellStyle name="Cambios de Turno 2 4 2" xfId="974"/>
    <cellStyle name="Cambios de Turno 2 4 2 2" xfId="2087"/>
    <cellStyle name="Cambios de Turno 2 4 3" xfId="1535"/>
    <cellStyle name="Cambios de Turno 2 5" xfId="698"/>
    <cellStyle name="Cambios de Turno 2 5 2" xfId="1811"/>
    <cellStyle name="Cambios de Turno 2 6" xfId="1259"/>
    <cellStyle name="Cambios de Turno 3" xfId="192"/>
    <cellStyle name="Cambios de Turno 3 2" xfId="468"/>
    <cellStyle name="Cambios de Turno 3 2 2" xfId="1020"/>
    <cellStyle name="Cambios de Turno 3 2 2 2" xfId="2133"/>
    <cellStyle name="Cambios de Turno 3 2 3" xfId="1581"/>
    <cellStyle name="Cambios de Turno 3 3" xfId="744"/>
    <cellStyle name="Cambios de Turno 3 3 2" xfId="1857"/>
    <cellStyle name="Cambios de Turno 3 4" xfId="1305"/>
    <cellStyle name="Cambios de Turno 4" xfId="284"/>
    <cellStyle name="Cambios de Turno 4 2" xfId="560"/>
    <cellStyle name="Cambios de Turno 4 2 2" xfId="1112"/>
    <cellStyle name="Cambios de Turno 4 2 2 2" xfId="2225"/>
    <cellStyle name="Cambios de Turno 4 2 3" xfId="1673"/>
    <cellStyle name="Cambios de Turno 4 3" xfId="836"/>
    <cellStyle name="Cambios de Turno 4 3 2" xfId="1949"/>
    <cellStyle name="Cambios de Turno 4 4" xfId="1397"/>
    <cellStyle name="Cambios de Turno 5" xfId="376"/>
    <cellStyle name="Cambios de Turno 5 2" xfId="928"/>
    <cellStyle name="Cambios de Turno 5 2 2" xfId="2041"/>
    <cellStyle name="Cambios de Turno 5 3" xfId="1489"/>
    <cellStyle name="Cambios de Turno 6" xfId="652"/>
    <cellStyle name="Cambios de Turno 6 2" xfId="1765"/>
    <cellStyle name="Cambios de Turno 7" xfId="1213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3" xfId="1622"/>
    <cellStyle name="CambioTurno 2 2 3" xfId="785"/>
    <cellStyle name="CambioTurno 2 2 3 2" xfId="1898"/>
    <cellStyle name="CambioTurno 2 2 4" xfId="1346"/>
    <cellStyle name="CambioTurno 2 3" xfId="325"/>
    <cellStyle name="CambioTurno 2 3 2" xfId="601"/>
    <cellStyle name="CambioTurno 2 3 2 2" xfId="1153"/>
    <cellStyle name="CambioTurno 2 3 2 2 2" xfId="2266"/>
    <cellStyle name="CambioTurno 2 3 2 3" xfId="1714"/>
    <cellStyle name="CambioTurno 2 3 3" xfId="877"/>
    <cellStyle name="CambioTurno 2 3 3 2" xfId="1990"/>
    <cellStyle name="CambioTurno 2 3 4" xfId="1438"/>
    <cellStyle name="CambioTurno 2 4" xfId="417"/>
    <cellStyle name="CambioTurno 2 4 2" xfId="969"/>
    <cellStyle name="CambioTurno 2 4 2 2" xfId="2082"/>
    <cellStyle name="CambioTurno 2 4 3" xfId="1530"/>
    <cellStyle name="CambioTurno 2 5" xfId="693"/>
    <cellStyle name="CambioTurno 2 5 2" xfId="1806"/>
    <cellStyle name="CambioTurno 2 6" xfId="1254"/>
    <cellStyle name="CambioTurno 3" xfId="187"/>
    <cellStyle name="CambioTurno 3 2" xfId="463"/>
    <cellStyle name="CambioTurno 3 2 2" xfId="1015"/>
    <cellStyle name="CambioTurno 3 2 2 2" xfId="2128"/>
    <cellStyle name="CambioTurno 3 2 3" xfId="1576"/>
    <cellStyle name="CambioTurno 3 3" xfId="739"/>
    <cellStyle name="CambioTurno 3 3 2" xfId="1852"/>
    <cellStyle name="CambioTurno 3 4" xfId="1300"/>
    <cellStyle name="CambioTurno 4" xfId="279"/>
    <cellStyle name="CambioTurno 4 2" xfId="555"/>
    <cellStyle name="CambioTurno 4 2 2" xfId="1107"/>
    <cellStyle name="CambioTurno 4 2 2 2" xfId="2220"/>
    <cellStyle name="CambioTurno 4 2 3" xfId="1668"/>
    <cellStyle name="CambioTurno 4 3" xfId="831"/>
    <cellStyle name="CambioTurno 4 3 2" xfId="1944"/>
    <cellStyle name="CambioTurno 4 4" xfId="1392"/>
    <cellStyle name="CambioTurno 5" xfId="371"/>
    <cellStyle name="CambioTurno 5 2" xfId="923"/>
    <cellStyle name="CambioTurno 5 2 2" xfId="2036"/>
    <cellStyle name="CambioTurno 5 3" xfId="1484"/>
    <cellStyle name="CambioTurno 6" xfId="647"/>
    <cellStyle name="CambioTurno 6 2" xfId="1760"/>
    <cellStyle name="CambioTurno 7" xfId="1208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3" xfId="1536"/>
    <cellStyle name="Hyperlink 10 3" xfId="699"/>
    <cellStyle name="Hyperlink 10 3 2" xfId="1812"/>
    <cellStyle name="Hyperlink 10 4" xfId="1260"/>
    <cellStyle name="Hyperlink 11" xfId="239"/>
    <cellStyle name="Hyperlink 11 2" xfId="515"/>
    <cellStyle name="Hyperlink 11 2 2" xfId="1067"/>
    <cellStyle name="Hyperlink 11 2 2 2" xfId="2180"/>
    <cellStyle name="Hyperlink 11 2 3" xfId="1628"/>
    <cellStyle name="Hyperlink 11 3" xfId="791"/>
    <cellStyle name="Hyperlink 11 3 2" xfId="1904"/>
    <cellStyle name="Hyperlink 11 4" xfId="1352"/>
    <cellStyle name="Hyperlink 12" xfId="331"/>
    <cellStyle name="Hyperlink 12 2" xfId="883"/>
    <cellStyle name="Hyperlink 12 2 2" xfId="1996"/>
    <cellStyle name="Hyperlink 12 3" xfId="1444"/>
    <cellStyle name="Hyperlink 13" xfId="607"/>
    <cellStyle name="Hyperlink 13 2" xfId="1720"/>
    <cellStyle name="Hyperlink 14" xfId="1159"/>
    <cellStyle name="Hyperlink 14 2" xfId="2272"/>
    <cellStyle name="Hyperlink 15" xfId="1168"/>
    <cellStyle name="Hyperlink 16" xfId="2274"/>
    <cellStyle name="Hyperlink 2" xfId="49"/>
    <cellStyle name="Hyperlink 2 10" xfId="332"/>
    <cellStyle name="Hyperlink 2 10 2" xfId="884"/>
    <cellStyle name="Hyperlink 2 10 2 2" xfId="1997"/>
    <cellStyle name="Hyperlink 2 10 3" xfId="1445"/>
    <cellStyle name="Hyperlink 2 11" xfId="608"/>
    <cellStyle name="Hyperlink 2 11 2" xfId="1721"/>
    <cellStyle name="Hyperlink 2 12" xfId="1169"/>
    <cellStyle name="Hyperlink 2 2" xfId="51"/>
    <cellStyle name="Hyperlink 2 2 10" xfId="610"/>
    <cellStyle name="Hyperlink 2 2 10 2" xfId="1723"/>
    <cellStyle name="Hyperlink 2 2 11" xfId="1171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3" xfId="1620"/>
    <cellStyle name="Hyperlink 2 2 2 2 2 2 2 3" xfId="783"/>
    <cellStyle name="Hyperlink 2 2 2 2 2 2 2 3 2" xfId="1896"/>
    <cellStyle name="Hyperlink 2 2 2 2 2 2 2 4" xfId="1344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3" xfId="1712"/>
    <cellStyle name="Hyperlink 2 2 2 2 2 2 3 3" xfId="875"/>
    <cellStyle name="Hyperlink 2 2 2 2 2 2 3 3 2" xfId="1988"/>
    <cellStyle name="Hyperlink 2 2 2 2 2 2 3 4" xfId="1436"/>
    <cellStyle name="Hyperlink 2 2 2 2 2 2 4" xfId="415"/>
    <cellStyle name="Hyperlink 2 2 2 2 2 2 4 2" xfId="967"/>
    <cellStyle name="Hyperlink 2 2 2 2 2 2 4 2 2" xfId="2080"/>
    <cellStyle name="Hyperlink 2 2 2 2 2 2 4 3" xfId="1528"/>
    <cellStyle name="Hyperlink 2 2 2 2 2 2 5" xfId="691"/>
    <cellStyle name="Hyperlink 2 2 2 2 2 2 5 2" xfId="1804"/>
    <cellStyle name="Hyperlink 2 2 2 2 2 2 6" xfId="1252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3" xfId="1574"/>
    <cellStyle name="Hyperlink 2 2 2 2 2 3 3" xfId="737"/>
    <cellStyle name="Hyperlink 2 2 2 2 2 3 3 2" xfId="1850"/>
    <cellStyle name="Hyperlink 2 2 2 2 2 3 4" xfId="1298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3" xfId="1666"/>
    <cellStyle name="Hyperlink 2 2 2 2 2 4 3" xfId="829"/>
    <cellStyle name="Hyperlink 2 2 2 2 2 4 3 2" xfId="1942"/>
    <cellStyle name="Hyperlink 2 2 2 2 2 4 4" xfId="1390"/>
    <cellStyle name="Hyperlink 2 2 2 2 2 5" xfId="369"/>
    <cellStyle name="Hyperlink 2 2 2 2 2 5 2" xfId="921"/>
    <cellStyle name="Hyperlink 2 2 2 2 2 5 2 2" xfId="2034"/>
    <cellStyle name="Hyperlink 2 2 2 2 2 5 3" xfId="1482"/>
    <cellStyle name="Hyperlink 2 2 2 2 2 6" xfId="645"/>
    <cellStyle name="Hyperlink 2 2 2 2 2 6 2" xfId="1758"/>
    <cellStyle name="Hyperlink 2 2 2 2 2 7" xfId="1206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3" xfId="1600"/>
    <cellStyle name="Hyperlink 2 2 2 2 3 2 3" xfId="763"/>
    <cellStyle name="Hyperlink 2 2 2 2 3 2 3 2" xfId="1876"/>
    <cellStyle name="Hyperlink 2 2 2 2 3 2 4" xfId="1324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3" xfId="1692"/>
    <cellStyle name="Hyperlink 2 2 2 2 3 3 3" xfId="855"/>
    <cellStyle name="Hyperlink 2 2 2 2 3 3 3 2" xfId="1968"/>
    <cellStyle name="Hyperlink 2 2 2 2 3 3 4" xfId="1416"/>
    <cellStyle name="Hyperlink 2 2 2 2 3 4" xfId="395"/>
    <cellStyle name="Hyperlink 2 2 2 2 3 4 2" xfId="947"/>
    <cellStyle name="Hyperlink 2 2 2 2 3 4 2 2" xfId="2060"/>
    <cellStyle name="Hyperlink 2 2 2 2 3 4 3" xfId="1508"/>
    <cellStyle name="Hyperlink 2 2 2 2 3 5" xfId="671"/>
    <cellStyle name="Hyperlink 2 2 2 2 3 5 2" xfId="1784"/>
    <cellStyle name="Hyperlink 2 2 2 2 3 6" xfId="1232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3" xfId="1554"/>
    <cellStyle name="Hyperlink 2 2 2 2 4 3" xfId="717"/>
    <cellStyle name="Hyperlink 2 2 2 2 4 3 2" xfId="1830"/>
    <cellStyle name="Hyperlink 2 2 2 2 4 4" xfId="1278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3" xfId="1646"/>
    <cellStyle name="Hyperlink 2 2 2 2 5 3" xfId="809"/>
    <cellStyle name="Hyperlink 2 2 2 2 5 3 2" xfId="1922"/>
    <cellStyle name="Hyperlink 2 2 2 2 5 4" xfId="1370"/>
    <cellStyle name="Hyperlink 2 2 2 2 6" xfId="349"/>
    <cellStyle name="Hyperlink 2 2 2 2 6 2" xfId="901"/>
    <cellStyle name="Hyperlink 2 2 2 2 6 2 2" xfId="2014"/>
    <cellStyle name="Hyperlink 2 2 2 2 6 3" xfId="1462"/>
    <cellStyle name="Hyperlink 2 2 2 2 7" xfId="625"/>
    <cellStyle name="Hyperlink 2 2 2 2 7 2" xfId="1738"/>
    <cellStyle name="Hyperlink 2 2 2 2 8" xfId="1186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3" xfId="1610"/>
    <cellStyle name="Hyperlink 2 2 2 3 2 2 3" xfId="773"/>
    <cellStyle name="Hyperlink 2 2 2 3 2 2 3 2" xfId="1886"/>
    <cellStyle name="Hyperlink 2 2 2 3 2 2 4" xfId="1334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3" xfId="1702"/>
    <cellStyle name="Hyperlink 2 2 2 3 2 3 3" xfId="865"/>
    <cellStyle name="Hyperlink 2 2 2 3 2 3 3 2" xfId="1978"/>
    <cellStyle name="Hyperlink 2 2 2 3 2 3 4" xfId="1426"/>
    <cellStyle name="Hyperlink 2 2 2 3 2 4" xfId="405"/>
    <cellStyle name="Hyperlink 2 2 2 3 2 4 2" xfId="957"/>
    <cellStyle name="Hyperlink 2 2 2 3 2 4 2 2" xfId="2070"/>
    <cellStyle name="Hyperlink 2 2 2 3 2 4 3" xfId="1518"/>
    <cellStyle name="Hyperlink 2 2 2 3 2 5" xfId="681"/>
    <cellStyle name="Hyperlink 2 2 2 3 2 5 2" xfId="1794"/>
    <cellStyle name="Hyperlink 2 2 2 3 2 6" xfId="1242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3" xfId="1564"/>
    <cellStyle name="Hyperlink 2 2 2 3 3 3" xfId="727"/>
    <cellStyle name="Hyperlink 2 2 2 3 3 3 2" xfId="1840"/>
    <cellStyle name="Hyperlink 2 2 2 3 3 4" xfId="1288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3" xfId="1656"/>
    <cellStyle name="Hyperlink 2 2 2 3 4 3" xfId="819"/>
    <cellStyle name="Hyperlink 2 2 2 3 4 3 2" xfId="1932"/>
    <cellStyle name="Hyperlink 2 2 2 3 4 4" xfId="1380"/>
    <cellStyle name="Hyperlink 2 2 2 3 5" xfId="359"/>
    <cellStyle name="Hyperlink 2 2 2 3 5 2" xfId="911"/>
    <cellStyle name="Hyperlink 2 2 2 3 5 2 2" xfId="2024"/>
    <cellStyle name="Hyperlink 2 2 2 3 5 3" xfId="1472"/>
    <cellStyle name="Hyperlink 2 2 2 3 6" xfId="635"/>
    <cellStyle name="Hyperlink 2 2 2 3 6 2" xfId="1748"/>
    <cellStyle name="Hyperlink 2 2 2 3 7" xfId="1196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3" xfId="1590"/>
    <cellStyle name="Hyperlink 2 2 2 4 2 3" xfId="753"/>
    <cellStyle name="Hyperlink 2 2 2 4 2 3 2" xfId="1866"/>
    <cellStyle name="Hyperlink 2 2 2 4 2 4" xfId="1314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3" xfId="1682"/>
    <cellStyle name="Hyperlink 2 2 2 4 3 3" xfId="845"/>
    <cellStyle name="Hyperlink 2 2 2 4 3 3 2" xfId="1958"/>
    <cellStyle name="Hyperlink 2 2 2 4 3 4" xfId="1406"/>
    <cellStyle name="Hyperlink 2 2 2 4 4" xfId="385"/>
    <cellStyle name="Hyperlink 2 2 2 4 4 2" xfId="937"/>
    <cellStyle name="Hyperlink 2 2 2 4 4 2 2" xfId="2050"/>
    <cellStyle name="Hyperlink 2 2 2 4 4 3" xfId="1498"/>
    <cellStyle name="Hyperlink 2 2 2 4 5" xfId="661"/>
    <cellStyle name="Hyperlink 2 2 2 4 5 2" xfId="1774"/>
    <cellStyle name="Hyperlink 2 2 2 4 6" xfId="1222"/>
    <cellStyle name="Hyperlink 2 2 2 5" xfId="155"/>
    <cellStyle name="Hyperlink 2 2 2 5 2" xfId="431"/>
    <cellStyle name="Hyperlink 2 2 2 5 2 2" xfId="983"/>
    <cellStyle name="Hyperlink 2 2 2 5 2 2 2" xfId="2096"/>
    <cellStyle name="Hyperlink 2 2 2 5 2 3" xfId="1544"/>
    <cellStyle name="Hyperlink 2 2 2 5 3" xfId="707"/>
    <cellStyle name="Hyperlink 2 2 2 5 3 2" xfId="1820"/>
    <cellStyle name="Hyperlink 2 2 2 5 4" xfId="1268"/>
    <cellStyle name="Hyperlink 2 2 2 6" xfId="247"/>
    <cellStyle name="Hyperlink 2 2 2 6 2" xfId="523"/>
    <cellStyle name="Hyperlink 2 2 2 6 2 2" xfId="1075"/>
    <cellStyle name="Hyperlink 2 2 2 6 2 2 2" xfId="2188"/>
    <cellStyle name="Hyperlink 2 2 2 6 2 3" xfId="1636"/>
    <cellStyle name="Hyperlink 2 2 2 6 3" xfId="799"/>
    <cellStyle name="Hyperlink 2 2 2 6 3 2" xfId="1912"/>
    <cellStyle name="Hyperlink 2 2 2 6 4" xfId="1360"/>
    <cellStyle name="Hyperlink 2 2 2 7" xfId="339"/>
    <cellStyle name="Hyperlink 2 2 2 7 2" xfId="891"/>
    <cellStyle name="Hyperlink 2 2 2 7 2 2" xfId="2004"/>
    <cellStyle name="Hyperlink 2 2 2 7 3" xfId="1452"/>
    <cellStyle name="Hyperlink 2 2 2 8" xfId="615"/>
    <cellStyle name="Hyperlink 2 2 2 8 2" xfId="1728"/>
    <cellStyle name="Hyperlink 2 2 2 9" xfId="1176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3" xfId="1615"/>
    <cellStyle name="Hyperlink 2 2 3 2 2 2 3" xfId="778"/>
    <cellStyle name="Hyperlink 2 2 3 2 2 2 3 2" xfId="1891"/>
    <cellStyle name="Hyperlink 2 2 3 2 2 2 4" xfId="1339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3" xfId="1707"/>
    <cellStyle name="Hyperlink 2 2 3 2 2 3 3" xfId="870"/>
    <cellStyle name="Hyperlink 2 2 3 2 2 3 3 2" xfId="1983"/>
    <cellStyle name="Hyperlink 2 2 3 2 2 3 4" xfId="1431"/>
    <cellStyle name="Hyperlink 2 2 3 2 2 4" xfId="410"/>
    <cellStyle name="Hyperlink 2 2 3 2 2 4 2" xfId="962"/>
    <cellStyle name="Hyperlink 2 2 3 2 2 4 2 2" xfId="2075"/>
    <cellStyle name="Hyperlink 2 2 3 2 2 4 3" xfId="1523"/>
    <cellStyle name="Hyperlink 2 2 3 2 2 5" xfId="686"/>
    <cellStyle name="Hyperlink 2 2 3 2 2 5 2" xfId="1799"/>
    <cellStyle name="Hyperlink 2 2 3 2 2 6" xfId="1247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3" xfId="1569"/>
    <cellStyle name="Hyperlink 2 2 3 2 3 3" xfId="732"/>
    <cellStyle name="Hyperlink 2 2 3 2 3 3 2" xfId="1845"/>
    <cellStyle name="Hyperlink 2 2 3 2 3 4" xfId="1293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3" xfId="1661"/>
    <cellStyle name="Hyperlink 2 2 3 2 4 3" xfId="824"/>
    <cellStyle name="Hyperlink 2 2 3 2 4 3 2" xfId="1937"/>
    <cellStyle name="Hyperlink 2 2 3 2 4 4" xfId="1385"/>
    <cellStyle name="Hyperlink 2 2 3 2 5" xfId="364"/>
    <cellStyle name="Hyperlink 2 2 3 2 5 2" xfId="916"/>
    <cellStyle name="Hyperlink 2 2 3 2 5 2 2" xfId="2029"/>
    <cellStyle name="Hyperlink 2 2 3 2 5 3" xfId="1477"/>
    <cellStyle name="Hyperlink 2 2 3 2 6" xfId="640"/>
    <cellStyle name="Hyperlink 2 2 3 2 6 2" xfId="1753"/>
    <cellStyle name="Hyperlink 2 2 3 2 7" xfId="1201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3" xfId="1595"/>
    <cellStyle name="Hyperlink 2 2 3 3 2 3" xfId="758"/>
    <cellStyle name="Hyperlink 2 2 3 3 2 3 2" xfId="1871"/>
    <cellStyle name="Hyperlink 2 2 3 3 2 4" xfId="1319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3" xfId="1687"/>
    <cellStyle name="Hyperlink 2 2 3 3 3 3" xfId="850"/>
    <cellStyle name="Hyperlink 2 2 3 3 3 3 2" xfId="1963"/>
    <cellStyle name="Hyperlink 2 2 3 3 3 4" xfId="1411"/>
    <cellStyle name="Hyperlink 2 2 3 3 4" xfId="390"/>
    <cellStyle name="Hyperlink 2 2 3 3 4 2" xfId="942"/>
    <cellStyle name="Hyperlink 2 2 3 3 4 2 2" xfId="2055"/>
    <cellStyle name="Hyperlink 2 2 3 3 4 3" xfId="1503"/>
    <cellStyle name="Hyperlink 2 2 3 3 5" xfId="666"/>
    <cellStyle name="Hyperlink 2 2 3 3 5 2" xfId="1779"/>
    <cellStyle name="Hyperlink 2 2 3 3 6" xfId="1227"/>
    <cellStyle name="Hyperlink 2 2 3 4" xfId="160"/>
    <cellStyle name="Hyperlink 2 2 3 4 2" xfId="436"/>
    <cellStyle name="Hyperlink 2 2 3 4 2 2" xfId="988"/>
    <cellStyle name="Hyperlink 2 2 3 4 2 2 2" xfId="2101"/>
    <cellStyle name="Hyperlink 2 2 3 4 2 3" xfId="1549"/>
    <cellStyle name="Hyperlink 2 2 3 4 3" xfId="712"/>
    <cellStyle name="Hyperlink 2 2 3 4 3 2" xfId="1825"/>
    <cellStyle name="Hyperlink 2 2 3 4 4" xfId="1273"/>
    <cellStyle name="Hyperlink 2 2 3 5" xfId="252"/>
    <cellStyle name="Hyperlink 2 2 3 5 2" xfId="528"/>
    <cellStyle name="Hyperlink 2 2 3 5 2 2" xfId="1080"/>
    <cellStyle name="Hyperlink 2 2 3 5 2 2 2" xfId="2193"/>
    <cellStyle name="Hyperlink 2 2 3 5 2 3" xfId="1641"/>
    <cellStyle name="Hyperlink 2 2 3 5 3" xfId="804"/>
    <cellStyle name="Hyperlink 2 2 3 5 3 2" xfId="1917"/>
    <cellStyle name="Hyperlink 2 2 3 5 4" xfId="1365"/>
    <cellStyle name="Hyperlink 2 2 3 6" xfId="344"/>
    <cellStyle name="Hyperlink 2 2 3 6 2" xfId="896"/>
    <cellStyle name="Hyperlink 2 2 3 6 2 2" xfId="2009"/>
    <cellStyle name="Hyperlink 2 2 3 6 3" xfId="1457"/>
    <cellStyle name="Hyperlink 2 2 3 7" xfId="620"/>
    <cellStyle name="Hyperlink 2 2 3 7 2" xfId="1733"/>
    <cellStyle name="Hyperlink 2 2 3 8" xfId="1181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3" xfId="1605"/>
    <cellStyle name="Hyperlink 2 2 4 2 2 3" xfId="768"/>
    <cellStyle name="Hyperlink 2 2 4 2 2 3 2" xfId="1881"/>
    <cellStyle name="Hyperlink 2 2 4 2 2 4" xfId="1329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3" xfId="1697"/>
    <cellStyle name="Hyperlink 2 2 4 2 3 3" xfId="860"/>
    <cellStyle name="Hyperlink 2 2 4 2 3 3 2" xfId="1973"/>
    <cellStyle name="Hyperlink 2 2 4 2 3 4" xfId="1421"/>
    <cellStyle name="Hyperlink 2 2 4 2 4" xfId="400"/>
    <cellStyle name="Hyperlink 2 2 4 2 4 2" xfId="952"/>
    <cellStyle name="Hyperlink 2 2 4 2 4 2 2" xfId="2065"/>
    <cellStyle name="Hyperlink 2 2 4 2 4 3" xfId="1513"/>
    <cellStyle name="Hyperlink 2 2 4 2 5" xfId="676"/>
    <cellStyle name="Hyperlink 2 2 4 2 5 2" xfId="1789"/>
    <cellStyle name="Hyperlink 2 2 4 2 6" xfId="1237"/>
    <cellStyle name="Hyperlink 2 2 4 3" xfId="170"/>
    <cellStyle name="Hyperlink 2 2 4 3 2" xfId="446"/>
    <cellStyle name="Hyperlink 2 2 4 3 2 2" xfId="998"/>
    <cellStyle name="Hyperlink 2 2 4 3 2 2 2" xfId="2111"/>
    <cellStyle name="Hyperlink 2 2 4 3 2 3" xfId="1559"/>
    <cellStyle name="Hyperlink 2 2 4 3 3" xfId="722"/>
    <cellStyle name="Hyperlink 2 2 4 3 3 2" xfId="1835"/>
    <cellStyle name="Hyperlink 2 2 4 3 4" xfId="1283"/>
    <cellStyle name="Hyperlink 2 2 4 4" xfId="262"/>
    <cellStyle name="Hyperlink 2 2 4 4 2" xfId="538"/>
    <cellStyle name="Hyperlink 2 2 4 4 2 2" xfId="1090"/>
    <cellStyle name="Hyperlink 2 2 4 4 2 2 2" xfId="2203"/>
    <cellStyle name="Hyperlink 2 2 4 4 2 3" xfId="1651"/>
    <cellStyle name="Hyperlink 2 2 4 4 3" xfId="814"/>
    <cellStyle name="Hyperlink 2 2 4 4 3 2" xfId="1927"/>
    <cellStyle name="Hyperlink 2 2 4 4 4" xfId="1375"/>
    <cellStyle name="Hyperlink 2 2 4 5" xfId="354"/>
    <cellStyle name="Hyperlink 2 2 4 5 2" xfId="906"/>
    <cellStyle name="Hyperlink 2 2 4 5 2 2" xfId="2019"/>
    <cellStyle name="Hyperlink 2 2 4 5 3" xfId="1467"/>
    <cellStyle name="Hyperlink 2 2 4 6" xfId="630"/>
    <cellStyle name="Hyperlink 2 2 4 6 2" xfId="1743"/>
    <cellStyle name="Hyperlink 2 2 4 7" xfId="1191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3" xfId="1626"/>
    <cellStyle name="Hyperlink 2 2 5 2 2 3" xfId="789"/>
    <cellStyle name="Hyperlink 2 2 5 2 2 3 2" xfId="1902"/>
    <cellStyle name="Hyperlink 2 2 5 2 2 4" xfId="1350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3" xfId="1718"/>
    <cellStyle name="Hyperlink 2 2 5 2 3 3" xfId="881"/>
    <cellStyle name="Hyperlink 2 2 5 2 3 3 2" xfId="1994"/>
    <cellStyle name="Hyperlink 2 2 5 2 3 4" xfId="1442"/>
    <cellStyle name="Hyperlink 2 2 5 2 4" xfId="421"/>
    <cellStyle name="Hyperlink 2 2 5 2 4 2" xfId="973"/>
    <cellStyle name="Hyperlink 2 2 5 2 4 2 2" xfId="2086"/>
    <cellStyle name="Hyperlink 2 2 5 2 4 3" xfId="1534"/>
    <cellStyle name="Hyperlink 2 2 5 2 5" xfId="697"/>
    <cellStyle name="Hyperlink 2 2 5 2 5 2" xfId="1810"/>
    <cellStyle name="Hyperlink 2 2 5 2 6" xfId="1258"/>
    <cellStyle name="Hyperlink 2 2 5 3" xfId="191"/>
    <cellStyle name="Hyperlink 2 2 5 3 2" xfId="467"/>
    <cellStyle name="Hyperlink 2 2 5 3 2 2" xfId="1019"/>
    <cellStyle name="Hyperlink 2 2 5 3 2 2 2" xfId="2132"/>
    <cellStyle name="Hyperlink 2 2 5 3 2 3" xfId="1580"/>
    <cellStyle name="Hyperlink 2 2 5 3 3" xfId="743"/>
    <cellStyle name="Hyperlink 2 2 5 3 3 2" xfId="1856"/>
    <cellStyle name="Hyperlink 2 2 5 3 4" xfId="1304"/>
    <cellStyle name="Hyperlink 2 2 5 4" xfId="283"/>
    <cellStyle name="Hyperlink 2 2 5 4 2" xfId="559"/>
    <cellStyle name="Hyperlink 2 2 5 4 2 2" xfId="1111"/>
    <cellStyle name="Hyperlink 2 2 5 4 2 2 2" xfId="2224"/>
    <cellStyle name="Hyperlink 2 2 5 4 2 3" xfId="1672"/>
    <cellStyle name="Hyperlink 2 2 5 4 3" xfId="835"/>
    <cellStyle name="Hyperlink 2 2 5 4 3 2" xfId="1948"/>
    <cellStyle name="Hyperlink 2 2 5 4 4" xfId="1396"/>
    <cellStyle name="Hyperlink 2 2 5 5" xfId="375"/>
    <cellStyle name="Hyperlink 2 2 5 5 2" xfId="927"/>
    <cellStyle name="Hyperlink 2 2 5 5 2 2" xfId="2040"/>
    <cellStyle name="Hyperlink 2 2 5 5 3" xfId="1488"/>
    <cellStyle name="Hyperlink 2 2 5 6" xfId="651"/>
    <cellStyle name="Hyperlink 2 2 5 6 2" xfId="1764"/>
    <cellStyle name="Hyperlink 2 2 5 7" xfId="1212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3" xfId="1585"/>
    <cellStyle name="Hyperlink 2 2 6 2 3" xfId="748"/>
    <cellStyle name="Hyperlink 2 2 6 2 3 2" xfId="1861"/>
    <cellStyle name="Hyperlink 2 2 6 2 4" xfId="1309"/>
    <cellStyle name="Hyperlink 2 2 6 3" xfId="288"/>
    <cellStyle name="Hyperlink 2 2 6 3 2" xfId="564"/>
    <cellStyle name="Hyperlink 2 2 6 3 2 2" xfId="1116"/>
    <cellStyle name="Hyperlink 2 2 6 3 2 2 2" xfId="2229"/>
    <cellStyle name="Hyperlink 2 2 6 3 2 3" xfId="1677"/>
    <cellStyle name="Hyperlink 2 2 6 3 3" xfId="840"/>
    <cellStyle name="Hyperlink 2 2 6 3 3 2" xfId="1953"/>
    <cellStyle name="Hyperlink 2 2 6 3 4" xfId="1401"/>
    <cellStyle name="Hyperlink 2 2 6 4" xfId="380"/>
    <cellStyle name="Hyperlink 2 2 6 4 2" xfId="932"/>
    <cellStyle name="Hyperlink 2 2 6 4 2 2" xfId="2045"/>
    <cellStyle name="Hyperlink 2 2 6 4 3" xfId="1493"/>
    <cellStyle name="Hyperlink 2 2 6 5" xfId="656"/>
    <cellStyle name="Hyperlink 2 2 6 5 2" xfId="1769"/>
    <cellStyle name="Hyperlink 2 2 6 6" xfId="1217"/>
    <cellStyle name="Hyperlink 2 2 7" xfId="150"/>
    <cellStyle name="Hyperlink 2 2 7 2" xfId="426"/>
    <cellStyle name="Hyperlink 2 2 7 2 2" xfId="978"/>
    <cellStyle name="Hyperlink 2 2 7 2 2 2" xfId="2091"/>
    <cellStyle name="Hyperlink 2 2 7 2 3" xfId="1539"/>
    <cellStyle name="Hyperlink 2 2 7 3" xfId="702"/>
    <cellStyle name="Hyperlink 2 2 7 3 2" xfId="1815"/>
    <cellStyle name="Hyperlink 2 2 7 4" xfId="1263"/>
    <cellStyle name="Hyperlink 2 2 8" xfId="242"/>
    <cellStyle name="Hyperlink 2 2 8 2" xfId="518"/>
    <cellStyle name="Hyperlink 2 2 8 2 2" xfId="1070"/>
    <cellStyle name="Hyperlink 2 2 8 2 2 2" xfId="2183"/>
    <cellStyle name="Hyperlink 2 2 8 2 3" xfId="1631"/>
    <cellStyle name="Hyperlink 2 2 8 3" xfId="794"/>
    <cellStyle name="Hyperlink 2 2 8 3 2" xfId="1907"/>
    <cellStyle name="Hyperlink 2 2 8 4" xfId="1355"/>
    <cellStyle name="Hyperlink 2 2 9" xfId="334"/>
    <cellStyle name="Hyperlink 2 2 9 2" xfId="886"/>
    <cellStyle name="Hyperlink 2 2 9 2 2" xfId="1999"/>
    <cellStyle name="Hyperlink 2 2 9 3" xfId="1447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3" xfId="1618"/>
    <cellStyle name="Hyperlink 2 3 2 2 2 2 3" xfId="781"/>
    <cellStyle name="Hyperlink 2 3 2 2 2 2 3 2" xfId="1894"/>
    <cellStyle name="Hyperlink 2 3 2 2 2 2 4" xfId="1342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3" xfId="1710"/>
    <cellStyle name="Hyperlink 2 3 2 2 2 3 3" xfId="873"/>
    <cellStyle name="Hyperlink 2 3 2 2 2 3 3 2" xfId="1986"/>
    <cellStyle name="Hyperlink 2 3 2 2 2 3 4" xfId="1434"/>
    <cellStyle name="Hyperlink 2 3 2 2 2 4" xfId="413"/>
    <cellStyle name="Hyperlink 2 3 2 2 2 4 2" xfId="965"/>
    <cellStyle name="Hyperlink 2 3 2 2 2 4 2 2" xfId="2078"/>
    <cellStyle name="Hyperlink 2 3 2 2 2 4 3" xfId="1526"/>
    <cellStyle name="Hyperlink 2 3 2 2 2 5" xfId="689"/>
    <cellStyle name="Hyperlink 2 3 2 2 2 5 2" xfId="1802"/>
    <cellStyle name="Hyperlink 2 3 2 2 2 6" xfId="1250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3" xfId="1572"/>
    <cellStyle name="Hyperlink 2 3 2 2 3 3" xfId="735"/>
    <cellStyle name="Hyperlink 2 3 2 2 3 3 2" xfId="1848"/>
    <cellStyle name="Hyperlink 2 3 2 2 3 4" xfId="1296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3" xfId="1664"/>
    <cellStyle name="Hyperlink 2 3 2 2 4 3" xfId="827"/>
    <cellStyle name="Hyperlink 2 3 2 2 4 3 2" xfId="1940"/>
    <cellStyle name="Hyperlink 2 3 2 2 4 4" xfId="1388"/>
    <cellStyle name="Hyperlink 2 3 2 2 5" xfId="367"/>
    <cellStyle name="Hyperlink 2 3 2 2 5 2" xfId="919"/>
    <cellStyle name="Hyperlink 2 3 2 2 5 2 2" xfId="2032"/>
    <cellStyle name="Hyperlink 2 3 2 2 5 3" xfId="1480"/>
    <cellStyle name="Hyperlink 2 3 2 2 6" xfId="643"/>
    <cellStyle name="Hyperlink 2 3 2 2 6 2" xfId="1756"/>
    <cellStyle name="Hyperlink 2 3 2 2 7" xfId="1204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3" xfId="1598"/>
    <cellStyle name="Hyperlink 2 3 2 3 2 3" xfId="761"/>
    <cellStyle name="Hyperlink 2 3 2 3 2 3 2" xfId="1874"/>
    <cellStyle name="Hyperlink 2 3 2 3 2 4" xfId="1322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3" xfId="1690"/>
    <cellStyle name="Hyperlink 2 3 2 3 3 3" xfId="853"/>
    <cellStyle name="Hyperlink 2 3 2 3 3 3 2" xfId="1966"/>
    <cellStyle name="Hyperlink 2 3 2 3 3 4" xfId="1414"/>
    <cellStyle name="Hyperlink 2 3 2 3 4" xfId="393"/>
    <cellStyle name="Hyperlink 2 3 2 3 4 2" xfId="945"/>
    <cellStyle name="Hyperlink 2 3 2 3 4 2 2" xfId="2058"/>
    <cellStyle name="Hyperlink 2 3 2 3 4 3" xfId="1506"/>
    <cellStyle name="Hyperlink 2 3 2 3 5" xfId="669"/>
    <cellStyle name="Hyperlink 2 3 2 3 5 2" xfId="1782"/>
    <cellStyle name="Hyperlink 2 3 2 3 6" xfId="1230"/>
    <cellStyle name="Hyperlink 2 3 2 4" xfId="163"/>
    <cellStyle name="Hyperlink 2 3 2 4 2" xfId="439"/>
    <cellStyle name="Hyperlink 2 3 2 4 2 2" xfId="991"/>
    <cellStyle name="Hyperlink 2 3 2 4 2 2 2" xfId="2104"/>
    <cellStyle name="Hyperlink 2 3 2 4 2 3" xfId="1552"/>
    <cellStyle name="Hyperlink 2 3 2 4 3" xfId="715"/>
    <cellStyle name="Hyperlink 2 3 2 4 3 2" xfId="1828"/>
    <cellStyle name="Hyperlink 2 3 2 4 4" xfId="1276"/>
    <cellStyle name="Hyperlink 2 3 2 5" xfId="255"/>
    <cellStyle name="Hyperlink 2 3 2 5 2" xfId="531"/>
    <cellStyle name="Hyperlink 2 3 2 5 2 2" xfId="1083"/>
    <cellStyle name="Hyperlink 2 3 2 5 2 2 2" xfId="2196"/>
    <cellStyle name="Hyperlink 2 3 2 5 2 3" xfId="1644"/>
    <cellStyle name="Hyperlink 2 3 2 5 3" xfId="807"/>
    <cellStyle name="Hyperlink 2 3 2 5 3 2" xfId="1920"/>
    <cellStyle name="Hyperlink 2 3 2 5 4" xfId="1368"/>
    <cellStyle name="Hyperlink 2 3 2 6" xfId="347"/>
    <cellStyle name="Hyperlink 2 3 2 6 2" xfId="899"/>
    <cellStyle name="Hyperlink 2 3 2 6 2 2" xfId="2012"/>
    <cellStyle name="Hyperlink 2 3 2 6 3" xfId="1460"/>
    <cellStyle name="Hyperlink 2 3 2 7" xfId="623"/>
    <cellStyle name="Hyperlink 2 3 2 7 2" xfId="1736"/>
    <cellStyle name="Hyperlink 2 3 2 8" xfId="1184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3" xfId="1608"/>
    <cellStyle name="Hyperlink 2 3 3 2 2 3" xfId="771"/>
    <cellStyle name="Hyperlink 2 3 3 2 2 3 2" xfId="1884"/>
    <cellStyle name="Hyperlink 2 3 3 2 2 4" xfId="1332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3" xfId="1700"/>
    <cellStyle name="Hyperlink 2 3 3 2 3 3" xfId="863"/>
    <cellStyle name="Hyperlink 2 3 3 2 3 3 2" xfId="1976"/>
    <cellStyle name="Hyperlink 2 3 3 2 3 4" xfId="1424"/>
    <cellStyle name="Hyperlink 2 3 3 2 4" xfId="403"/>
    <cellStyle name="Hyperlink 2 3 3 2 4 2" xfId="955"/>
    <cellStyle name="Hyperlink 2 3 3 2 4 2 2" xfId="2068"/>
    <cellStyle name="Hyperlink 2 3 3 2 4 3" xfId="1516"/>
    <cellStyle name="Hyperlink 2 3 3 2 5" xfId="679"/>
    <cellStyle name="Hyperlink 2 3 3 2 5 2" xfId="1792"/>
    <cellStyle name="Hyperlink 2 3 3 2 6" xfId="1240"/>
    <cellStyle name="Hyperlink 2 3 3 3" xfId="173"/>
    <cellStyle name="Hyperlink 2 3 3 3 2" xfId="449"/>
    <cellStyle name="Hyperlink 2 3 3 3 2 2" xfId="1001"/>
    <cellStyle name="Hyperlink 2 3 3 3 2 2 2" xfId="2114"/>
    <cellStyle name="Hyperlink 2 3 3 3 2 3" xfId="1562"/>
    <cellStyle name="Hyperlink 2 3 3 3 3" xfId="725"/>
    <cellStyle name="Hyperlink 2 3 3 3 3 2" xfId="1838"/>
    <cellStyle name="Hyperlink 2 3 3 3 4" xfId="1286"/>
    <cellStyle name="Hyperlink 2 3 3 4" xfId="265"/>
    <cellStyle name="Hyperlink 2 3 3 4 2" xfId="541"/>
    <cellStyle name="Hyperlink 2 3 3 4 2 2" xfId="1093"/>
    <cellStyle name="Hyperlink 2 3 3 4 2 2 2" xfId="2206"/>
    <cellStyle name="Hyperlink 2 3 3 4 2 3" xfId="1654"/>
    <cellStyle name="Hyperlink 2 3 3 4 3" xfId="817"/>
    <cellStyle name="Hyperlink 2 3 3 4 3 2" xfId="1930"/>
    <cellStyle name="Hyperlink 2 3 3 4 4" xfId="1378"/>
    <cellStyle name="Hyperlink 2 3 3 5" xfId="357"/>
    <cellStyle name="Hyperlink 2 3 3 5 2" xfId="909"/>
    <cellStyle name="Hyperlink 2 3 3 5 2 2" xfId="2022"/>
    <cellStyle name="Hyperlink 2 3 3 5 3" xfId="1470"/>
    <cellStyle name="Hyperlink 2 3 3 6" xfId="633"/>
    <cellStyle name="Hyperlink 2 3 3 6 2" xfId="1746"/>
    <cellStyle name="Hyperlink 2 3 3 7" xfId="1194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3" xfId="1588"/>
    <cellStyle name="Hyperlink 2 3 4 2 3" xfId="751"/>
    <cellStyle name="Hyperlink 2 3 4 2 3 2" xfId="1864"/>
    <cellStyle name="Hyperlink 2 3 4 2 4" xfId="1312"/>
    <cellStyle name="Hyperlink 2 3 4 3" xfId="291"/>
    <cellStyle name="Hyperlink 2 3 4 3 2" xfId="567"/>
    <cellStyle name="Hyperlink 2 3 4 3 2 2" xfId="1119"/>
    <cellStyle name="Hyperlink 2 3 4 3 2 2 2" xfId="2232"/>
    <cellStyle name="Hyperlink 2 3 4 3 2 3" xfId="1680"/>
    <cellStyle name="Hyperlink 2 3 4 3 3" xfId="843"/>
    <cellStyle name="Hyperlink 2 3 4 3 3 2" xfId="1956"/>
    <cellStyle name="Hyperlink 2 3 4 3 4" xfId="1404"/>
    <cellStyle name="Hyperlink 2 3 4 4" xfId="383"/>
    <cellStyle name="Hyperlink 2 3 4 4 2" xfId="935"/>
    <cellStyle name="Hyperlink 2 3 4 4 2 2" xfId="2048"/>
    <cellStyle name="Hyperlink 2 3 4 4 3" xfId="1496"/>
    <cellStyle name="Hyperlink 2 3 4 5" xfId="659"/>
    <cellStyle name="Hyperlink 2 3 4 5 2" xfId="1772"/>
    <cellStyle name="Hyperlink 2 3 4 6" xfId="1220"/>
    <cellStyle name="Hyperlink 2 3 5" xfId="153"/>
    <cellStyle name="Hyperlink 2 3 5 2" xfId="429"/>
    <cellStyle name="Hyperlink 2 3 5 2 2" xfId="981"/>
    <cellStyle name="Hyperlink 2 3 5 2 2 2" xfId="2094"/>
    <cellStyle name="Hyperlink 2 3 5 2 3" xfId="1542"/>
    <cellStyle name="Hyperlink 2 3 5 3" xfId="705"/>
    <cellStyle name="Hyperlink 2 3 5 3 2" xfId="1818"/>
    <cellStyle name="Hyperlink 2 3 5 4" xfId="1266"/>
    <cellStyle name="Hyperlink 2 3 6" xfId="245"/>
    <cellStyle name="Hyperlink 2 3 6 2" xfId="521"/>
    <cellStyle name="Hyperlink 2 3 6 2 2" xfId="1073"/>
    <cellStyle name="Hyperlink 2 3 6 2 2 2" xfId="2186"/>
    <cellStyle name="Hyperlink 2 3 6 2 3" xfId="1634"/>
    <cellStyle name="Hyperlink 2 3 6 3" xfId="797"/>
    <cellStyle name="Hyperlink 2 3 6 3 2" xfId="1910"/>
    <cellStyle name="Hyperlink 2 3 6 4" xfId="1358"/>
    <cellStyle name="Hyperlink 2 3 7" xfId="337"/>
    <cellStyle name="Hyperlink 2 3 7 2" xfId="889"/>
    <cellStyle name="Hyperlink 2 3 7 2 2" xfId="2002"/>
    <cellStyle name="Hyperlink 2 3 7 3" xfId="1450"/>
    <cellStyle name="Hyperlink 2 3 8" xfId="613"/>
    <cellStyle name="Hyperlink 2 3 8 2" xfId="1726"/>
    <cellStyle name="Hyperlink 2 3 9" xfId="1174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3" xfId="1613"/>
    <cellStyle name="Hyperlink 2 4 2 2 2 3" xfId="776"/>
    <cellStyle name="Hyperlink 2 4 2 2 2 3 2" xfId="1889"/>
    <cellStyle name="Hyperlink 2 4 2 2 2 4" xfId="1337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3" xfId="1705"/>
    <cellStyle name="Hyperlink 2 4 2 2 3 3" xfId="868"/>
    <cellStyle name="Hyperlink 2 4 2 2 3 3 2" xfId="1981"/>
    <cellStyle name="Hyperlink 2 4 2 2 3 4" xfId="1429"/>
    <cellStyle name="Hyperlink 2 4 2 2 4" xfId="408"/>
    <cellStyle name="Hyperlink 2 4 2 2 4 2" xfId="960"/>
    <cellStyle name="Hyperlink 2 4 2 2 4 2 2" xfId="2073"/>
    <cellStyle name="Hyperlink 2 4 2 2 4 3" xfId="1521"/>
    <cellStyle name="Hyperlink 2 4 2 2 5" xfId="684"/>
    <cellStyle name="Hyperlink 2 4 2 2 5 2" xfId="1797"/>
    <cellStyle name="Hyperlink 2 4 2 2 6" xfId="1245"/>
    <cellStyle name="Hyperlink 2 4 2 3" xfId="178"/>
    <cellStyle name="Hyperlink 2 4 2 3 2" xfId="454"/>
    <cellStyle name="Hyperlink 2 4 2 3 2 2" xfId="1006"/>
    <cellStyle name="Hyperlink 2 4 2 3 2 2 2" xfId="2119"/>
    <cellStyle name="Hyperlink 2 4 2 3 2 3" xfId="1567"/>
    <cellStyle name="Hyperlink 2 4 2 3 3" xfId="730"/>
    <cellStyle name="Hyperlink 2 4 2 3 3 2" xfId="1843"/>
    <cellStyle name="Hyperlink 2 4 2 3 4" xfId="1291"/>
    <cellStyle name="Hyperlink 2 4 2 4" xfId="270"/>
    <cellStyle name="Hyperlink 2 4 2 4 2" xfId="546"/>
    <cellStyle name="Hyperlink 2 4 2 4 2 2" xfId="1098"/>
    <cellStyle name="Hyperlink 2 4 2 4 2 2 2" xfId="2211"/>
    <cellStyle name="Hyperlink 2 4 2 4 2 3" xfId="1659"/>
    <cellStyle name="Hyperlink 2 4 2 4 3" xfId="822"/>
    <cellStyle name="Hyperlink 2 4 2 4 3 2" xfId="1935"/>
    <cellStyle name="Hyperlink 2 4 2 4 4" xfId="1383"/>
    <cellStyle name="Hyperlink 2 4 2 5" xfId="362"/>
    <cellStyle name="Hyperlink 2 4 2 5 2" xfId="914"/>
    <cellStyle name="Hyperlink 2 4 2 5 2 2" xfId="2027"/>
    <cellStyle name="Hyperlink 2 4 2 5 3" xfId="1475"/>
    <cellStyle name="Hyperlink 2 4 2 6" xfId="638"/>
    <cellStyle name="Hyperlink 2 4 2 6 2" xfId="1751"/>
    <cellStyle name="Hyperlink 2 4 2 7" xfId="1199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3" xfId="1593"/>
    <cellStyle name="Hyperlink 2 4 3 2 3" xfId="756"/>
    <cellStyle name="Hyperlink 2 4 3 2 3 2" xfId="1869"/>
    <cellStyle name="Hyperlink 2 4 3 2 4" xfId="1317"/>
    <cellStyle name="Hyperlink 2 4 3 3" xfId="296"/>
    <cellStyle name="Hyperlink 2 4 3 3 2" xfId="572"/>
    <cellStyle name="Hyperlink 2 4 3 3 2 2" xfId="1124"/>
    <cellStyle name="Hyperlink 2 4 3 3 2 2 2" xfId="2237"/>
    <cellStyle name="Hyperlink 2 4 3 3 2 3" xfId="1685"/>
    <cellStyle name="Hyperlink 2 4 3 3 3" xfId="848"/>
    <cellStyle name="Hyperlink 2 4 3 3 3 2" xfId="1961"/>
    <cellStyle name="Hyperlink 2 4 3 3 4" xfId="1409"/>
    <cellStyle name="Hyperlink 2 4 3 4" xfId="388"/>
    <cellStyle name="Hyperlink 2 4 3 4 2" xfId="940"/>
    <cellStyle name="Hyperlink 2 4 3 4 2 2" xfId="2053"/>
    <cellStyle name="Hyperlink 2 4 3 4 3" xfId="1501"/>
    <cellStyle name="Hyperlink 2 4 3 5" xfId="664"/>
    <cellStyle name="Hyperlink 2 4 3 5 2" xfId="1777"/>
    <cellStyle name="Hyperlink 2 4 3 6" xfId="1225"/>
    <cellStyle name="Hyperlink 2 4 4" xfId="158"/>
    <cellStyle name="Hyperlink 2 4 4 2" xfId="434"/>
    <cellStyle name="Hyperlink 2 4 4 2 2" xfId="986"/>
    <cellStyle name="Hyperlink 2 4 4 2 2 2" xfId="2099"/>
    <cellStyle name="Hyperlink 2 4 4 2 3" xfId="1547"/>
    <cellStyle name="Hyperlink 2 4 4 3" xfId="710"/>
    <cellStyle name="Hyperlink 2 4 4 3 2" xfId="1823"/>
    <cellStyle name="Hyperlink 2 4 4 4" xfId="1271"/>
    <cellStyle name="Hyperlink 2 4 5" xfId="250"/>
    <cellStyle name="Hyperlink 2 4 5 2" xfId="526"/>
    <cellStyle name="Hyperlink 2 4 5 2 2" xfId="1078"/>
    <cellStyle name="Hyperlink 2 4 5 2 2 2" xfId="2191"/>
    <cellStyle name="Hyperlink 2 4 5 2 3" xfId="1639"/>
    <cellStyle name="Hyperlink 2 4 5 3" xfId="802"/>
    <cellStyle name="Hyperlink 2 4 5 3 2" xfId="1915"/>
    <cellStyle name="Hyperlink 2 4 5 4" xfId="1363"/>
    <cellStyle name="Hyperlink 2 4 6" xfId="342"/>
    <cellStyle name="Hyperlink 2 4 6 2" xfId="894"/>
    <cellStyle name="Hyperlink 2 4 6 2 2" xfId="2007"/>
    <cellStyle name="Hyperlink 2 4 6 3" xfId="1455"/>
    <cellStyle name="Hyperlink 2 4 7" xfId="618"/>
    <cellStyle name="Hyperlink 2 4 7 2" xfId="1731"/>
    <cellStyle name="Hyperlink 2 4 8" xfId="1179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3" xfId="1603"/>
    <cellStyle name="Hyperlink 2 5 2 2 3" xfId="766"/>
    <cellStyle name="Hyperlink 2 5 2 2 3 2" xfId="1879"/>
    <cellStyle name="Hyperlink 2 5 2 2 4" xfId="1327"/>
    <cellStyle name="Hyperlink 2 5 2 3" xfId="306"/>
    <cellStyle name="Hyperlink 2 5 2 3 2" xfId="582"/>
    <cellStyle name="Hyperlink 2 5 2 3 2 2" xfId="1134"/>
    <cellStyle name="Hyperlink 2 5 2 3 2 2 2" xfId="2247"/>
    <cellStyle name="Hyperlink 2 5 2 3 2 3" xfId="1695"/>
    <cellStyle name="Hyperlink 2 5 2 3 3" xfId="858"/>
    <cellStyle name="Hyperlink 2 5 2 3 3 2" xfId="1971"/>
    <cellStyle name="Hyperlink 2 5 2 3 4" xfId="1419"/>
    <cellStyle name="Hyperlink 2 5 2 4" xfId="398"/>
    <cellStyle name="Hyperlink 2 5 2 4 2" xfId="950"/>
    <cellStyle name="Hyperlink 2 5 2 4 2 2" xfId="2063"/>
    <cellStyle name="Hyperlink 2 5 2 4 3" xfId="1511"/>
    <cellStyle name="Hyperlink 2 5 2 5" xfId="674"/>
    <cellStyle name="Hyperlink 2 5 2 5 2" xfId="1787"/>
    <cellStyle name="Hyperlink 2 5 2 6" xfId="1235"/>
    <cellStyle name="Hyperlink 2 5 3" xfId="168"/>
    <cellStyle name="Hyperlink 2 5 3 2" xfId="444"/>
    <cellStyle name="Hyperlink 2 5 3 2 2" xfId="996"/>
    <cellStyle name="Hyperlink 2 5 3 2 2 2" xfId="2109"/>
    <cellStyle name="Hyperlink 2 5 3 2 3" xfId="1557"/>
    <cellStyle name="Hyperlink 2 5 3 3" xfId="720"/>
    <cellStyle name="Hyperlink 2 5 3 3 2" xfId="1833"/>
    <cellStyle name="Hyperlink 2 5 3 4" xfId="1281"/>
    <cellStyle name="Hyperlink 2 5 4" xfId="260"/>
    <cellStyle name="Hyperlink 2 5 4 2" xfId="536"/>
    <cellStyle name="Hyperlink 2 5 4 2 2" xfId="1088"/>
    <cellStyle name="Hyperlink 2 5 4 2 2 2" xfId="2201"/>
    <cellStyle name="Hyperlink 2 5 4 2 3" xfId="1649"/>
    <cellStyle name="Hyperlink 2 5 4 3" xfId="812"/>
    <cellStyle name="Hyperlink 2 5 4 3 2" xfId="1925"/>
    <cellStyle name="Hyperlink 2 5 4 4" xfId="1373"/>
    <cellStyle name="Hyperlink 2 5 5" xfId="352"/>
    <cellStyle name="Hyperlink 2 5 5 2" xfId="904"/>
    <cellStyle name="Hyperlink 2 5 5 2 2" xfId="2017"/>
    <cellStyle name="Hyperlink 2 5 5 3" xfId="1465"/>
    <cellStyle name="Hyperlink 2 5 6" xfId="628"/>
    <cellStyle name="Hyperlink 2 5 6 2" xfId="1741"/>
    <cellStyle name="Hyperlink 2 5 7" xfId="1189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3" xfId="1624"/>
    <cellStyle name="Hyperlink 2 6 2 2 3" xfId="787"/>
    <cellStyle name="Hyperlink 2 6 2 2 3 2" xfId="1900"/>
    <cellStyle name="Hyperlink 2 6 2 2 4" xfId="1348"/>
    <cellStyle name="Hyperlink 2 6 2 3" xfId="327"/>
    <cellStyle name="Hyperlink 2 6 2 3 2" xfId="603"/>
    <cellStyle name="Hyperlink 2 6 2 3 2 2" xfId="1155"/>
    <cellStyle name="Hyperlink 2 6 2 3 2 2 2" xfId="2268"/>
    <cellStyle name="Hyperlink 2 6 2 3 2 3" xfId="1716"/>
    <cellStyle name="Hyperlink 2 6 2 3 3" xfId="879"/>
    <cellStyle name="Hyperlink 2 6 2 3 3 2" xfId="1992"/>
    <cellStyle name="Hyperlink 2 6 2 3 4" xfId="1440"/>
    <cellStyle name="Hyperlink 2 6 2 4" xfId="419"/>
    <cellStyle name="Hyperlink 2 6 2 4 2" xfId="971"/>
    <cellStyle name="Hyperlink 2 6 2 4 2 2" xfId="2084"/>
    <cellStyle name="Hyperlink 2 6 2 4 3" xfId="1532"/>
    <cellStyle name="Hyperlink 2 6 2 5" xfId="695"/>
    <cellStyle name="Hyperlink 2 6 2 5 2" xfId="1808"/>
    <cellStyle name="Hyperlink 2 6 2 6" xfId="1256"/>
    <cellStyle name="Hyperlink 2 6 3" xfId="189"/>
    <cellStyle name="Hyperlink 2 6 3 2" xfId="465"/>
    <cellStyle name="Hyperlink 2 6 3 2 2" xfId="1017"/>
    <cellStyle name="Hyperlink 2 6 3 2 2 2" xfId="2130"/>
    <cellStyle name="Hyperlink 2 6 3 2 3" xfId="1578"/>
    <cellStyle name="Hyperlink 2 6 3 3" xfId="741"/>
    <cellStyle name="Hyperlink 2 6 3 3 2" xfId="1854"/>
    <cellStyle name="Hyperlink 2 6 3 4" xfId="1302"/>
    <cellStyle name="Hyperlink 2 6 4" xfId="281"/>
    <cellStyle name="Hyperlink 2 6 4 2" xfId="557"/>
    <cellStyle name="Hyperlink 2 6 4 2 2" xfId="1109"/>
    <cellStyle name="Hyperlink 2 6 4 2 2 2" xfId="2222"/>
    <cellStyle name="Hyperlink 2 6 4 2 3" xfId="1670"/>
    <cellStyle name="Hyperlink 2 6 4 3" xfId="833"/>
    <cellStyle name="Hyperlink 2 6 4 3 2" xfId="1946"/>
    <cellStyle name="Hyperlink 2 6 4 4" xfId="1394"/>
    <cellStyle name="Hyperlink 2 6 5" xfId="373"/>
    <cellStyle name="Hyperlink 2 6 5 2" xfId="925"/>
    <cellStyle name="Hyperlink 2 6 5 2 2" xfId="2038"/>
    <cellStyle name="Hyperlink 2 6 5 3" xfId="1486"/>
    <cellStyle name="Hyperlink 2 6 6" xfId="649"/>
    <cellStyle name="Hyperlink 2 6 6 2" xfId="1762"/>
    <cellStyle name="Hyperlink 2 6 7" xfId="1210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3" xfId="1583"/>
    <cellStyle name="Hyperlink 2 7 2 3" xfId="746"/>
    <cellStyle name="Hyperlink 2 7 2 3 2" xfId="1859"/>
    <cellStyle name="Hyperlink 2 7 2 4" xfId="1307"/>
    <cellStyle name="Hyperlink 2 7 3" xfId="286"/>
    <cellStyle name="Hyperlink 2 7 3 2" xfId="562"/>
    <cellStyle name="Hyperlink 2 7 3 2 2" xfId="1114"/>
    <cellStyle name="Hyperlink 2 7 3 2 2 2" xfId="2227"/>
    <cellStyle name="Hyperlink 2 7 3 2 3" xfId="1675"/>
    <cellStyle name="Hyperlink 2 7 3 3" xfId="838"/>
    <cellStyle name="Hyperlink 2 7 3 3 2" xfId="1951"/>
    <cellStyle name="Hyperlink 2 7 3 4" xfId="1399"/>
    <cellStyle name="Hyperlink 2 7 4" xfId="378"/>
    <cellStyle name="Hyperlink 2 7 4 2" xfId="930"/>
    <cellStyle name="Hyperlink 2 7 4 2 2" xfId="2043"/>
    <cellStyle name="Hyperlink 2 7 4 3" xfId="1491"/>
    <cellStyle name="Hyperlink 2 7 5" xfId="654"/>
    <cellStyle name="Hyperlink 2 7 5 2" xfId="1767"/>
    <cellStyle name="Hyperlink 2 7 6" xfId="1215"/>
    <cellStyle name="Hyperlink 2 8" xfId="148"/>
    <cellStyle name="Hyperlink 2 8 2" xfId="424"/>
    <cellStyle name="Hyperlink 2 8 2 2" xfId="976"/>
    <cellStyle name="Hyperlink 2 8 2 2 2" xfId="2089"/>
    <cellStyle name="Hyperlink 2 8 2 3" xfId="1537"/>
    <cellStyle name="Hyperlink 2 8 3" xfId="700"/>
    <cellStyle name="Hyperlink 2 8 3 2" xfId="1813"/>
    <cellStyle name="Hyperlink 2 8 4" xfId="1261"/>
    <cellStyle name="Hyperlink 2 9" xfId="240"/>
    <cellStyle name="Hyperlink 2 9 2" xfId="516"/>
    <cellStyle name="Hyperlink 2 9 2 2" xfId="1068"/>
    <cellStyle name="Hyperlink 2 9 2 2 2" xfId="2181"/>
    <cellStyle name="Hyperlink 2 9 2 3" xfId="1629"/>
    <cellStyle name="Hyperlink 2 9 3" xfId="792"/>
    <cellStyle name="Hyperlink 2 9 3 2" xfId="1905"/>
    <cellStyle name="Hyperlink 2 9 4" xfId="1353"/>
    <cellStyle name="Hyperlink 3" xfId="50"/>
    <cellStyle name="Hyperlink 3 10" xfId="609"/>
    <cellStyle name="Hyperlink 3 10 2" xfId="1722"/>
    <cellStyle name="Hyperlink 3 11" xfId="1170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3" xfId="1619"/>
    <cellStyle name="Hyperlink 3 2 2 2 2 2 3" xfId="782"/>
    <cellStyle name="Hyperlink 3 2 2 2 2 2 3 2" xfId="1895"/>
    <cellStyle name="Hyperlink 3 2 2 2 2 2 4" xfId="1343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3" xfId="1711"/>
    <cellStyle name="Hyperlink 3 2 2 2 2 3 3" xfId="874"/>
    <cellStyle name="Hyperlink 3 2 2 2 2 3 3 2" xfId="1987"/>
    <cellStyle name="Hyperlink 3 2 2 2 2 3 4" xfId="1435"/>
    <cellStyle name="Hyperlink 3 2 2 2 2 4" xfId="414"/>
    <cellStyle name="Hyperlink 3 2 2 2 2 4 2" xfId="966"/>
    <cellStyle name="Hyperlink 3 2 2 2 2 4 2 2" xfId="2079"/>
    <cellStyle name="Hyperlink 3 2 2 2 2 4 3" xfId="1527"/>
    <cellStyle name="Hyperlink 3 2 2 2 2 5" xfId="690"/>
    <cellStyle name="Hyperlink 3 2 2 2 2 5 2" xfId="1803"/>
    <cellStyle name="Hyperlink 3 2 2 2 2 6" xfId="1251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3" xfId="1573"/>
    <cellStyle name="Hyperlink 3 2 2 2 3 3" xfId="736"/>
    <cellStyle name="Hyperlink 3 2 2 2 3 3 2" xfId="1849"/>
    <cellStyle name="Hyperlink 3 2 2 2 3 4" xfId="1297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3" xfId="1665"/>
    <cellStyle name="Hyperlink 3 2 2 2 4 3" xfId="828"/>
    <cellStyle name="Hyperlink 3 2 2 2 4 3 2" xfId="1941"/>
    <cellStyle name="Hyperlink 3 2 2 2 4 4" xfId="1389"/>
    <cellStyle name="Hyperlink 3 2 2 2 5" xfId="368"/>
    <cellStyle name="Hyperlink 3 2 2 2 5 2" xfId="920"/>
    <cellStyle name="Hyperlink 3 2 2 2 5 2 2" xfId="2033"/>
    <cellStyle name="Hyperlink 3 2 2 2 5 3" xfId="1481"/>
    <cellStyle name="Hyperlink 3 2 2 2 6" xfId="644"/>
    <cellStyle name="Hyperlink 3 2 2 2 6 2" xfId="1757"/>
    <cellStyle name="Hyperlink 3 2 2 2 7" xfId="1205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3" xfId="1599"/>
    <cellStyle name="Hyperlink 3 2 2 3 2 3" xfId="762"/>
    <cellStyle name="Hyperlink 3 2 2 3 2 3 2" xfId="1875"/>
    <cellStyle name="Hyperlink 3 2 2 3 2 4" xfId="1323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3" xfId="1691"/>
    <cellStyle name="Hyperlink 3 2 2 3 3 3" xfId="854"/>
    <cellStyle name="Hyperlink 3 2 2 3 3 3 2" xfId="1967"/>
    <cellStyle name="Hyperlink 3 2 2 3 3 4" xfId="1415"/>
    <cellStyle name="Hyperlink 3 2 2 3 4" xfId="394"/>
    <cellStyle name="Hyperlink 3 2 2 3 4 2" xfId="946"/>
    <cellStyle name="Hyperlink 3 2 2 3 4 2 2" xfId="2059"/>
    <cellStyle name="Hyperlink 3 2 2 3 4 3" xfId="1507"/>
    <cellStyle name="Hyperlink 3 2 2 3 5" xfId="670"/>
    <cellStyle name="Hyperlink 3 2 2 3 5 2" xfId="1783"/>
    <cellStyle name="Hyperlink 3 2 2 3 6" xfId="1231"/>
    <cellStyle name="Hyperlink 3 2 2 4" xfId="164"/>
    <cellStyle name="Hyperlink 3 2 2 4 2" xfId="440"/>
    <cellStyle name="Hyperlink 3 2 2 4 2 2" xfId="992"/>
    <cellStyle name="Hyperlink 3 2 2 4 2 2 2" xfId="2105"/>
    <cellStyle name="Hyperlink 3 2 2 4 2 3" xfId="1553"/>
    <cellStyle name="Hyperlink 3 2 2 4 3" xfId="716"/>
    <cellStyle name="Hyperlink 3 2 2 4 3 2" xfId="1829"/>
    <cellStyle name="Hyperlink 3 2 2 4 4" xfId="1277"/>
    <cellStyle name="Hyperlink 3 2 2 5" xfId="256"/>
    <cellStyle name="Hyperlink 3 2 2 5 2" xfId="532"/>
    <cellStyle name="Hyperlink 3 2 2 5 2 2" xfId="1084"/>
    <cellStyle name="Hyperlink 3 2 2 5 2 2 2" xfId="2197"/>
    <cellStyle name="Hyperlink 3 2 2 5 2 3" xfId="1645"/>
    <cellStyle name="Hyperlink 3 2 2 5 3" xfId="808"/>
    <cellStyle name="Hyperlink 3 2 2 5 3 2" xfId="1921"/>
    <cellStyle name="Hyperlink 3 2 2 5 4" xfId="1369"/>
    <cellStyle name="Hyperlink 3 2 2 6" xfId="348"/>
    <cellStyle name="Hyperlink 3 2 2 6 2" xfId="900"/>
    <cellStyle name="Hyperlink 3 2 2 6 2 2" xfId="2013"/>
    <cellStyle name="Hyperlink 3 2 2 6 3" xfId="1461"/>
    <cellStyle name="Hyperlink 3 2 2 7" xfId="624"/>
    <cellStyle name="Hyperlink 3 2 2 7 2" xfId="1737"/>
    <cellStyle name="Hyperlink 3 2 2 8" xfId="1185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3" xfId="1609"/>
    <cellStyle name="Hyperlink 3 2 3 2 2 3" xfId="772"/>
    <cellStyle name="Hyperlink 3 2 3 2 2 3 2" xfId="1885"/>
    <cellStyle name="Hyperlink 3 2 3 2 2 4" xfId="1333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3" xfId="1701"/>
    <cellStyle name="Hyperlink 3 2 3 2 3 3" xfId="864"/>
    <cellStyle name="Hyperlink 3 2 3 2 3 3 2" xfId="1977"/>
    <cellStyle name="Hyperlink 3 2 3 2 3 4" xfId="1425"/>
    <cellStyle name="Hyperlink 3 2 3 2 4" xfId="404"/>
    <cellStyle name="Hyperlink 3 2 3 2 4 2" xfId="956"/>
    <cellStyle name="Hyperlink 3 2 3 2 4 2 2" xfId="2069"/>
    <cellStyle name="Hyperlink 3 2 3 2 4 3" xfId="1517"/>
    <cellStyle name="Hyperlink 3 2 3 2 5" xfId="680"/>
    <cellStyle name="Hyperlink 3 2 3 2 5 2" xfId="1793"/>
    <cellStyle name="Hyperlink 3 2 3 2 6" xfId="1241"/>
    <cellStyle name="Hyperlink 3 2 3 3" xfId="174"/>
    <cellStyle name="Hyperlink 3 2 3 3 2" xfId="450"/>
    <cellStyle name="Hyperlink 3 2 3 3 2 2" xfId="1002"/>
    <cellStyle name="Hyperlink 3 2 3 3 2 2 2" xfId="2115"/>
    <cellStyle name="Hyperlink 3 2 3 3 2 3" xfId="1563"/>
    <cellStyle name="Hyperlink 3 2 3 3 3" xfId="726"/>
    <cellStyle name="Hyperlink 3 2 3 3 3 2" xfId="1839"/>
    <cellStyle name="Hyperlink 3 2 3 3 4" xfId="1287"/>
    <cellStyle name="Hyperlink 3 2 3 4" xfId="266"/>
    <cellStyle name="Hyperlink 3 2 3 4 2" xfId="542"/>
    <cellStyle name="Hyperlink 3 2 3 4 2 2" xfId="1094"/>
    <cellStyle name="Hyperlink 3 2 3 4 2 2 2" xfId="2207"/>
    <cellStyle name="Hyperlink 3 2 3 4 2 3" xfId="1655"/>
    <cellStyle name="Hyperlink 3 2 3 4 3" xfId="818"/>
    <cellStyle name="Hyperlink 3 2 3 4 3 2" xfId="1931"/>
    <cellStyle name="Hyperlink 3 2 3 4 4" xfId="1379"/>
    <cellStyle name="Hyperlink 3 2 3 5" xfId="358"/>
    <cellStyle name="Hyperlink 3 2 3 5 2" xfId="910"/>
    <cellStyle name="Hyperlink 3 2 3 5 2 2" xfId="2023"/>
    <cellStyle name="Hyperlink 3 2 3 5 3" xfId="1471"/>
    <cellStyle name="Hyperlink 3 2 3 6" xfId="634"/>
    <cellStyle name="Hyperlink 3 2 3 6 2" xfId="1747"/>
    <cellStyle name="Hyperlink 3 2 3 7" xfId="1195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3" xfId="1589"/>
    <cellStyle name="Hyperlink 3 2 4 2 3" xfId="752"/>
    <cellStyle name="Hyperlink 3 2 4 2 3 2" xfId="1865"/>
    <cellStyle name="Hyperlink 3 2 4 2 4" xfId="1313"/>
    <cellStyle name="Hyperlink 3 2 4 3" xfId="292"/>
    <cellStyle name="Hyperlink 3 2 4 3 2" xfId="568"/>
    <cellStyle name="Hyperlink 3 2 4 3 2 2" xfId="1120"/>
    <cellStyle name="Hyperlink 3 2 4 3 2 2 2" xfId="2233"/>
    <cellStyle name="Hyperlink 3 2 4 3 2 3" xfId="1681"/>
    <cellStyle name="Hyperlink 3 2 4 3 3" xfId="844"/>
    <cellStyle name="Hyperlink 3 2 4 3 3 2" xfId="1957"/>
    <cellStyle name="Hyperlink 3 2 4 3 4" xfId="1405"/>
    <cellStyle name="Hyperlink 3 2 4 4" xfId="384"/>
    <cellStyle name="Hyperlink 3 2 4 4 2" xfId="936"/>
    <cellStyle name="Hyperlink 3 2 4 4 2 2" xfId="2049"/>
    <cellStyle name="Hyperlink 3 2 4 4 3" xfId="1497"/>
    <cellStyle name="Hyperlink 3 2 4 5" xfId="660"/>
    <cellStyle name="Hyperlink 3 2 4 5 2" xfId="1773"/>
    <cellStyle name="Hyperlink 3 2 4 6" xfId="1221"/>
    <cellStyle name="Hyperlink 3 2 5" xfId="154"/>
    <cellStyle name="Hyperlink 3 2 5 2" xfId="430"/>
    <cellStyle name="Hyperlink 3 2 5 2 2" xfId="982"/>
    <cellStyle name="Hyperlink 3 2 5 2 2 2" xfId="2095"/>
    <cellStyle name="Hyperlink 3 2 5 2 3" xfId="1543"/>
    <cellStyle name="Hyperlink 3 2 5 3" xfId="706"/>
    <cellStyle name="Hyperlink 3 2 5 3 2" xfId="1819"/>
    <cellStyle name="Hyperlink 3 2 5 4" xfId="1267"/>
    <cellStyle name="Hyperlink 3 2 6" xfId="246"/>
    <cellStyle name="Hyperlink 3 2 6 2" xfId="522"/>
    <cellStyle name="Hyperlink 3 2 6 2 2" xfId="1074"/>
    <cellStyle name="Hyperlink 3 2 6 2 2 2" xfId="2187"/>
    <cellStyle name="Hyperlink 3 2 6 2 3" xfId="1635"/>
    <cellStyle name="Hyperlink 3 2 6 3" xfId="798"/>
    <cellStyle name="Hyperlink 3 2 6 3 2" xfId="1911"/>
    <cellStyle name="Hyperlink 3 2 6 4" xfId="1359"/>
    <cellStyle name="Hyperlink 3 2 7" xfId="338"/>
    <cellStyle name="Hyperlink 3 2 7 2" xfId="890"/>
    <cellStyle name="Hyperlink 3 2 7 2 2" xfId="2003"/>
    <cellStyle name="Hyperlink 3 2 7 3" xfId="1451"/>
    <cellStyle name="Hyperlink 3 2 8" xfId="614"/>
    <cellStyle name="Hyperlink 3 2 8 2" xfId="1727"/>
    <cellStyle name="Hyperlink 3 2 9" xfId="1175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3" xfId="1614"/>
    <cellStyle name="Hyperlink 3 3 2 2 2 3" xfId="777"/>
    <cellStyle name="Hyperlink 3 3 2 2 2 3 2" xfId="1890"/>
    <cellStyle name="Hyperlink 3 3 2 2 2 4" xfId="1338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3" xfId="1706"/>
    <cellStyle name="Hyperlink 3 3 2 2 3 3" xfId="869"/>
    <cellStyle name="Hyperlink 3 3 2 2 3 3 2" xfId="1982"/>
    <cellStyle name="Hyperlink 3 3 2 2 3 4" xfId="1430"/>
    <cellStyle name="Hyperlink 3 3 2 2 4" xfId="409"/>
    <cellStyle name="Hyperlink 3 3 2 2 4 2" xfId="961"/>
    <cellStyle name="Hyperlink 3 3 2 2 4 2 2" xfId="2074"/>
    <cellStyle name="Hyperlink 3 3 2 2 4 3" xfId="1522"/>
    <cellStyle name="Hyperlink 3 3 2 2 5" xfId="685"/>
    <cellStyle name="Hyperlink 3 3 2 2 5 2" xfId="1798"/>
    <cellStyle name="Hyperlink 3 3 2 2 6" xfId="1246"/>
    <cellStyle name="Hyperlink 3 3 2 3" xfId="179"/>
    <cellStyle name="Hyperlink 3 3 2 3 2" xfId="455"/>
    <cellStyle name="Hyperlink 3 3 2 3 2 2" xfId="1007"/>
    <cellStyle name="Hyperlink 3 3 2 3 2 2 2" xfId="2120"/>
    <cellStyle name="Hyperlink 3 3 2 3 2 3" xfId="1568"/>
    <cellStyle name="Hyperlink 3 3 2 3 3" xfId="731"/>
    <cellStyle name="Hyperlink 3 3 2 3 3 2" xfId="1844"/>
    <cellStyle name="Hyperlink 3 3 2 3 4" xfId="1292"/>
    <cellStyle name="Hyperlink 3 3 2 4" xfId="271"/>
    <cellStyle name="Hyperlink 3 3 2 4 2" xfId="547"/>
    <cellStyle name="Hyperlink 3 3 2 4 2 2" xfId="1099"/>
    <cellStyle name="Hyperlink 3 3 2 4 2 2 2" xfId="2212"/>
    <cellStyle name="Hyperlink 3 3 2 4 2 3" xfId="1660"/>
    <cellStyle name="Hyperlink 3 3 2 4 3" xfId="823"/>
    <cellStyle name="Hyperlink 3 3 2 4 3 2" xfId="1936"/>
    <cellStyle name="Hyperlink 3 3 2 4 4" xfId="1384"/>
    <cellStyle name="Hyperlink 3 3 2 5" xfId="363"/>
    <cellStyle name="Hyperlink 3 3 2 5 2" xfId="915"/>
    <cellStyle name="Hyperlink 3 3 2 5 2 2" xfId="2028"/>
    <cellStyle name="Hyperlink 3 3 2 5 3" xfId="1476"/>
    <cellStyle name="Hyperlink 3 3 2 6" xfId="639"/>
    <cellStyle name="Hyperlink 3 3 2 6 2" xfId="1752"/>
    <cellStyle name="Hyperlink 3 3 2 7" xfId="1200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3" xfId="1594"/>
    <cellStyle name="Hyperlink 3 3 3 2 3" xfId="757"/>
    <cellStyle name="Hyperlink 3 3 3 2 3 2" xfId="1870"/>
    <cellStyle name="Hyperlink 3 3 3 2 4" xfId="1318"/>
    <cellStyle name="Hyperlink 3 3 3 3" xfId="297"/>
    <cellStyle name="Hyperlink 3 3 3 3 2" xfId="573"/>
    <cellStyle name="Hyperlink 3 3 3 3 2 2" xfId="1125"/>
    <cellStyle name="Hyperlink 3 3 3 3 2 2 2" xfId="2238"/>
    <cellStyle name="Hyperlink 3 3 3 3 2 3" xfId="1686"/>
    <cellStyle name="Hyperlink 3 3 3 3 3" xfId="849"/>
    <cellStyle name="Hyperlink 3 3 3 3 3 2" xfId="1962"/>
    <cellStyle name="Hyperlink 3 3 3 3 4" xfId="1410"/>
    <cellStyle name="Hyperlink 3 3 3 4" xfId="389"/>
    <cellStyle name="Hyperlink 3 3 3 4 2" xfId="941"/>
    <cellStyle name="Hyperlink 3 3 3 4 2 2" xfId="2054"/>
    <cellStyle name="Hyperlink 3 3 3 4 3" xfId="1502"/>
    <cellStyle name="Hyperlink 3 3 3 5" xfId="665"/>
    <cellStyle name="Hyperlink 3 3 3 5 2" xfId="1778"/>
    <cellStyle name="Hyperlink 3 3 3 6" xfId="1226"/>
    <cellStyle name="Hyperlink 3 3 4" xfId="159"/>
    <cellStyle name="Hyperlink 3 3 4 2" xfId="435"/>
    <cellStyle name="Hyperlink 3 3 4 2 2" xfId="987"/>
    <cellStyle name="Hyperlink 3 3 4 2 2 2" xfId="2100"/>
    <cellStyle name="Hyperlink 3 3 4 2 3" xfId="1548"/>
    <cellStyle name="Hyperlink 3 3 4 3" xfId="711"/>
    <cellStyle name="Hyperlink 3 3 4 3 2" xfId="1824"/>
    <cellStyle name="Hyperlink 3 3 4 4" xfId="1272"/>
    <cellStyle name="Hyperlink 3 3 5" xfId="251"/>
    <cellStyle name="Hyperlink 3 3 5 2" xfId="527"/>
    <cellStyle name="Hyperlink 3 3 5 2 2" xfId="1079"/>
    <cellStyle name="Hyperlink 3 3 5 2 2 2" xfId="2192"/>
    <cellStyle name="Hyperlink 3 3 5 2 3" xfId="1640"/>
    <cellStyle name="Hyperlink 3 3 5 3" xfId="803"/>
    <cellStyle name="Hyperlink 3 3 5 3 2" xfId="1916"/>
    <cellStyle name="Hyperlink 3 3 5 4" xfId="1364"/>
    <cellStyle name="Hyperlink 3 3 6" xfId="343"/>
    <cellStyle name="Hyperlink 3 3 6 2" xfId="895"/>
    <cellStyle name="Hyperlink 3 3 6 2 2" xfId="2008"/>
    <cellStyle name="Hyperlink 3 3 6 3" xfId="1456"/>
    <cellStyle name="Hyperlink 3 3 7" xfId="619"/>
    <cellStyle name="Hyperlink 3 3 7 2" xfId="1732"/>
    <cellStyle name="Hyperlink 3 3 8" xfId="1180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3" xfId="1604"/>
    <cellStyle name="Hyperlink 3 4 2 2 3" xfId="767"/>
    <cellStyle name="Hyperlink 3 4 2 2 3 2" xfId="1880"/>
    <cellStyle name="Hyperlink 3 4 2 2 4" xfId="1328"/>
    <cellStyle name="Hyperlink 3 4 2 3" xfId="307"/>
    <cellStyle name="Hyperlink 3 4 2 3 2" xfId="583"/>
    <cellStyle name="Hyperlink 3 4 2 3 2 2" xfId="1135"/>
    <cellStyle name="Hyperlink 3 4 2 3 2 2 2" xfId="2248"/>
    <cellStyle name="Hyperlink 3 4 2 3 2 3" xfId="1696"/>
    <cellStyle name="Hyperlink 3 4 2 3 3" xfId="859"/>
    <cellStyle name="Hyperlink 3 4 2 3 3 2" xfId="1972"/>
    <cellStyle name="Hyperlink 3 4 2 3 4" xfId="1420"/>
    <cellStyle name="Hyperlink 3 4 2 4" xfId="399"/>
    <cellStyle name="Hyperlink 3 4 2 4 2" xfId="951"/>
    <cellStyle name="Hyperlink 3 4 2 4 2 2" xfId="2064"/>
    <cellStyle name="Hyperlink 3 4 2 4 3" xfId="1512"/>
    <cellStyle name="Hyperlink 3 4 2 5" xfId="675"/>
    <cellStyle name="Hyperlink 3 4 2 5 2" xfId="1788"/>
    <cellStyle name="Hyperlink 3 4 2 6" xfId="1236"/>
    <cellStyle name="Hyperlink 3 4 3" xfId="169"/>
    <cellStyle name="Hyperlink 3 4 3 2" xfId="445"/>
    <cellStyle name="Hyperlink 3 4 3 2 2" xfId="997"/>
    <cellStyle name="Hyperlink 3 4 3 2 2 2" xfId="2110"/>
    <cellStyle name="Hyperlink 3 4 3 2 3" xfId="1558"/>
    <cellStyle name="Hyperlink 3 4 3 3" xfId="721"/>
    <cellStyle name="Hyperlink 3 4 3 3 2" xfId="1834"/>
    <cellStyle name="Hyperlink 3 4 3 4" xfId="1282"/>
    <cellStyle name="Hyperlink 3 4 4" xfId="261"/>
    <cellStyle name="Hyperlink 3 4 4 2" xfId="537"/>
    <cellStyle name="Hyperlink 3 4 4 2 2" xfId="1089"/>
    <cellStyle name="Hyperlink 3 4 4 2 2 2" xfId="2202"/>
    <cellStyle name="Hyperlink 3 4 4 2 3" xfId="1650"/>
    <cellStyle name="Hyperlink 3 4 4 3" xfId="813"/>
    <cellStyle name="Hyperlink 3 4 4 3 2" xfId="1926"/>
    <cellStyle name="Hyperlink 3 4 4 4" xfId="1374"/>
    <cellStyle name="Hyperlink 3 4 5" xfId="353"/>
    <cellStyle name="Hyperlink 3 4 5 2" xfId="905"/>
    <cellStyle name="Hyperlink 3 4 5 2 2" xfId="2018"/>
    <cellStyle name="Hyperlink 3 4 5 3" xfId="1466"/>
    <cellStyle name="Hyperlink 3 4 6" xfId="629"/>
    <cellStyle name="Hyperlink 3 4 6 2" xfId="1742"/>
    <cellStyle name="Hyperlink 3 4 7" xfId="1190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3" xfId="1625"/>
    <cellStyle name="Hyperlink 3 5 2 2 3" xfId="788"/>
    <cellStyle name="Hyperlink 3 5 2 2 3 2" xfId="1901"/>
    <cellStyle name="Hyperlink 3 5 2 2 4" xfId="1349"/>
    <cellStyle name="Hyperlink 3 5 2 3" xfId="328"/>
    <cellStyle name="Hyperlink 3 5 2 3 2" xfId="604"/>
    <cellStyle name="Hyperlink 3 5 2 3 2 2" xfId="1156"/>
    <cellStyle name="Hyperlink 3 5 2 3 2 2 2" xfId="2269"/>
    <cellStyle name="Hyperlink 3 5 2 3 2 3" xfId="1717"/>
    <cellStyle name="Hyperlink 3 5 2 3 3" xfId="880"/>
    <cellStyle name="Hyperlink 3 5 2 3 3 2" xfId="1993"/>
    <cellStyle name="Hyperlink 3 5 2 3 4" xfId="1441"/>
    <cellStyle name="Hyperlink 3 5 2 4" xfId="420"/>
    <cellStyle name="Hyperlink 3 5 2 4 2" xfId="972"/>
    <cellStyle name="Hyperlink 3 5 2 4 2 2" xfId="2085"/>
    <cellStyle name="Hyperlink 3 5 2 4 3" xfId="1533"/>
    <cellStyle name="Hyperlink 3 5 2 5" xfId="696"/>
    <cellStyle name="Hyperlink 3 5 2 5 2" xfId="1809"/>
    <cellStyle name="Hyperlink 3 5 2 6" xfId="1257"/>
    <cellStyle name="Hyperlink 3 5 3" xfId="190"/>
    <cellStyle name="Hyperlink 3 5 3 2" xfId="466"/>
    <cellStyle name="Hyperlink 3 5 3 2 2" xfId="1018"/>
    <cellStyle name="Hyperlink 3 5 3 2 2 2" xfId="2131"/>
    <cellStyle name="Hyperlink 3 5 3 2 3" xfId="1579"/>
    <cellStyle name="Hyperlink 3 5 3 3" xfId="742"/>
    <cellStyle name="Hyperlink 3 5 3 3 2" xfId="1855"/>
    <cellStyle name="Hyperlink 3 5 3 4" xfId="1303"/>
    <cellStyle name="Hyperlink 3 5 4" xfId="282"/>
    <cellStyle name="Hyperlink 3 5 4 2" xfId="558"/>
    <cellStyle name="Hyperlink 3 5 4 2 2" xfId="1110"/>
    <cellStyle name="Hyperlink 3 5 4 2 2 2" xfId="2223"/>
    <cellStyle name="Hyperlink 3 5 4 2 3" xfId="1671"/>
    <cellStyle name="Hyperlink 3 5 4 3" xfId="834"/>
    <cellStyle name="Hyperlink 3 5 4 3 2" xfId="1947"/>
    <cellStyle name="Hyperlink 3 5 4 4" xfId="1395"/>
    <cellStyle name="Hyperlink 3 5 5" xfId="374"/>
    <cellStyle name="Hyperlink 3 5 5 2" xfId="926"/>
    <cellStyle name="Hyperlink 3 5 5 2 2" xfId="2039"/>
    <cellStyle name="Hyperlink 3 5 5 3" xfId="1487"/>
    <cellStyle name="Hyperlink 3 5 6" xfId="650"/>
    <cellStyle name="Hyperlink 3 5 6 2" xfId="1763"/>
    <cellStyle name="Hyperlink 3 5 7" xfId="1211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3" xfId="1584"/>
    <cellStyle name="Hyperlink 3 6 2 3" xfId="747"/>
    <cellStyle name="Hyperlink 3 6 2 3 2" xfId="1860"/>
    <cellStyle name="Hyperlink 3 6 2 4" xfId="1308"/>
    <cellStyle name="Hyperlink 3 6 3" xfId="287"/>
    <cellStyle name="Hyperlink 3 6 3 2" xfId="563"/>
    <cellStyle name="Hyperlink 3 6 3 2 2" xfId="1115"/>
    <cellStyle name="Hyperlink 3 6 3 2 2 2" xfId="2228"/>
    <cellStyle name="Hyperlink 3 6 3 2 3" xfId="1676"/>
    <cellStyle name="Hyperlink 3 6 3 3" xfId="839"/>
    <cellStyle name="Hyperlink 3 6 3 3 2" xfId="1952"/>
    <cellStyle name="Hyperlink 3 6 3 4" xfId="1400"/>
    <cellStyle name="Hyperlink 3 6 4" xfId="379"/>
    <cellStyle name="Hyperlink 3 6 4 2" xfId="931"/>
    <cellStyle name="Hyperlink 3 6 4 2 2" xfId="2044"/>
    <cellStyle name="Hyperlink 3 6 4 3" xfId="1492"/>
    <cellStyle name="Hyperlink 3 6 5" xfId="655"/>
    <cellStyle name="Hyperlink 3 6 5 2" xfId="1768"/>
    <cellStyle name="Hyperlink 3 6 6" xfId="1216"/>
    <cellStyle name="Hyperlink 3 7" xfId="149"/>
    <cellStyle name="Hyperlink 3 7 2" xfId="425"/>
    <cellStyle name="Hyperlink 3 7 2 2" xfId="977"/>
    <cellStyle name="Hyperlink 3 7 2 2 2" xfId="2090"/>
    <cellStyle name="Hyperlink 3 7 2 3" xfId="1538"/>
    <cellStyle name="Hyperlink 3 7 3" xfId="701"/>
    <cellStyle name="Hyperlink 3 7 3 2" xfId="1814"/>
    <cellStyle name="Hyperlink 3 7 4" xfId="1262"/>
    <cellStyle name="Hyperlink 3 8" xfId="241"/>
    <cellStyle name="Hyperlink 3 8 2" xfId="517"/>
    <cellStyle name="Hyperlink 3 8 2 2" xfId="1069"/>
    <cellStyle name="Hyperlink 3 8 2 2 2" xfId="2182"/>
    <cellStyle name="Hyperlink 3 8 2 3" xfId="1630"/>
    <cellStyle name="Hyperlink 3 8 3" xfId="793"/>
    <cellStyle name="Hyperlink 3 8 3 2" xfId="1906"/>
    <cellStyle name="Hyperlink 3 8 4" xfId="1354"/>
    <cellStyle name="Hyperlink 3 9" xfId="333"/>
    <cellStyle name="Hyperlink 3 9 2" xfId="885"/>
    <cellStyle name="Hyperlink 3 9 2 2" xfId="1998"/>
    <cellStyle name="Hyperlink 3 9 3" xfId="1446"/>
    <cellStyle name="Hyperlink 4" xfId="58"/>
    <cellStyle name="Hyperlink 4 10" xfId="1172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3" xfId="1621"/>
    <cellStyle name="Hyperlink 4 2 2 2 2 2 3" xfId="784"/>
    <cellStyle name="Hyperlink 4 2 2 2 2 2 3 2" xfId="1897"/>
    <cellStyle name="Hyperlink 4 2 2 2 2 2 4" xfId="1345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3" xfId="1713"/>
    <cellStyle name="Hyperlink 4 2 2 2 2 3 3" xfId="876"/>
    <cellStyle name="Hyperlink 4 2 2 2 2 3 3 2" xfId="1989"/>
    <cellStyle name="Hyperlink 4 2 2 2 2 3 4" xfId="1437"/>
    <cellStyle name="Hyperlink 4 2 2 2 2 4" xfId="416"/>
    <cellStyle name="Hyperlink 4 2 2 2 2 4 2" xfId="968"/>
    <cellStyle name="Hyperlink 4 2 2 2 2 4 2 2" xfId="2081"/>
    <cellStyle name="Hyperlink 4 2 2 2 2 4 3" xfId="1529"/>
    <cellStyle name="Hyperlink 4 2 2 2 2 5" xfId="692"/>
    <cellStyle name="Hyperlink 4 2 2 2 2 5 2" xfId="1805"/>
    <cellStyle name="Hyperlink 4 2 2 2 2 6" xfId="1253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3" xfId="1575"/>
    <cellStyle name="Hyperlink 4 2 2 2 3 3" xfId="738"/>
    <cellStyle name="Hyperlink 4 2 2 2 3 3 2" xfId="1851"/>
    <cellStyle name="Hyperlink 4 2 2 2 3 4" xfId="1299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3" xfId="1667"/>
    <cellStyle name="Hyperlink 4 2 2 2 4 3" xfId="830"/>
    <cellStyle name="Hyperlink 4 2 2 2 4 3 2" xfId="1943"/>
    <cellStyle name="Hyperlink 4 2 2 2 4 4" xfId="1391"/>
    <cellStyle name="Hyperlink 4 2 2 2 5" xfId="370"/>
    <cellStyle name="Hyperlink 4 2 2 2 5 2" xfId="922"/>
    <cellStyle name="Hyperlink 4 2 2 2 5 2 2" xfId="2035"/>
    <cellStyle name="Hyperlink 4 2 2 2 5 3" xfId="1483"/>
    <cellStyle name="Hyperlink 4 2 2 2 6" xfId="646"/>
    <cellStyle name="Hyperlink 4 2 2 2 6 2" xfId="1759"/>
    <cellStyle name="Hyperlink 4 2 2 2 7" xfId="1207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3" xfId="1601"/>
    <cellStyle name="Hyperlink 4 2 2 3 2 3" xfId="764"/>
    <cellStyle name="Hyperlink 4 2 2 3 2 3 2" xfId="1877"/>
    <cellStyle name="Hyperlink 4 2 2 3 2 4" xfId="1325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3" xfId="1693"/>
    <cellStyle name="Hyperlink 4 2 2 3 3 3" xfId="856"/>
    <cellStyle name="Hyperlink 4 2 2 3 3 3 2" xfId="1969"/>
    <cellStyle name="Hyperlink 4 2 2 3 3 4" xfId="1417"/>
    <cellStyle name="Hyperlink 4 2 2 3 4" xfId="396"/>
    <cellStyle name="Hyperlink 4 2 2 3 4 2" xfId="948"/>
    <cellStyle name="Hyperlink 4 2 2 3 4 2 2" xfId="2061"/>
    <cellStyle name="Hyperlink 4 2 2 3 4 3" xfId="1509"/>
    <cellStyle name="Hyperlink 4 2 2 3 5" xfId="672"/>
    <cellStyle name="Hyperlink 4 2 2 3 5 2" xfId="1785"/>
    <cellStyle name="Hyperlink 4 2 2 3 6" xfId="1233"/>
    <cellStyle name="Hyperlink 4 2 2 4" xfId="166"/>
    <cellStyle name="Hyperlink 4 2 2 4 2" xfId="442"/>
    <cellStyle name="Hyperlink 4 2 2 4 2 2" xfId="994"/>
    <cellStyle name="Hyperlink 4 2 2 4 2 2 2" xfId="2107"/>
    <cellStyle name="Hyperlink 4 2 2 4 2 3" xfId="1555"/>
    <cellStyle name="Hyperlink 4 2 2 4 3" xfId="718"/>
    <cellStyle name="Hyperlink 4 2 2 4 3 2" xfId="1831"/>
    <cellStyle name="Hyperlink 4 2 2 4 4" xfId="1279"/>
    <cellStyle name="Hyperlink 4 2 2 5" xfId="258"/>
    <cellStyle name="Hyperlink 4 2 2 5 2" xfId="534"/>
    <cellStyle name="Hyperlink 4 2 2 5 2 2" xfId="1086"/>
    <cellStyle name="Hyperlink 4 2 2 5 2 2 2" xfId="2199"/>
    <cellStyle name="Hyperlink 4 2 2 5 2 3" xfId="1647"/>
    <cellStyle name="Hyperlink 4 2 2 5 3" xfId="810"/>
    <cellStyle name="Hyperlink 4 2 2 5 3 2" xfId="1923"/>
    <cellStyle name="Hyperlink 4 2 2 5 4" xfId="1371"/>
    <cellStyle name="Hyperlink 4 2 2 6" xfId="350"/>
    <cellStyle name="Hyperlink 4 2 2 6 2" xfId="902"/>
    <cellStyle name="Hyperlink 4 2 2 6 2 2" xfId="2015"/>
    <cellStyle name="Hyperlink 4 2 2 6 3" xfId="1463"/>
    <cellStyle name="Hyperlink 4 2 2 7" xfId="626"/>
    <cellStyle name="Hyperlink 4 2 2 7 2" xfId="1739"/>
    <cellStyle name="Hyperlink 4 2 2 8" xfId="1187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3" xfId="1611"/>
    <cellStyle name="Hyperlink 4 2 3 2 2 3" xfId="774"/>
    <cellStyle name="Hyperlink 4 2 3 2 2 3 2" xfId="1887"/>
    <cellStyle name="Hyperlink 4 2 3 2 2 4" xfId="1335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3" xfId="1703"/>
    <cellStyle name="Hyperlink 4 2 3 2 3 3" xfId="866"/>
    <cellStyle name="Hyperlink 4 2 3 2 3 3 2" xfId="1979"/>
    <cellStyle name="Hyperlink 4 2 3 2 3 4" xfId="1427"/>
    <cellStyle name="Hyperlink 4 2 3 2 4" xfId="406"/>
    <cellStyle name="Hyperlink 4 2 3 2 4 2" xfId="958"/>
    <cellStyle name="Hyperlink 4 2 3 2 4 2 2" xfId="2071"/>
    <cellStyle name="Hyperlink 4 2 3 2 4 3" xfId="1519"/>
    <cellStyle name="Hyperlink 4 2 3 2 5" xfId="682"/>
    <cellStyle name="Hyperlink 4 2 3 2 5 2" xfId="1795"/>
    <cellStyle name="Hyperlink 4 2 3 2 6" xfId="1243"/>
    <cellStyle name="Hyperlink 4 2 3 3" xfId="176"/>
    <cellStyle name="Hyperlink 4 2 3 3 2" xfId="452"/>
    <cellStyle name="Hyperlink 4 2 3 3 2 2" xfId="1004"/>
    <cellStyle name="Hyperlink 4 2 3 3 2 2 2" xfId="2117"/>
    <cellStyle name="Hyperlink 4 2 3 3 2 3" xfId="1565"/>
    <cellStyle name="Hyperlink 4 2 3 3 3" xfId="728"/>
    <cellStyle name="Hyperlink 4 2 3 3 3 2" xfId="1841"/>
    <cellStyle name="Hyperlink 4 2 3 3 4" xfId="1289"/>
    <cellStyle name="Hyperlink 4 2 3 4" xfId="268"/>
    <cellStyle name="Hyperlink 4 2 3 4 2" xfId="544"/>
    <cellStyle name="Hyperlink 4 2 3 4 2 2" xfId="1096"/>
    <cellStyle name="Hyperlink 4 2 3 4 2 2 2" xfId="2209"/>
    <cellStyle name="Hyperlink 4 2 3 4 2 3" xfId="1657"/>
    <cellStyle name="Hyperlink 4 2 3 4 3" xfId="820"/>
    <cellStyle name="Hyperlink 4 2 3 4 3 2" xfId="1933"/>
    <cellStyle name="Hyperlink 4 2 3 4 4" xfId="1381"/>
    <cellStyle name="Hyperlink 4 2 3 5" xfId="360"/>
    <cellStyle name="Hyperlink 4 2 3 5 2" xfId="912"/>
    <cellStyle name="Hyperlink 4 2 3 5 2 2" xfId="2025"/>
    <cellStyle name="Hyperlink 4 2 3 5 3" xfId="1473"/>
    <cellStyle name="Hyperlink 4 2 3 6" xfId="636"/>
    <cellStyle name="Hyperlink 4 2 3 6 2" xfId="1749"/>
    <cellStyle name="Hyperlink 4 2 3 7" xfId="1197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3" xfId="1591"/>
    <cellStyle name="Hyperlink 4 2 4 2 3" xfId="754"/>
    <cellStyle name="Hyperlink 4 2 4 2 3 2" xfId="1867"/>
    <cellStyle name="Hyperlink 4 2 4 2 4" xfId="1315"/>
    <cellStyle name="Hyperlink 4 2 4 3" xfId="294"/>
    <cellStyle name="Hyperlink 4 2 4 3 2" xfId="570"/>
    <cellStyle name="Hyperlink 4 2 4 3 2 2" xfId="1122"/>
    <cellStyle name="Hyperlink 4 2 4 3 2 2 2" xfId="2235"/>
    <cellStyle name="Hyperlink 4 2 4 3 2 3" xfId="1683"/>
    <cellStyle name="Hyperlink 4 2 4 3 3" xfId="846"/>
    <cellStyle name="Hyperlink 4 2 4 3 3 2" xfId="1959"/>
    <cellStyle name="Hyperlink 4 2 4 3 4" xfId="1407"/>
    <cellStyle name="Hyperlink 4 2 4 4" xfId="386"/>
    <cellStyle name="Hyperlink 4 2 4 4 2" xfId="938"/>
    <cellStyle name="Hyperlink 4 2 4 4 2 2" xfId="2051"/>
    <cellStyle name="Hyperlink 4 2 4 4 3" xfId="1499"/>
    <cellStyle name="Hyperlink 4 2 4 5" xfId="662"/>
    <cellStyle name="Hyperlink 4 2 4 5 2" xfId="1775"/>
    <cellStyle name="Hyperlink 4 2 4 6" xfId="1223"/>
    <cellStyle name="Hyperlink 4 2 5" xfId="156"/>
    <cellStyle name="Hyperlink 4 2 5 2" xfId="432"/>
    <cellStyle name="Hyperlink 4 2 5 2 2" xfId="984"/>
    <cellStyle name="Hyperlink 4 2 5 2 2 2" xfId="2097"/>
    <cellStyle name="Hyperlink 4 2 5 2 3" xfId="1545"/>
    <cellStyle name="Hyperlink 4 2 5 3" xfId="708"/>
    <cellStyle name="Hyperlink 4 2 5 3 2" xfId="1821"/>
    <cellStyle name="Hyperlink 4 2 5 4" xfId="1269"/>
    <cellStyle name="Hyperlink 4 2 6" xfId="248"/>
    <cellStyle name="Hyperlink 4 2 6 2" xfId="524"/>
    <cellStyle name="Hyperlink 4 2 6 2 2" xfId="1076"/>
    <cellStyle name="Hyperlink 4 2 6 2 2 2" xfId="2189"/>
    <cellStyle name="Hyperlink 4 2 6 2 3" xfId="1637"/>
    <cellStyle name="Hyperlink 4 2 6 3" xfId="800"/>
    <cellStyle name="Hyperlink 4 2 6 3 2" xfId="1913"/>
    <cellStyle name="Hyperlink 4 2 6 4" xfId="1361"/>
    <cellStyle name="Hyperlink 4 2 7" xfId="340"/>
    <cellStyle name="Hyperlink 4 2 7 2" xfId="892"/>
    <cellStyle name="Hyperlink 4 2 7 2 2" xfId="2005"/>
    <cellStyle name="Hyperlink 4 2 7 3" xfId="1453"/>
    <cellStyle name="Hyperlink 4 2 8" xfId="616"/>
    <cellStyle name="Hyperlink 4 2 8 2" xfId="1729"/>
    <cellStyle name="Hyperlink 4 2 9" xfId="1177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3" xfId="1616"/>
    <cellStyle name="Hyperlink 4 3 2 2 2 3" xfId="779"/>
    <cellStyle name="Hyperlink 4 3 2 2 2 3 2" xfId="1892"/>
    <cellStyle name="Hyperlink 4 3 2 2 2 4" xfId="1340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3" xfId="1708"/>
    <cellStyle name="Hyperlink 4 3 2 2 3 3" xfId="871"/>
    <cellStyle name="Hyperlink 4 3 2 2 3 3 2" xfId="1984"/>
    <cellStyle name="Hyperlink 4 3 2 2 3 4" xfId="1432"/>
    <cellStyle name="Hyperlink 4 3 2 2 4" xfId="411"/>
    <cellStyle name="Hyperlink 4 3 2 2 4 2" xfId="963"/>
    <cellStyle name="Hyperlink 4 3 2 2 4 2 2" xfId="2076"/>
    <cellStyle name="Hyperlink 4 3 2 2 4 3" xfId="1524"/>
    <cellStyle name="Hyperlink 4 3 2 2 5" xfId="687"/>
    <cellStyle name="Hyperlink 4 3 2 2 5 2" xfId="1800"/>
    <cellStyle name="Hyperlink 4 3 2 2 6" xfId="1248"/>
    <cellStyle name="Hyperlink 4 3 2 3" xfId="181"/>
    <cellStyle name="Hyperlink 4 3 2 3 2" xfId="457"/>
    <cellStyle name="Hyperlink 4 3 2 3 2 2" xfId="1009"/>
    <cellStyle name="Hyperlink 4 3 2 3 2 2 2" xfId="2122"/>
    <cellStyle name="Hyperlink 4 3 2 3 2 3" xfId="1570"/>
    <cellStyle name="Hyperlink 4 3 2 3 3" xfId="733"/>
    <cellStyle name="Hyperlink 4 3 2 3 3 2" xfId="1846"/>
    <cellStyle name="Hyperlink 4 3 2 3 4" xfId="1294"/>
    <cellStyle name="Hyperlink 4 3 2 4" xfId="273"/>
    <cellStyle name="Hyperlink 4 3 2 4 2" xfId="549"/>
    <cellStyle name="Hyperlink 4 3 2 4 2 2" xfId="1101"/>
    <cellStyle name="Hyperlink 4 3 2 4 2 2 2" xfId="2214"/>
    <cellStyle name="Hyperlink 4 3 2 4 2 3" xfId="1662"/>
    <cellStyle name="Hyperlink 4 3 2 4 3" xfId="825"/>
    <cellStyle name="Hyperlink 4 3 2 4 3 2" xfId="1938"/>
    <cellStyle name="Hyperlink 4 3 2 4 4" xfId="1386"/>
    <cellStyle name="Hyperlink 4 3 2 5" xfId="365"/>
    <cellStyle name="Hyperlink 4 3 2 5 2" xfId="917"/>
    <cellStyle name="Hyperlink 4 3 2 5 2 2" xfId="2030"/>
    <cellStyle name="Hyperlink 4 3 2 5 3" xfId="1478"/>
    <cellStyle name="Hyperlink 4 3 2 6" xfId="641"/>
    <cellStyle name="Hyperlink 4 3 2 6 2" xfId="1754"/>
    <cellStyle name="Hyperlink 4 3 2 7" xfId="1202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3" xfId="1596"/>
    <cellStyle name="Hyperlink 4 3 3 2 3" xfId="759"/>
    <cellStyle name="Hyperlink 4 3 3 2 3 2" xfId="1872"/>
    <cellStyle name="Hyperlink 4 3 3 2 4" xfId="1320"/>
    <cellStyle name="Hyperlink 4 3 3 3" xfId="299"/>
    <cellStyle name="Hyperlink 4 3 3 3 2" xfId="575"/>
    <cellStyle name="Hyperlink 4 3 3 3 2 2" xfId="1127"/>
    <cellStyle name="Hyperlink 4 3 3 3 2 2 2" xfId="2240"/>
    <cellStyle name="Hyperlink 4 3 3 3 2 3" xfId="1688"/>
    <cellStyle name="Hyperlink 4 3 3 3 3" xfId="851"/>
    <cellStyle name="Hyperlink 4 3 3 3 3 2" xfId="1964"/>
    <cellStyle name="Hyperlink 4 3 3 3 4" xfId="1412"/>
    <cellStyle name="Hyperlink 4 3 3 4" xfId="391"/>
    <cellStyle name="Hyperlink 4 3 3 4 2" xfId="943"/>
    <cellStyle name="Hyperlink 4 3 3 4 2 2" xfId="2056"/>
    <cellStyle name="Hyperlink 4 3 3 4 3" xfId="1504"/>
    <cellStyle name="Hyperlink 4 3 3 5" xfId="667"/>
    <cellStyle name="Hyperlink 4 3 3 5 2" xfId="1780"/>
    <cellStyle name="Hyperlink 4 3 3 6" xfId="1228"/>
    <cellStyle name="Hyperlink 4 3 4" xfId="161"/>
    <cellStyle name="Hyperlink 4 3 4 2" xfId="437"/>
    <cellStyle name="Hyperlink 4 3 4 2 2" xfId="989"/>
    <cellStyle name="Hyperlink 4 3 4 2 2 2" xfId="2102"/>
    <cellStyle name="Hyperlink 4 3 4 2 3" xfId="1550"/>
    <cellStyle name="Hyperlink 4 3 4 3" xfId="713"/>
    <cellStyle name="Hyperlink 4 3 4 3 2" xfId="1826"/>
    <cellStyle name="Hyperlink 4 3 4 4" xfId="1274"/>
    <cellStyle name="Hyperlink 4 3 5" xfId="253"/>
    <cellStyle name="Hyperlink 4 3 5 2" xfId="529"/>
    <cellStyle name="Hyperlink 4 3 5 2 2" xfId="1081"/>
    <cellStyle name="Hyperlink 4 3 5 2 2 2" xfId="2194"/>
    <cellStyle name="Hyperlink 4 3 5 2 3" xfId="1642"/>
    <cellStyle name="Hyperlink 4 3 5 3" xfId="805"/>
    <cellStyle name="Hyperlink 4 3 5 3 2" xfId="1918"/>
    <cellStyle name="Hyperlink 4 3 5 4" xfId="1366"/>
    <cellStyle name="Hyperlink 4 3 6" xfId="345"/>
    <cellStyle name="Hyperlink 4 3 6 2" xfId="897"/>
    <cellStyle name="Hyperlink 4 3 6 2 2" xfId="2010"/>
    <cellStyle name="Hyperlink 4 3 6 3" xfId="1458"/>
    <cellStyle name="Hyperlink 4 3 7" xfId="621"/>
    <cellStyle name="Hyperlink 4 3 7 2" xfId="1734"/>
    <cellStyle name="Hyperlink 4 3 8" xfId="1182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3" xfId="1606"/>
    <cellStyle name="Hyperlink 4 4 2 2 3" xfId="769"/>
    <cellStyle name="Hyperlink 4 4 2 2 3 2" xfId="1882"/>
    <cellStyle name="Hyperlink 4 4 2 2 4" xfId="1330"/>
    <cellStyle name="Hyperlink 4 4 2 3" xfId="309"/>
    <cellStyle name="Hyperlink 4 4 2 3 2" xfId="585"/>
    <cellStyle name="Hyperlink 4 4 2 3 2 2" xfId="1137"/>
    <cellStyle name="Hyperlink 4 4 2 3 2 2 2" xfId="2250"/>
    <cellStyle name="Hyperlink 4 4 2 3 2 3" xfId="1698"/>
    <cellStyle name="Hyperlink 4 4 2 3 3" xfId="861"/>
    <cellStyle name="Hyperlink 4 4 2 3 3 2" xfId="1974"/>
    <cellStyle name="Hyperlink 4 4 2 3 4" xfId="1422"/>
    <cellStyle name="Hyperlink 4 4 2 4" xfId="401"/>
    <cellStyle name="Hyperlink 4 4 2 4 2" xfId="953"/>
    <cellStyle name="Hyperlink 4 4 2 4 2 2" xfId="2066"/>
    <cellStyle name="Hyperlink 4 4 2 4 3" xfId="1514"/>
    <cellStyle name="Hyperlink 4 4 2 5" xfId="677"/>
    <cellStyle name="Hyperlink 4 4 2 5 2" xfId="1790"/>
    <cellStyle name="Hyperlink 4 4 2 6" xfId="1238"/>
    <cellStyle name="Hyperlink 4 4 3" xfId="171"/>
    <cellStyle name="Hyperlink 4 4 3 2" xfId="447"/>
    <cellStyle name="Hyperlink 4 4 3 2 2" xfId="999"/>
    <cellStyle name="Hyperlink 4 4 3 2 2 2" xfId="2112"/>
    <cellStyle name="Hyperlink 4 4 3 2 3" xfId="1560"/>
    <cellStyle name="Hyperlink 4 4 3 3" xfId="723"/>
    <cellStyle name="Hyperlink 4 4 3 3 2" xfId="1836"/>
    <cellStyle name="Hyperlink 4 4 3 4" xfId="1284"/>
    <cellStyle name="Hyperlink 4 4 4" xfId="263"/>
    <cellStyle name="Hyperlink 4 4 4 2" xfId="539"/>
    <cellStyle name="Hyperlink 4 4 4 2 2" xfId="1091"/>
    <cellStyle name="Hyperlink 4 4 4 2 2 2" xfId="2204"/>
    <cellStyle name="Hyperlink 4 4 4 2 3" xfId="1652"/>
    <cellStyle name="Hyperlink 4 4 4 3" xfId="815"/>
    <cellStyle name="Hyperlink 4 4 4 3 2" xfId="1928"/>
    <cellStyle name="Hyperlink 4 4 4 4" xfId="1376"/>
    <cellStyle name="Hyperlink 4 4 5" xfId="355"/>
    <cellStyle name="Hyperlink 4 4 5 2" xfId="907"/>
    <cellStyle name="Hyperlink 4 4 5 2 2" xfId="2020"/>
    <cellStyle name="Hyperlink 4 4 5 3" xfId="1468"/>
    <cellStyle name="Hyperlink 4 4 6" xfId="631"/>
    <cellStyle name="Hyperlink 4 4 6 2" xfId="1744"/>
    <cellStyle name="Hyperlink 4 4 7" xfId="1192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3" xfId="1586"/>
    <cellStyle name="Hyperlink 4 5 2 3" xfId="749"/>
    <cellStyle name="Hyperlink 4 5 2 3 2" xfId="1862"/>
    <cellStyle name="Hyperlink 4 5 2 4" xfId="1310"/>
    <cellStyle name="Hyperlink 4 5 3" xfId="289"/>
    <cellStyle name="Hyperlink 4 5 3 2" xfId="565"/>
    <cellStyle name="Hyperlink 4 5 3 2 2" xfId="1117"/>
    <cellStyle name="Hyperlink 4 5 3 2 2 2" xfId="2230"/>
    <cellStyle name="Hyperlink 4 5 3 2 3" xfId="1678"/>
    <cellStyle name="Hyperlink 4 5 3 3" xfId="841"/>
    <cellStyle name="Hyperlink 4 5 3 3 2" xfId="1954"/>
    <cellStyle name="Hyperlink 4 5 3 4" xfId="1402"/>
    <cellStyle name="Hyperlink 4 5 4" xfId="381"/>
    <cellStyle name="Hyperlink 4 5 4 2" xfId="933"/>
    <cellStyle name="Hyperlink 4 5 4 2 2" xfId="2046"/>
    <cellStyle name="Hyperlink 4 5 4 3" xfId="1494"/>
    <cellStyle name="Hyperlink 4 5 5" xfId="657"/>
    <cellStyle name="Hyperlink 4 5 5 2" xfId="1770"/>
    <cellStyle name="Hyperlink 4 5 6" xfId="1218"/>
    <cellStyle name="Hyperlink 4 6" xfId="151"/>
    <cellStyle name="Hyperlink 4 6 2" xfId="427"/>
    <cellStyle name="Hyperlink 4 6 2 2" xfId="979"/>
    <cellStyle name="Hyperlink 4 6 2 2 2" xfId="2092"/>
    <cellStyle name="Hyperlink 4 6 2 3" xfId="1540"/>
    <cellStyle name="Hyperlink 4 6 3" xfId="703"/>
    <cellStyle name="Hyperlink 4 6 3 2" xfId="1816"/>
    <cellStyle name="Hyperlink 4 6 4" xfId="1264"/>
    <cellStyle name="Hyperlink 4 7" xfId="243"/>
    <cellStyle name="Hyperlink 4 7 2" xfId="519"/>
    <cellStyle name="Hyperlink 4 7 2 2" xfId="1071"/>
    <cellStyle name="Hyperlink 4 7 2 2 2" xfId="2184"/>
    <cellStyle name="Hyperlink 4 7 2 3" xfId="1632"/>
    <cellStyle name="Hyperlink 4 7 3" xfId="795"/>
    <cellStyle name="Hyperlink 4 7 3 2" xfId="1908"/>
    <cellStyle name="Hyperlink 4 7 4" xfId="1356"/>
    <cellStyle name="Hyperlink 4 8" xfId="335"/>
    <cellStyle name="Hyperlink 4 8 2" xfId="887"/>
    <cellStyle name="Hyperlink 4 8 2 2" xfId="2000"/>
    <cellStyle name="Hyperlink 4 8 3" xfId="1448"/>
    <cellStyle name="Hyperlink 4 9" xfId="611"/>
    <cellStyle name="Hyperlink 4 9 2" xfId="1724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3" xfId="1617"/>
    <cellStyle name="Hyperlink 5 2 2 2 2 3" xfId="780"/>
    <cellStyle name="Hyperlink 5 2 2 2 2 3 2" xfId="1893"/>
    <cellStyle name="Hyperlink 5 2 2 2 2 4" xfId="1341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3" xfId="1709"/>
    <cellStyle name="Hyperlink 5 2 2 2 3 3" xfId="872"/>
    <cellStyle name="Hyperlink 5 2 2 2 3 3 2" xfId="1985"/>
    <cellStyle name="Hyperlink 5 2 2 2 3 4" xfId="1433"/>
    <cellStyle name="Hyperlink 5 2 2 2 4" xfId="412"/>
    <cellStyle name="Hyperlink 5 2 2 2 4 2" xfId="964"/>
    <cellStyle name="Hyperlink 5 2 2 2 4 2 2" xfId="2077"/>
    <cellStyle name="Hyperlink 5 2 2 2 4 3" xfId="1525"/>
    <cellStyle name="Hyperlink 5 2 2 2 5" xfId="688"/>
    <cellStyle name="Hyperlink 5 2 2 2 5 2" xfId="1801"/>
    <cellStyle name="Hyperlink 5 2 2 2 6" xfId="1249"/>
    <cellStyle name="Hyperlink 5 2 2 3" xfId="182"/>
    <cellStyle name="Hyperlink 5 2 2 3 2" xfId="458"/>
    <cellStyle name="Hyperlink 5 2 2 3 2 2" xfId="1010"/>
    <cellStyle name="Hyperlink 5 2 2 3 2 2 2" xfId="2123"/>
    <cellStyle name="Hyperlink 5 2 2 3 2 3" xfId="1571"/>
    <cellStyle name="Hyperlink 5 2 2 3 3" xfId="734"/>
    <cellStyle name="Hyperlink 5 2 2 3 3 2" xfId="1847"/>
    <cellStyle name="Hyperlink 5 2 2 3 4" xfId="1295"/>
    <cellStyle name="Hyperlink 5 2 2 4" xfId="274"/>
    <cellStyle name="Hyperlink 5 2 2 4 2" xfId="550"/>
    <cellStyle name="Hyperlink 5 2 2 4 2 2" xfId="1102"/>
    <cellStyle name="Hyperlink 5 2 2 4 2 2 2" xfId="2215"/>
    <cellStyle name="Hyperlink 5 2 2 4 2 3" xfId="1663"/>
    <cellStyle name="Hyperlink 5 2 2 4 3" xfId="826"/>
    <cellStyle name="Hyperlink 5 2 2 4 3 2" xfId="1939"/>
    <cellStyle name="Hyperlink 5 2 2 4 4" xfId="1387"/>
    <cellStyle name="Hyperlink 5 2 2 5" xfId="366"/>
    <cellStyle name="Hyperlink 5 2 2 5 2" xfId="918"/>
    <cellStyle name="Hyperlink 5 2 2 5 2 2" xfId="2031"/>
    <cellStyle name="Hyperlink 5 2 2 5 3" xfId="1479"/>
    <cellStyle name="Hyperlink 5 2 2 6" xfId="642"/>
    <cellStyle name="Hyperlink 5 2 2 6 2" xfId="1755"/>
    <cellStyle name="Hyperlink 5 2 2 7" xfId="1203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3" xfId="1597"/>
    <cellStyle name="Hyperlink 5 2 3 2 3" xfId="760"/>
    <cellStyle name="Hyperlink 5 2 3 2 3 2" xfId="1873"/>
    <cellStyle name="Hyperlink 5 2 3 2 4" xfId="1321"/>
    <cellStyle name="Hyperlink 5 2 3 3" xfId="300"/>
    <cellStyle name="Hyperlink 5 2 3 3 2" xfId="576"/>
    <cellStyle name="Hyperlink 5 2 3 3 2 2" xfId="1128"/>
    <cellStyle name="Hyperlink 5 2 3 3 2 2 2" xfId="2241"/>
    <cellStyle name="Hyperlink 5 2 3 3 2 3" xfId="1689"/>
    <cellStyle name="Hyperlink 5 2 3 3 3" xfId="852"/>
    <cellStyle name="Hyperlink 5 2 3 3 3 2" xfId="1965"/>
    <cellStyle name="Hyperlink 5 2 3 3 4" xfId="1413"/>
    <cellStyle name="Hyperlink 5 2 3 4" xfId="392"/>
    <cellStyle name="Hyperlink 5 2 3 4 2" xfId="944"/>
    <cellStyle name="Hyperlink 5 2 3 4 2 2" xfId="2057"/>
    <cellStyle name="Hyperlink 5 2 3 4 3" xfId="1505"/>
    <cellStyle name="Hyperlink 5 2 3 5" xfId="668"/>
    <cellStyle name="Hyperlink 5 2 3 5 2" xfId="1781"/>
    <cellStyle name="Hyperlink 5 2 3 6" xfId="1229"/>
    <cellStyle name="Hyperlink 5 2 4" xfId="162"/>
    <cellStyle name="Hyperlink 5 2 4 2" xfId="438"/>
    <cellStyle name="Hyperlink 5 2 4 2 2" xfId="990"/>
    <cellStyle name="Hyperlink 5 2 4 2 2 2" xfId="2103"/>
    <cellStyle name="Hyperlink 5 2 4 2 3" xfId="1551"/>
    <cellStyle name="Hyperlink 5 2 4 3" xfId="714"/>
    <cellStyle name="Hyperlink 5 2 4 3 2" xfId="1827"/>
    <cellStyle name="Hyperlink 5 2 4 4" xfId="1275"/>
    <cellStyle name="Hyperlink 5 2 5" xfId="254"/>
    <cellStyle name="Hyperlink 5 2 5 2" xfId="530"/>
    <cellStyle name="Hyperlink 5 2 5 2 2" xfId="1082"/>
    <cellStyle name="Hyperlink 5 2 5 2 2 2" xfId="2195"/>
    <cellStyle name="Hyperlink 5 2 5 2 3" xfId="1643"/>
    <cellStyle name="Hyperlink 5 2 5 3" xfId="806"/>
    <cellStyle name="Hyperlink 5 2 5 3 2" xfId="1919"/>
    <cellStyle name="Hyperlink 5 2 5 4" xfId="1367"/>
    <cellStyle name="Hyperlink 5 2 6" xfId="346"/>
    <cellStyle name="Hyperlink 5 2 6 2" xfId="898"/>
    <cellStyle name="Hyperlink 5 2 6 2 2" xfId="2011"/>
    <cellStyle name="Hyperlink 5 2 6 3" xfId="1459"/>
    <cellStyle name="Hyperlink 5 2 7" xfId="622"/>
    <cellStyle name="Hyperlink 5 2 7 2" xfId="1735"/>
    <cellStyle name="Hyperlink 5 2 8" xfId="1183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3" xfId="1607"/>
    <cellStyle name="Hyperlink 5 3 2 2 3" xfId="770"/>
    <cellStyle name="Hyperlink 5 3 2 2 3 2" xfId="1883"/>
    <cellStyle name="Hyperlink 5 3 2 2 4" xfId="1331"/>
    <cellStyle name="Hyperlink 5 3 2 3" xfId="310"/>
    <cellStyle name="Hyperlink 5 3 2 3 2" xfId="586"/>
    <cellStyle name="Hyperlink 5 3 2 3 2 2" xfId="1138"/>
    <cellStyle name="Hyperlink 5 3 2 3 2 2 2" xfId="2251"/>
    <cellStyle name="Hyperlink 5 3 2 3 2 3" xfId="1699"/>
    <cellStyle name="Hyperlink 5 3 2 3 3" xfId="862"/>
    <cellStyle name="Hyperlink 5 3 2 3 3 2" xfId="1975"/>
    <cellStyle name="Hyperlink 5 3 2 3 4" xfId="1423"/>
    <cellStyle name="Hyperlink 5 3 2 4" xfId="402"/>
    <cellStyle name="Hyperlink 5 3 2 4 2" xfId="954"/>
    <cellStyle name="Hyperlink 5 3 2 4 2 2" xfId="2067"/>
    <cellStyle name="Hyperlink 5 3 2 4 3" xfId="1515"/>
    <cellStyle name="Hyperlink 5 3 2 5" xfId="678"/>
    <cellStyle name="Hyperlink 5 3 2 5 2" xfId="1791"/>
    <cellStyle name="Hyperlink 5 3 2 6" xfId="1239"/>
    <cellStyle name="Hyperlink 5 3 3" xfId="172"/>
    <cellStyle name="Hyperlink 5 3 3 2" xfId="448"/>
    <cellStyle name="Hyperlink 5 3 3 2 2" xfId="1000"/>
    <cellStyle name="Hyperlink 5 3 3 2 2 2" xfId="2113"/>
    <cellStyle name="Hyperlink 5 3 3 2 3" xfId="1561"/>
    <cellStyle name="Hyperlink 5 3 3 3" xfId="724"/>
    <cellStyle name="Hyperlink 5 3 3 3 2" xfId="1837"/>
    <cellStyle name="Hyperlink 5 3 3 4" xfId="1285"/>
    <cellStyle name="Hyperlink 5 3 4" xfId="264"/>
    <cellStyle name="Hyperlink 5 3 4 2" xfId="540"/>
    <cellStyle name="Hyperlink 5 3 4 2 2" xfId="1092"/>
    <cellStyle name="Hyperlink 5 3 4 2 2 2" xfId="2205"/>
    <cellStyle name="Hyperlink 5 3 4 2 3" xfId="1653"/>
    <cellStyle name="Hyperlink 5 3 4 3" xfId="816"/>
    <cellStyle name="Hyperlink 5 3 4 3 2" xfId="1929"/>
    <cellStyle name="Hyperlink 5 3 4 4" xfId="1377"/>
    <cellStyle name="Hyperlink 5 3 5" xfId="356"/>
    <cellStyle name="Hyperlink 5 3 5 2" xfId="908"/>
    <cellStyle name="Hyperlink 5 3 5 2 2" xfId="2021"/>
    <cellStyle name="Hyperlink 5 3 5 3" xfId="1469"/>
    <cellStyle name="Hyperlink 5 3 6" xfId="632"/>
    <cellStyle name="Hyperlink 5 3 6 2" xfId="1745"/>
    <cellStyle name="Hyperlink 5 3 7" xfId="1193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3" xfId="1587"/>
    <cellStyle name="Hyperlink 5 4 2 3" xfId="750"/>
    <cellStyle name="Hyperlink 5 4 2 3 2" xfId="1863"/>
    <cellStyle name="Hyperlink 5 4 2 4" xfId="1311"/>
    <cellStyle name="Hyperlink 5 4 3" xfId="290"/>
    <cellStyle name="Hyperlink 5 4 3 2" xfId="566"/>
    <cellStyle name="Hyperlink 5 4 3 2 2" xfId="1118"/>
    <cellStyle name="Hyperlink 5 4 3 2 2 2" xfId="2231"/>
    <cellStyle name="Hyperlink 5 4 3 2 3" xfId="1679"/>
    <cellStyle name="Hyperlink 5 4 3 3" xfId="842"/>
    <cellStyle name="Hyperlink 5 4 3 3 2" xfId="1955"/>
    <cellStyle name="Hyperlink 5 4 3 4" xfId="1403"/>
    <cellStyle name="Hyperlink 5 4 4" xfId="382"/>
    <cellStyle name="Hyperlink 5 4 4 2" xfId="934"/>
    <cellStyle name="Hyperlink 5 4 4 2 2" xfId="2047"/>
    <cellStyle name="Hyperlink 5 4 4 3" xfId="1495"/>
    <cellStyle name="Hyperlink 5 4 5" xfId="658"/>
    <cellStyle name="Hyperlink 5 4 5 2" xfId="1771"/>
    <cellStyle name="Hyperlink 5 4 6" xfId="1219"/>
    <cellStyle name="Hyperlink 5 5" xfId="152"/>
    <cellStyle name="Hyperlink 5 5 2" xfId="428"/>
    <cellStyle name="Hyperlink 5 5 2 2" xfId="980"/>
    <cellStyle name="Hyperlink 5 5 2 2 2" xfId="2093"/>
    <cellStyle name="Hyperlink 5 5 2 3" xfId="1541"/>
    <cellStyle name="Hyperlink 5 5 3" xfId="704"/>
    <cellStyle name="Hyperlink 5 5 3 2" xfId="1817"/>
    <cellStyle name="Hyperlink 5 5 4" xfId="1265"/>
    <cellStyle name="Hyperlink 5 6" xfId="244"/>
    <cellStyle name="Hyperlink 5 6 2" xfId="520"/>
    <cellStyle name="Hyperlink 5 6 2 2" xfId="1072"/>
    <cellStyle name="Hyperlink 5 6 2 2 2" xfId="2185"/>
    <cellStyle name="Hyperlink 5 6 2 3" xfId="1633"/>
    <cellStyle name="Hyperlink 5 6 3" xfId="796"/>
    <cellStyle name="Hyperlink 5 6 3 2" xfId="1909"/>
    <cellStyle name="Hyperlink 5 6 4" xfId="1357"/>
    <cellStyle name="Hyperlink 5 7" xfId="336"/>
    <cellStyle name="Hyperlink 5 7 2" xfId="888"/>
    <cellStyle name="Hyperlink 5 7 2 2" xfId="2001"/>
    <cellStyle name="Hyperlink 5 7 3" xfId="1449"/>
    <cellStyle name="Hyperlink 5 8" xfId="612"/>
    <cellStyle name="Hyperlink 5 8 2" xfId="1725"/>
    <cellStyle name="Hyperlink 5 9" xfId="1173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3" xfId="1612"/>
    <cellStyle name="Hyperlink 6 2 2 2 3" xfId="775"/>
    <cellStyle name="Hyperlink 6 2 2 2 3 2" xfId="1888"/>
    <cellStyle name="Hyperlink 6 2 2 2 4" xfId="1336"/>
    <cellStyle name="Hyperlink 6 2 2 3" xfId="315"/>
    <cellStyle name="Hyperlink 6 2 2 3 2" xfId="591"/>
    <cellStyle name="Hyperlink 6 2 2 3 2 2" xfId="1143"/>
    <cellStyle name="Hyperlink 6 2 2 3 2 2 2" xfId="2256"/>
    <cellStyle name="Hyperlink 6 2 2 3 2 3" xfId="1704"/>
    <cellStyle name="Hyperlink 6 2 2 3 3" xfId="867"/>
    <cellStyle name="Hyperlink 6 2 2 3 3 2" xfId="1980"/>
    <cellStyle name="Hyperlink 6 2 2 3 4" xfId="1428"/>
    <cellStyle name="Hyperlink 6 2 2 4" xfId="407"/>
    <cellStyle name="Hyperlink 6 2 2 4 2" xfId="959"/>
    <cellStyle name="Hyperlink 6 2 2 4 2 2" xfId="2072"/>
    <cellStyle name="Hyperlink 6 2 2 4 3" xfId="1520"/>
    <cellStyle name="Hyperlink 6 2 2 5" xfId="683"/>
    <cellStyle name="Hyperlink 6 2 2 5 2" xfId="1796"/>
    <cellStyle name="Hyperlink 6 2 2 6" xfId="1244"/>
    <cellStyle name="Hyperlink 6 2 3" xfId="177"/>
    <cellStyle name="Hyperlink 6 2 3 2" xfId="453"/>
    <cellStyle name="Hyperlink 6 2 3 2 2" xfId="1005"/>
    <cellStyle name="Hyperlink 6 2 3 2 2 2" xfId="2118"/>
    <cellStyle name="Hyperlink 6 2 3 2 3" xfId="1566"/>
    <cellStyle name="Hyperlink 6 2 3 3" xfId="729"/>
    <cellStyle name="Hyperlink 6 2 3 3 2" xfId="1842"/>
    <cellStyle name="Hyperlink 6 2 3 4" xfId="1290"/>
    <cellStyle name="Hyperlink 6 2 4" xfId="269"/>
    <cellStyle name="Hyperlink 6 2 4 2" xfId="545"/>
    <cellStyle name="Hyperlink 6 2 4 2 2" xfId="1097"/>
    <cellStyle name="Hyperlink 6 2 4 2 2 2" xfId="2210"/>
    <cellStyle name="Hyperlink 6 2 4 2 3" xfId="1658"/>
    <cellStyle name="Hyperlink 6 2 4 3" xfId="821"/>
    <cellStyle name="Hyperlink 6 2 4 3 2" xfId="1934"/>
    <cellStyle name="Hyperlink 6 2 4 4" xfId="1382"/>
    <cellStyle name="Hyperlink 6 2 5" xfId="361"/>
    <cellStyle name="Hyperlink 6 2 5 2" xfId="913"/>
    <cellStyle name="Hyperlink 6 2 5 2 2" xfId="2026"/>
    <cellStyle name="Hyperlink 6 2 5 3" xfId="1474"/>
    <cellStyle name="Hyperlink 6 2 6" xfId="637"/>
    <cellStyle name="Hyperlink 6 2 6 2" xfId="1750"/>
    <cellStyle name="Hyperlink 6 2 7" xfId="1198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3" xfId="1592"/>
    <cellStyle name="Hyperlink 6 3 2 3" xfId="755"/>
    <cellStyle name="Hyperlink 6 3 2 3 2" xfId="1868"/>
    <cellStyle name="Hyperlink 6 3 2 4" xfId="1316"/>
    <cellStyle name="Hyperlink 6 3 3" xfId="295"/>
    <cellStyle name="Hyperlink 6 3 3 2" xfId="571"/>
    <cellStyle name="Hyperlink 6 3 3 2 2" xfId="1123"/>
    <cellStyle name="Hyperlink 6 3 3 2 2 2" xfId="2236"/>
    <cellStyle name="Hyperlink 6 3 3 2 3" xfId="1684"/>
    <cellStyle name="Hyperlink 6 3 3 3" xfId="847"/>
    <cellStyle name="Hyperlink 6 3 3 3 2" xfId="1960"/>
    <cellStyle name="Hyperlink 6 3 3 4" xfId="1408"/>
    <cellStyle name="Hyperlink 6 3 4" xfId="387"/>
    <cellStyle name="Hyperlink 6 3 4 2" xfId="939"/>
    <cellStyle name="Hyperlink 6 3 4 2 2" xfId="2052"/>
    <cellStyle name="Hyperlink 6 3 4 3" xfId="1500"/>
    <cellStyle name="Hyperlink 6 3 5" xfId="663"/>
    <cellStyle name="Hyperlink 6 3 5 2" xfId="1776"/>
    <cellStyle name="Hyperlink 6 3 6" xfId="1224"/>
    <cellStyle name="Hyperlink 6 4" xfId="157"/>
    <cellStyle name="Hyperlink 6 4 2" xfId="433"/>
    <cellStyle name="Hyperlink 6 4 2 2" xfId="985"/>
    <cellStyle name="Hyperlink 6 4 2 2 2" xfId="2098"/>
    <cellStyle name="Hyperlink 6 4 2 3" xfId="1546"/>
    <cellStyle name="Hyperlink 6 4 3" xfId="709"/>
    <cellStyle name="Hyperlink 6 4 3 2" xfId="1822"/>
    <cellStyle name="Hyperlink 6 4 4" xfId="1270"/>
    <cellStyle name="Hyperlink 6 5" xfId="249"/>
    <cellStyle name="Hyperlink 6 5 2" xfId="525"/>
    <cellStyle name="Hyperlink 6 5 2 2" xfId="1077"/>
    <cellStyle name="Hyperlink 6 5 2 2 2" xfId="2190"/>
    <cellStyle name="Hyperlink 6 5 2 3" xfId="1638"/>
    <cellStyle name="Hyperlink 6 5 3" xfId="801"/>
    <cellStyle name="Hyperlink 6 5 3 2" xfId="1914"/>
    <cellStyle name="Hyperlink 6 5 4" xfId="1362"/>
    <cellStyle name="Hyperlink 6 6" xfId="341"/>
    <cellStyle name="Hyperlink 6 6 2" xfId="893"/>
    <cellStyle name="Hyperlink 6 6 2 2" xfId="2006"/>
    <cellStyle name="Hyperlink 6 6 3" xfId="1454"/>
    <cellStyle name="Hyperlink 6 7" xfId="617"/>
    <cellStyle name="Hyperlink 6 7 2" xfId="1730"/>
    <cellStyle name="Hyperlink 6 8" xfId="1178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3" xfId="1602"/>
    <cellStyle name="Hyperlink 7 2 2 3" xfId="765"/>
    <cellStyle name="Hyperlink 7 2 2 3 2" xfId="1878"/>
    <cellStyle name="Hyperlink 7 2 2 4" xfId="1326"/>
    <cellStyle name="Hyperlink 7 2 3" xfId="305"/>
    <cellStyle name="Hyperlink 7 2 3 2" xfId="581"/>
    <cellStyle name="Hyperlink 7 2 3 2 2" xfId="1133"/>
    <cellStyle name="Hyperlink 7 2 3 2 2 2" xfId="2246"/>
    <cellStyle name="Hyperlink 7 2 3 2 3" xfId="1694"/>
    <cellStyle name="Hyperlink 7 2 3 3" xfId="857"/>
    <cellStyle name="Hyperlink 7 2 3 3 2" xfId="1970"/>
    <cellStyle name="Hyperlink 7 2 3 4" xfId="1418"/>
    <cellStyle name="Hyperlink 7 2 4" xfId="397"/>
    <cellStyle name="Hyperlink 7 2 4 2" xfId="949"/>
    <cellStyle name="Hyperlink 7 2 4 2 2" xfId="2062"/>
    <cellStyle name="Hyperlink 7 2 4 3" xfId="1510"/>
    <cellStyle name="Hyperlink 7 2 5" xfId="673"/>
    <cellStyle name="Hyperlink 7 2 5 2" xfId="1786"/>
    <cellStyle name="Hyperlink 7 2 6" xfId="1234"/>
    <cellStyle name="Hyperlink 7 3" xfId="167"/>
    <cellStyle name="Hyperlink 7 3 2" xfId="443"/>
    <cellStyle name="Hyperlink 7 3 2 2" xfId="995"/>
    <cellStyle name="Hyperlink 7 3 2 2 2" xfId="2108"/>
    <cellStyle name="Hyperlink 7 3 2 3" xfId="1556"/>
    <cellStyle name="Hyperlink 7 3 3" xfId="719"/>
    <cellStyle name="Hyperlink 7 3 3 2" xfId="1832"/>
    <cellStyle name="Hyperlink 7 3 4" xfId="1280"/>
    <cellStyle name="Hyperlink 7 4" xfId="259"/>
    <cellStyle name="Hyperlink 7 4 2" xfId="535"/>
    <cellStyle name="Hyperlink 7 4 2 2" xfId="1087"/>
    <cellStyle name="Hyperlink 7 4 2 2 2" xfId="2200"/>
    <cellStyle name="Hyperlink 7 4 2 3" xfId="1648"/>
    <cellStyle name="Hyperlink 7 4 3" xfId="811"/>
    <cellStyle name="Hyperlink 7 4 3 2" xfId="1924"/>
    <cellStyle name="Hyperlink 7 4 4" xfId="1372"/>
    <cellStyle name="Hyperlink 7 5" xfId="351"/>
    <cellStyle name="Hyperlink 7 5 2" xfId="903"/>
    <cellStyle name="Hyperlink 7 5 2 2" xfId="2016"/>
    <cellStyle name="Hyperlink 7 5 3" xfId="1464"/>
    <cellStyle name="Hyperlink 7 6" xfId="627"/>
    <cellStyle name="Hyperlink 7 6 2" xfId="1740"/>
    <cellStyle name="Hyperlink 7 7" xfId="1188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3" xfId="1623"/>
    <cellStyle name="Hyperlink 8 2 2 3" xfId="786"/>
    <cellStyle name="Hyperlink 8 2 2 3 2" xfId="1899"/>
    <cellStyle name="Hyperlink 8 2 2 4" xfId="1347"/>
    <cellStyle name="Hyperlink 8 2 3" xfId="326"/>
    <cellStyle name="Hyperlink 8 2 3 2" xfId="602"/>
    <cellStyle name="Hyperlink 8 2 3 2 2" xfId="1154"/>
    <cellStyle name="Hyperlink 8 2 3 2 2 2" xfId="2267"/>
    <cellStyle name="Hyperlink 8 2 3 2 3" xfId="1715"/>
    <cellStyle name="Hyperlink 8 2 3 3" xfId="878"/>
    <cellStyle name="Hyperlink 8 2 3 3 2" xfId="1991"/>
    <cellStyle name="Hyperlink 8 2 3 4" xfId="1439"/>
    <cellStyle name="Hyperlink 8 2 4" xfId="418"/>
    <cellStyle name="Hyperlink 8 2 4 2" xfId="970"/>
    <cellStyle name="Hyperlink 8 2 4 2 2" xfId="2083"/>
    <cellStyle name="Hyperlink 8 2 4 3" xfId="1531"/>
    <cellStyle name="Hyperlink 8 2 5" xfId="694"/>
    <cellStyle name="Hyperlink 8 2 5 2" xfId="1807"/>
    <cellStyle name="Hyperlink 8 2 6" xfId="1255"/>
    <cellStyle name="Hyperlink 8 3" xfId="188"/>
    <cellStyle name="Hyperlink 8 3 2" xfId="464"/>
    <cellStyle name="Hyperlink 8 3 2 2" xfId="1016"/>
    <cellStyle name="Hyperlink 8 3 2 2 2" xfId="2129"/>
    <cellStyle name="Hyperlink 8 3 2 3" xfId="1577"/>
    <cellStyle name="Hyperlink 8 3 3" xfId="740"/>
    <cellStyle name="Hyperlink 8 3 3 2" xfId="1853"/>
    <cellStyle name="Hyperlink 8 3 4" xfId="1301"/>
    <cellStyle name="Hyperlink 8 4" xfId="280"/>
    <cellStyle name="Hyperlink 8 4 2" xfId="556"/>
    <cellStyle name="Hyperlink 8 4 2 2" xfId="1108"/>
    <cellStyle name="Hyperlink 8 4 2 2 2" xfId="2221"/>
    <cellStyle name="Hyperlink 8 4 2 3" xfId="1669"/>
    <cellStyle name="Hyperlink 8 4 3" xfId="832"/>
    <cellStyle name="Hyperlink 8 4 3 2" xfId="1945"/>
    <cellStyle name="Hyperlink 8 4 4" xfId="1393"/>
    <cellStyle name="Hyperlink 8 5" xfId="372"/>
    <cellStyle name="Hyperlink 8 5 2" xfId="924"/>
    <cellStyle name="Hyperlink 8 5 2 2" xfId="2037"/>
    <cellStyle name="Hyperlink 8 5 3" xfId="1485"/>
    <cellStyle name="Hyperlink 8 6" xfId="648"/>
    <cellStyle name="Hyperlink 8 6 2" xfId="1761"/>
    <cellStyle name="Hyperlink 8 7" xfId="1209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3" xfId="1582"/>
    <cellStyle name="Hyperlink 9 2 3" xfId="745"/>
    <cellStyle name="Hyperlink 9 2 3 2" xfId="1858"/>
    <cellStyle name="Hyperlink 9 2 4" xfId="1306"/>
    <cellStyle name="Hyperlink 9 3" xfId="285"/>
    <cellStyle name="Hyperlink 9 3 2" xfId="561"/>
    <cellStyle name="Hyperlink 9 3 2 2" xfId="1113"/>
    <cellStyle name="Hyperlink 9 3 2 2 2" xfId="2226"/>
    <cellStyle name="Hyperlink 9 3 2 3" xfId="1674"/>
    <cellStyle name="Hyperlink 9 3 3" xfId="837"/>
    <cellStyle name="Hyperlink 9 3 3 2" xfId="1950"/>
    <cellStyle name="Hyperlink 9 3 4" xfId="1398"/>
    <cellStyle name="Hyperlink 9 4" xfId="377"/>
    <cellStyle name="Hyperlink 9 4 2" xfId="929"/>
    <cellStyle name="Hyperlink 9 4 2 2" xfId="2042"/>
    <cellStyle name="Hyperlink 9 4 3" xfId="1490"/>
    <cellStyle name="Hyperlink 9 5" xfId="653"/>
    <cellStyle name="Hyperlink 9 5 2" xfId="1766"/>
    <cellStyle name="Hyperlink 9 6" xfId="1214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12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20"/>
      <tableStyleElement type="headerRow" dxfId="119"/>
      <tableStyleElement type="totalRow" dxfId="118"/>
      <tableStyleElement type="firstColumn" dxfId="117"/>
      <tableStyleElement type="lastColumn" dxfId="116"/>
      <tableStyleElement type="firstRowStripe" dxfId="115"/>
      <tableStyleElement type="firstColumnStripe" dxfId="114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1/Reportes%20Seguimiento%20Cajeros%20Automaticos/Abril/30/Reporte%20Seguimiento%20Cajeros%20Automaticos%20Matutino%2030-04-202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LISTADO ATM"/>
      <sheetName val="Cargas y Reinicios"/>
      <sheetName val="Hoja3"/>
      <sheetName val="Hoja4"/>
      <sheetName val="Casos Especiales"/>
      <sheetName val="VIP"/>
      <sheetName val="Gráfico3"/>
      <sheetName val="Gráfica waterfall"/>
      <sheetName val="Gráfico4"/>
      <sheetName val="Cálculos"/>
      <sheetName val="Hoja1"/>
      <sheetName val="Hoja2"/>
    </sheetNames>
    <sheetDataSet>
      <sheetData sheetId="0"/>
      <sheetData sheetId="1"/>
      <sheetData sheetId="2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 (RETIRADO)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117</v>
          </cell>
          <cell r="B92" t="str">
            <v xml:space="preserve">ATM Oficina El Seybo </v>
          </cell>
          <cell r="C92" t="str">
            <v>ESTE</v>
          </cell>
        </row>
        <row r="93">
          <cell r="A93">
            <v>118</v>
          </cell>
          <cell r="B93" t="str">
            <v>ATM Plaza Torino</v>
          </cell>
          <cell r="C93" t="str">
            <v>DISTRITO NACIONAL</v>
          </cell>
        </row>
        <row r="94">
          <cell r="A94">
            <v>119</v>
          </cell>
          <cell r="B94" t="str">
            <v>ATM Oficina La Barranquita</v>
          </cell>
          <cell r="C94" t="str">
            <v>NORTE</v>
          </cell>
        </row>
        <row r="95">
          <cell r="A95">
            <v>121</v>
          </cell>
          <cell r="B95" t="str">
            <v xml:space="preserve">ATM Oficina Bayaguana </v>
          </cell>
          <cell r="C95" t="str">
            <v>ESTE</v>
          </cell>
        </row>
        <row r="96">
          <cell r="A96">
            <v>125</v>
          </cell>
          <cell r="B96" t="str">
            <v xml:space="preserve">ATM Dirección General de Aduanas II </v>
          </cell>
          <cell r="C96" t="str">
            <v>DISTRITO NACIONAL</v>
          </cell>
        </row>
        <row r="97">
          <cell r="A97">
            <v>129</v>
          </cell>
          <cell r="B97" t="str">
            <v xml:space="preserve">ATM Multicentro La Sirena (Santiago) </v>
          </cell>
          <cell r="C97" t="str">
            <v>NORTE</v>
          </cell>
        </row>
        <row r="98">
          <cell r="A98">
            <v>131</v>
          </cell>
          <cell r="B98" t="str">
            <v xml:space="preserve">ATM Oficina Baní I </v>
          </cell>
          <cell r="C98" t="str">
            <v>SUR</v>
          </cell>
        </row>
        <row r="99">
          <cell r="A99">
            <v>134</v>
          </cell>
          <cell r="B99" t="str">
            <v xml:space="preserve">ATM Oficina San José de Ocoa </v>
          </cell>
          <cell r="C99" t="str">
            <v>SUR</v>
          </cell>
        </row>
        <row r="100">
          <cell r="A100">
            <v>135</v>
          </cell>
          <cell r="B100" t="str">
            <v xml:space="preserve">ATM Oficina Las Dunas Baní </v>
          </cell>
          <cell r="C100" t="str">
            <v>SUR</v>
          </cell>
        </row>
        <row r="101">
          <cell r="A101">
            <v>136</v>
          </cell>
          <cell r="B101" t="str">
            <v>ATM S/M Xtra (Santiago)</v>
          </cell>
          <cell r="C101" t="str">
            <v>NORTE</v>
          </cell>
        </row>
        <row r="102">
          <cell r="A102">
            <v>137</v>
          </cell>
          <cell r="B102" t="str">
            <v xml:space="preserve">ATM Oficina Nizao </v>
          </cell>
          <cell r="C102" t="str">
            <v>SUR</v>
          </cell>
        </row>
        <row r="103">
          <cell r="A103">
            <v>138</v>
          </cell>
          <cell r="B103" t="str">
            <v xml:space="preserve">ATM UNP Fantino </v>
          </cell>
          <cell r="C103" t="str">
            <v>NORTE</v>
          </cell>
        </row>
        <row r="104">
          <cell r="A104">
            <v>139</v>
          </cell>
          <cell r="B104" t="str">
            <v xml:space="preserve">ATM Oficina Plaza Lama Zona Oriental I </v>
          </cell>
          <cell r="C104" t="str">
            <v>DISTRITO NACIONAL</v>
          </cell>
        </row>
        <row r="105">
          <cell r="A105">
            <v>140</v>
          </cell>
          <cell r="B105" t="str">
            <v>ATM Hospital San Vicente de Paul (SFM.)</v>
          </cell>
          <cell r="C105" t="str">
            <v>NORTE</v>
          </cell>
        </row>
        <row r="106">
          <cell r="A106">
            <v>142</v>
          </cell>
          <cell r="B106" t="str">
            <v xml:space="preserve">ATM Centro de Caja Galerías Bonao </v>
          </cell>
          <cell r="C106" t="str">
            <v>NORTE</v>
          </cell>
        </row>
        <row r="107">
          <cell r="A107">
            <v>143</v>
          </cell>
          <cell r="B107" t="str">
            <v xml:space="preserve">ATM Oficina Maimón </v>
          </cell>
          <cell r="C107" t="str">
            <v>NORTE</v>
          </cell>
        </row>
        <row r="108">
          <cell r="A108">
            <v>144</v>
          </cell>
          <cell r="B108" t="str">
            <v xml:space="preserve">ATM Oficina Villa Altagracia </v>
          </cell>
          <cell r="C108" t="str">
            <v>NORTE</v>
          </cell>
        </row>
        <row r="109">
          <cell r="A109">
            <v>146</v>
          </cell>
          <cell r="B109" t="str">
            <v xml:space="preserve">ATM Tribunal Superior Constitucional </v>
          </cell>
          <cell r="C109" t="str">
            <v>DISTRITO NACIONAL</v>
          </cell>
        </row>
        <row r="110">
          <cell r="A110">
            <v>147</v>
          </cell>
          <cell r="B110" t="str">
            <v xml:space="preserve">ATM Kiosco Megacentro I </v>
          </cell>
          <cell r="C110" t="str">
            <v>DISTRITO NACIONAL</v>
          </cell>
        </row>
        <row r="111">
          <cell r="A111">
            <v>149</v>
          </cell>
          <cell r="B111" t="str">
            <v>ATM Estación Metro Concepción</v>
          </cell>
          <cell r="C111" t="str">
            <v>DISTRITO NACIONAL</v>
          </cell>
        </row>
        <row r="112">
          <cell r="A112">
            <v>151</v>
          </cell>
          <cell r="B112" t="str">
            <v xml:space="preserve">ATM Oficina Nagua </v>
          </cell>
          <cell r="C112" t="str">
            <v>NORTE</v>
          </cell>
        </row>
        <row r="113">
          <cell r="A113">
            <v>152</v>
          </cell>
          <cell r="B113" t="str">
            <v xml:space="preserve">ATM Kiosco Megacentro II </v>
          </cell>
          <cell r="C113" t="str">
            <v>DISTRITO NACIONAL</v>
          </cell>
        </row>
        <row r="114">
          <cell r="A114">
            <v>153</v>
          </cell>
          <cell r="B114" t="str">
            <v xml:space="preserve">ATM Rehabilitación </v>
          </cell>
          <cell r="C114" t="str">
            <v>DISTRITO NACIONAL</v>
          </cell>
        </row>
        <row r="115">
          <cell r="A115">
            <v>154</v>
          </cell>
          <cell r="B115" t="str">
            <v xml:space="preserve">ATM Oficina Sánchez </v>
          </cell>
          <cell r="C115" t="str">
            <v>NORTE</v>
          </cell>
        </row>
        <row r="116">
          <cell r="A116">
            <v>157</v>
          </cell>
          <cell r="B116" t="str">
            <v xml:space="preserve">ATM Oficina Samaná </v>
          </cell>
          <cell r="C116" t="str">
            <v>NORTE</v>
          </cell>
        </row>
        <row r="117">
          <cell r="A117">
            <v>158</v>
          </cell>
          <cell r="B117" t="str">
            <v xml:space="preserve">ATM Oficina Romana Norte </v>
          </cell>
          <cell r="C117" t="str">
            <v>ESTE</v>
          </cell>
        </row>
        <row r="118">
          <cell r="A118">
            <v>159</v>
          </cell>
          <cell r="B118" t="str">
            <v xml:space="preserve">ATM Hotel Dreams Bayahibe I </v>
          </cell>
          <cell r="C118" t="str">
            <v>ESTE</v>
          </cell>
        </row>
        <row r="119">
          <cell r="A119">
            <v>160</v>
          </cell>
          <cell r="B119" t="str">
            <v xml:space="preserve">ATM Oficina Herrera </v>
          </cell>
          <cell r="C119" t="str">
            <v>DISTRITO NACIONAL</v>
          </cell>
        </row>
        <row r="120">
          <cell r="A120">
            <v>161</v>
          </cell>
          <cell r="B120" t="str">
            <v xml:space="preserve">ATM Jumbo Punta Cana </v>
          </cell>
          <cell r="C120" t="str">
            <v>ESTE</v>
          </cell>
        </row>
        <row r="121">
          <cell r="A121">
            <v>162</v>
          </cell>
          <cell r="B121" t="str">
            <v xml:space="preserve">ATM Oficina Tiradentes I </v>
          </cell>
          <cell r="C121" t="str">
            <v>DISTRITO NACIONAL</v>
          </cell>
        </row>
        <row r="122">
          <cell r="A122">
            <v>165</v>
          </cell>
          <cell r="B122" t="str">
            <v>ATM Autoservicio Megacentro</v>
          </cell>
          <cell r="C122" t="str">
            <v>DISTRITO NACIONAL</v>
          </cell>
        </row>
        <row r="123">
          <cell r="A123">
            <v>167</v>
          </cell>
          <cell r="B123" t="str">
            <v xml:space="preserve">ATM Oficina Lope de Vega </v>
          </cell>
          <cell r="C123" t="str">
            <v>DISTRITO NACIONAL</v>
          </cell>
        </row>
        <row r="124">
          <cell r="A124">
            <v>169</v>
          </cell>
          <cell r="B124" t="str">
            <v xml:space="preserve">ATM Oficina Caonabo </v>
          </cell>
          <cell r="C124" t="str">
            <v>DISTRITO NACIONAL</v>
          </cell>
        </row>
        <row r="125">
          <cell r="A125">
            <v>171</v>
          </cell>
          <cell r="B125" t="str">
            <v xml:space="preserve">ATM Oficina Moca </v>
          </cell>
          <cell r="C125" t="str">
            <v>NORTE</v>
          </cell>
        </row>
        <row r="126">
          <cell r="A126">
            <v>172</v>
          </cell>
          <cell r="B126" t="str">
            <v xml:space="preserve">ATM UNP Guaucí </v>
          </cell>
          <cell r="C126" t="str">
            <v>NORTE</v>
          </cell>
        </row>
        <row r="127">
          <cell r="A127">
            <v>175</v>
          </cell>
          <cell r="B127" t="str">
            <v xml:space="preserve">ATM Dirección de Ingeniería </v>
          </cell>
          <cell r="C127" t="str">
            <v>DISTRITO NACIONAL</v>
          </cell>
        </row>
        <row r="128">
          <cell r="A128">
            <v>180</v>
          </cell>
          <cell r="B128" t="str">
            <v xml:space="preserve">ATM Megacentro II </v>
          </cell>
          <cell r="C128" t="str">
            <v>DISTRITO NACIONAL</v>
          </cell>
        </row>
        <row r="129">
          <cell r="A129">
            <v>181</v>
          </cell>
          <cell r="B129" t="str">
            <v xml:space="preserve">ATM Oficina Sabaneta </v>
          </cell>
          <cell r="C129" t="str">
            <v>NORTE</v>
          </cell>
        </row>
        <row r="130">
          <cell r="A130">
            <v>182</v>
          </cell>
          <cell r="B130" t="str">
            <v xml:space="preserve">ATM Barahona Comb </v>
          </cell>
          <cell r="C130" t="str">
            <v>SUR</v>
          </cell>
        </row>
        <row r="131">
          <cell r="A131">
            <v>183</v>
          </cell>
          <cell r="B131" t="str">
            <v>ATM Estación Nativa Km. 22 Aut. Duarte.</v>
          </cell>
          <cell r="C131" t="str">
            <v>DISTRITO NACIONAL</v>
          </cell>
        </row>
        <row r="132">
          <cell r="A132">
            <v>184</v>
          </cell>
          <cell r="B132" t="str">
            <v xml:space="preserve">ATM Hermanas Mirabal </v>
          </cell>
          <cell r="C132" t="str">
            <v>DISTRITO NACIONAL</v>
          </cell>
        </row>
        <row r="133">
          <cell r="A133">
            <v>185</v>
          </cell>
          <cell r="B133" t="str">
            <v xml:space="preserve">ATM UNPHU </v>
          </cell>
          <cell r="C133" t="str">
            <v>DISTRITO NACIONAL</v>
          </cell>
        </row>
        <row r="134">
          <cell r="A134">
            <v>188</v>
          </cell>
          <cell r="B134" t="str">
            <v xml:space="preserve">ATM UNP Miches </v>
          </cell>
          <cell r="C134" t="str">
            <v>ESTE</v>
          </cell>
        </row>
        <row r="135">
          <cell r="A135">
            <v>189</v>
          </cell>
          <cell r="B135" t="str">
            <v xml:space="preserve">ATM Comando Regional Cibao Central P.N. </v>
          </cell>
          <cell r="C135" t="str">
            <v>NORTE</v>
          </cell>
        </row>
        <row r="136">
          <cell r="A136">
            <v>192</v>
          </cell>
          <cell r="B136" t="str">
            <v xml:space="preserve">ATM Autobanco Luperón II </v>
          </cell>
          <cell r="C136" t="str">
            <v>DISTRITO NACIONAL</v>
          </cell>
        </row>
        <row r="137">
          <cell r="A137">
            <v>193</v>
          </cell>
          <cell r="B137" t="str">
            <v xml:space="preserve">ATM Estación Texaco A &amp; C Four Wings (Santiago) </v>
          </cell>
          <cell r="C137" t="str">
            <v>NORTE</v>
          </cell>
        </row>
        <row r="138">
          <cell r="A138">
            <v>194</v>
          </cell>
          <cell r="B138" t="str">
            <v xml:space="preserve">ATM UNP Pantoja </v>
          </cell>
          <cell r="C138" t="str">
            <v>DISTRITO NACIONAL</v>
          </cell>
        </row>
        <row r="139">
          <cell r="A139">
            <v>196</v>
          </cell>
          <cell r="B139" t="str">
            <v xml:space="preserve">ATM Estación Texaco Cangrejo Farmacia (Sosúa) </v>
          </cell>
          <cell r="C139" t="str">
            <v>NORTE</v>
          </cell>
        </row>
        <row r="140">
          <cell r="A140">
            <v>198</v>
          </cell>
          <cell r="B140" t="str">
            <v xml:space="preserve">ATM Almacenes El Encanto  (Santiago) </v>
          </cell>
          <cell r="C140" t="str">
            <v>NORTE</v>
          </cell>
        </row>
        <row r="141">
          <cell r="A141">
            <v>199</v>
          </cell>
          <cell r="B141" t="str">
            <v xml:space="preserve">ATM S/M Amigo </v>
          </cell>
          <cell r="C141" t="str">
            <v>DISTRITO NACIONAL</v>
          </cell>
        </row>
        <row r="142">
          <cell r="A142">
            <v>201</v>
          </cell>
          <cell r="B142" t="str">
            <v xml:space="preserve">ATM Oficina Mao </v>
          </cell>
          <cell r="C142" t="str">
            <v>NORTE</v>
          </cell>
        </row>
        <row r="143">
          <cell r="A143">
            <v>204</v>
          </cell>
          <cell r="B143" t="str">
            <v>ATM Hotel Dominicus II</v>
          </cell>
          <cell r="C143" t="str">
            <v>ESTE</v>
          </cell>
        </row>
        <row r="144">
          <cell r="A144">
            <v>208</v>
          </cell>
          <cell r="B144" t="str">
            <v xml:space="preserve">ATM UNP Tireo </v>
          </cell>
          <cell r="C144" t="str">
            <v>NORTE</v>
          </cell>
        </row>
        <row r="145">
          <cell r="A145">
            <v>209</v>
          </cell>
          <cell r="B145" t="str">
            <v xml:space="preserve">ATM Oficina Palma Real (Bávaro) </v>
          </cell>
          <cell r="C145" t="str">
            <v>ESTE</v>
          </cell>
        </row>
        <row r="146">
          <cell r="A146">
            <v>211</v>
          </cell>
          <cell r="B146" t="str">
            <v xml:space="preserve">ATM Oficina La Romana I </v>
          </cell>
          <cell r="C146" t="str">
            <v>ESTE</v>
          </cell>
        </row>
        <row r="147">
          <cell r="A147">
            <v>212</v>
          </cell>
          <cell r="B147" t="str">
            <v>ATM Universidad Nacional Evangélica (Santo Domingo)</v>
          </cell>
          <cell r="C147" t="str">
            <v>DISTRITO NACIONAL</v>
          </cell>
        </row>
        <row r="148">
          <cell r="A148">
            <v>213</v>
          </cell>
          <cell r="B148" t="str">
            <v xml:space="preserve">ATM Almacenes Iberia (La Romana) </v>
          </cell>
          <cell r="C148" t="str">
            <v>ESTE</v>
          </cell>
        </row>
        <row r="149">
          <cell r="A149">
            <v>216</v>
          </cell>
          <cell r="B149" t="str">
            <v xml:space="preserve">ATM Oficina El Higueyano </v>
          </cell>
          <cell r="C149" t="str">
            <v>ESTE</v>
          </cell>
        </row>
        <row r="150">
          <cell r="A150">
            <v>217</v>
          </cell>
          <cell r="B150" t="str">
            <v xml:space="preserve">ATM Oficina Bávaro </v>
          </cell>
          <cell r="C150" t="str">
            <v>ESTE</v>
          </cell>
        </row>
        <row r="151">
          <cell r="A151">
            <v>218</v>
          </cell>
          <cell r="B151" t="str">
            <v xml:space="preserve">ATM Hotel Secrets Cap Cana II </v>
          </cell>
          <cell r="C151" t="str">
            <v>ESTE</v>
          </cell>
        </row>
        <row r="152">
          <cell r="A152">
            <v>219</v>
          </cell>
          <cell r="B152" t="str">
            <v xml:space="preserve">ATM Oficina La Altagracia (Higuey) </v>
          </cell>
          <cell r="C152" t="str">
            <v>ESTE</v>
          </cell>
        </row>
        <row r="153">
          <cell r="A153">
            <v>222</v>
          </cell>
          <cell r="B153" t="str">
            <v xml:space="preserve">ATM UNP Dominicus (La Romana) </v>
          </cell>
          <cell r="C153" t="str">
            <v>ESTE</v>
          </cell>
        </row>
        <row r="154">
          <cell r="A154">
            <v>223</v>
          </cell>
          <cell r="B154" t="str">
            <v xml:space="preserve">ATM UNP CCN (Nacional 27 de Febrero) Lobby </v>
          </cell>
          <cell r="C154" t="str">
            <v>DISTRITO NACIONAL</v>
          </cell>
        </row>
        <row r="155">
          <cell r="A155">
            <v>224</v>
          </cell>
          <cell r="B155" t="str">
            <v xml:space="preserve">ATM S/M Nacional El Millón (Núñez de Cáceres) </v>
          </cell>
          <cell r="C155" t="str">
            <v>DISTRITO NACIONAL</v>
          </cell>
        </row>
        <row r="156">
          <cell r="A156">
            <v>225</v>
          </cell>
          <cell r="B156" t="str">
            <v xml:space="preserve">ATM S/M Nacional Arroyo Hondo </v>
          </cell>
          <cell r="C156" t="str">
            <v>DISTRITO NACIONAL</v>
          </cell>
        </row>
        <row r="157">
          <cell r="A157">
            <v>227</v>
          </cell>
          <cell r="B157" t="str">
            <v xml:space="preserve">ATM S/M Bravo Av. Enriquillo </v>
          </cell>
          <cell r="C157" t="str">
            <v>DISTRITO NACIONAL</v>
          </cell>
        </row>
        <row r="158">
          <cell r="A158">
            <v>228</v>
          </cell>
          <cell r="B158" t="str">
            <v xml:space="preserve">ATM Oficina SAJOMA </v>
          </cell>
          <cell r="C158" t="str">
            <v>NORTE</v>
          </cell>
        </row>
        <row r="159">
          <cell r="A159">
            <v>231</v>
          </cell>
          <cell r="B159" t="str">
            <v xml:space="preserve">ATM Oficina Zona Oriental </v>
          </cell>
          <cell r="C159" t="str">
            <v>DISTRITO NACIONAL</v>
          </cell>
        </row>
        <row r="160">
          <cell r="A160">
            <v>232</v>
          </cell>
          <cell r="B160" t="str">
            <v xml:space="preserve">ATM S/M Nacional Charles de Gaulle </v>
          </cell>
          <cell r="C160" t="str">
            <v>DISTRITO NACIONAL</v>
          </cell>
        </row>
        <row r="161">
          <cell r="A161">
            <v>234</v>
          </cell>
          <cell r="B161" t="str">
            <v xml:space="preserve">ATM Oficina Boca Chica I </v>
          </cell>
          <cell r="C161" t="str">
            <v>DISTRITO NACIONAL</v>
          </cell>
        </row>
        <row r="162">
          <cell r="A162">
            <v>235</v>
          </cell>
          <cell r="B162" t="str">
            <v xml:space="preserve">ATM Oficina Multicentro La Sirena San Isidro </v>
          </cell>
          <cell r="C162" t="str">
            <v>DISTRITO NACIONAL</v>
          </cell>
        </row>
        <row r="163">
          <cell r="A163">
            <v>237</v>
          </cell>
          <cell r="B163" t="str">
            <v xml:space="preserve">ATM UNP Plaza Vásquez </v>
          </cell>
          <cell r="C163" t="str">
            <v>DISTRITO NACIONAL</v>
          </cell>
        </row>
        <row r="164">
          <cell r="A164">
            <v>238</v>
          </cell>
          <cell r="B164" t="str">
            <v xml:space="preserve">ATM Multicentro La Sirena Charles de Gaulle </v>
          </cell>
          <cell r="C164" t="str">
            <v>DISTRITO NACIONAL</v>
          </cell>
        </row>
        <row r="165">
          <cell r="A165">
            <v>239</v>
          </cell>
          <cell r="B165" t="str">
            <v xml:space="preserve">ATM Autobanco Charles de Gaulle </v>
          </cell>
          <cell r="C165" t="str">
            <v>DISTRITO NACIONAL</v>
          </cell>
        </row>
        <row r="166">
          <cell r="A166">
            <v>240</v>
          </cell>
          <cell r="B166" t="str">
            <v xml:space="preserve">ATM Oficina Carrefour I </v>
          </cell>
          <cell r="C166" t="str">
            <v>DISTRITO NACIONAL</v>
          </cell>
        </row>
        <row r="167">
          <cell r="A167">
            <v>241</v>
          </cell>
          <cell r="B167" t="str">
            <v xml:space="preserve">ATM Palacio Nacional (Presidencia) </v>
          </cell>
          <cell r="C167" t="str">
            <v>DISTRITO NACIONAL</v>
          </cell>
        </row>
        <row r="168">
          <cell r="A168">
            <v>243</v>
          </cell>
          <cell r="B168" t="str">
            <v xml:space="preserve">ATM Autoservicio Plaza Central  </v>
          </cell>
          <cell r="C168" t="str">
            <v>DISTRITO NACIONAL</v>
          </cell>
        </row>
        <row r="169">
          <cell r="A169">
            <v>244</v>
          </cell>
          <cell r="B169" t="str">
            <v xml:space="preserve">ATM Ministerio de Hacienda (antiguo Finanzas) </v>
          </cell>
          <cell r="C169" t="str">
            <v>DISTRITO NACIONAL</v>
          </cell>
        </row>
        <row r="170">
          <cell r="A170">
            <v>245</v>
          </cell>
          <cell r="B170" t="str">
            <v>ATM Boombah Zona Franca Victor Mera</v>
          </cell>
          <cell r="C170" t="str">
            <v>NORTE</v>
          </cell>
        </row>
        <row r="171">
          <cell r="A171">
            <v>246</v>
          </cell>
          <cell r="B171" t="str">
            <v xml:space="preserve">ATM Oficina Torre BR (Lobby) </v>
          </cell>
          <cell r="C171" t="str">
            <v>DISTRITO NACIONAL</v>
          </cell>
        </row>
        <row r="172">
          <cell r="A172">
            <v>248</v>
          </cell>
          <cell r="B172" t="str">
            <v xml:space="preserve">ATM Shell Paraiso </v>
          </cell>
          <cell r="C172" t="str">
            <v>DISTRITO NACIONAL</v>
          </cell>
        </row>
        <row r="173">
          <cell r="A173">
            <v>249</v>
          </cell>
          <cell r="B173" t="str">
            <v xml:space="preserve">ATM Banco Agrícola Neiba </v>
          </cell>
          <cell r="C173" t="str">
            <v>SUR</v>
          </cell>
        </row>
        <row r="174">
          <cell r="A174">
            <v>250</v>
          </cell>
          <cell r="B174" t="str">
            <v>ATM ECO Petróleo Barlovento Baní</v>
          </cell>
          <cell r="C174" t="str">
            <v>SUR</v>
          </cell>
        </row>
        <row r="175">
          <cell r="A175">
            <v>252</v>
          </cell>
          <cell r="B175" t="str">
            <v xml:space="preserve">ATM Banco Agrícola (Barahona) </v>
          </cell>
          <cell r="C175" t="str">
            <v>SUR</v>
          </cell>
        </row>
        <row r="176">
          <cell r="A176">
            <v>253</v>
          </cell>
          <cell r="B176" t="str">
            <v xml:space="preserve">ATM Centro Cuesta Nacional (Santiago) </v>
          </cell>
          <cell r="C176" t="str">
            <v>NORTE</v>
          </cell>
        </row>
        <row r="177">
          <cell r="A177">
            <v>256</v>
          </cell>
          <cell r="B177" t="str">
            <v xml:space="preserve">ATM Oficina Licey Al Medio </v>
          </cell>
          <cell r="C177" t="str">
            <v>NORTE</v>
          </cell>
        </row>
        <row r="178">
          <cell r="A178">
            <v>257</v>
          </cell>
          <cell r="B178" t="str">
            <v xml:space="preserve">ATM S/M Pola (Santiago) </v>
          </cell>
          <cell r="C178" t="str">
            <v>NORTE</v>
          </cell>
        </row>
        <row r="179">
          <cell r="A179">
            <v>259</v>
          </cell>
          <cell r="B179" t="str">
            <v>ATM Senado de la Republica</v>
          </cell>
          <cell r="C179" t="str">
            <v>DISTRITO NACIONAL</v>
          </cell>
        </row>
        <row r="180">
          <cell r="A180">
            <v>261</v>
          </cell>
          <cell r="B180" t="str">
            <v xml:space="preserve">ATM UNP Aeropuerto Cibao (Santiago) </v>
          </cell>
          <cell r="C180" t="str">
            <v>NORTE</v>
          </cell>
        </row>
        <row r="181">
          <cell r="A181">
            <v>262</v>
          </cell>
          <cell r="B181" t="str">
            <v xml:space="preserve">ATM Oficina Obras Públicas (Santiago) </v>
          </cell>
          <cell r="C181" t="str">
            <v>NORTE</v>
          </cell>
        </row>
        <row r="182">
          <cell r="A182">
            <v>264</v>
          </cell>
          <cell r="B182" t="str">
            <v xml:space="preserve">ATM S/M Nacional Independencia </v>
          </cell>
          <cell r="C182" t="str">
            <v>DISTRITO NACIONAL</v>
          </cell>
        </row>
        <row r="183">
          <cell r="A183">
            <v>265</v>
          </cell>
          <cell r="B183" t="str">
            <v>ATM Almacenes Zaglul El Seibo</v>
          </cell>
          <cell r="C183" t="str">
            <v>ESTE</v>
          </cell>
        </row>
        <row r="184">
          <cell r="A184">
            <v>266</v>
          </cell>
          <cell r="B184" t="str">
            <v xml:space="preserve">ATM Oficina Villa Francisca </v>
          </cell>
          <cell r="C184" t="str">
            <v>NORTE</v>
          </cell>
        </row>
        <row r="185">
          <cell r="A185">
            <v>267</v>
          </cell>
          <cell r="B185" t="str">
            <v xml:space="preserve">ATM Centro de Caja México </v>
          </cell>
          <cell r="C185" t="str">
            <v>DISTRITO NACIONAL</v>
          </cell>
        </row>
        <row r="186">
          <cell r="A186">
            <v>268</v>
          </cell>
          <cell r="B186" t="str">
            <v xml:space="preserve">ATM Autobanco La Altagracia (Higuey) </v>
          </cell>
          <cell r="C186" t="str">
            <v>ESTE</v>
          </cell>
        </row>
        <row r="187">
          <cell r="A187">
            <v>272</v>
          </cell>
          <cell r="B187" t="str">
            <v xml:space="preserve">ATM Cámara de Diputados </v>
          </cell>
          <cell r="C187" t="str">
            <v>DISTRITO NACIONAL</v>
          </cell>
        </row>
        <row r="188">
          <cell r="A188">
            <v>275</v>
          </cell>
          <cell r="B188" t="str">
            <v xml:space="preserve">ATM Autobanco Duarte Stgo. II </v>
          </cell>
          <cell r="C188" t="str">
            <v>NORTE</v>
          </cell>
        </row>
        <row r="189">
          <cell r="A189">
            <v>276</v>
          </cell>
          <cell r="B189" t="str">
            <v xml:space="preserve">ATM UNP Las Guáranas (San Francisco) </v>
          </cell>
          <cell r="C189" t="str">
            <v>NORTE</v>
          </cell>
        </row>
        <row r="190">
          <cell r="A190">
            <v>277</v>
          </cell>
          <cell r="B190" t="str">
            <v xml:space="preserve">ATM Oficina Duarte (Santiago) </v>
          </cell>
          <cell r="C190" t="str">
            <v>NORTE</v>
          </cell>
        </row>
        <row r="191">
          <cell r="A191">
            <v>279</v>
          </cell>
          <cell r="B191" t="str">
            <v xml:space="preserve">ATM Autoservicio Dirección General de Tecnología II (DGT CTB) </v>
          </cell>
          <cell r="C191" t="str">
            <v>DISTRITO NACIONAL</v>
          </cell>
        </row>
        <row r="192">
          <cell r="A192">
            <v>280</v>
          </cell>
          <cell r="B192" t="str">
            <v xml:space="preserve">ATM Cooperativa BR </v>
          </cell>
          <cell r="C192" t="str">
            <v>DISTRITO NACIONAL</v>
          </cell>
        </row>
        <row r="193">
          <cell r="A193">
            <v>281</v>
          </cell>
          <cell r="B193" t="str">
            <v xml:space="preserve">ATM S/M Pola Independencia </v>
          </cell>
          <cell r="C193" t="str">
            <v>DISTRITO NACIONAL</v>
          </cell>
        </row>
        <row r="194">
          <cell r="A194">
            <v>282</v>
          </cell>
          <cell r="B194" t="str">
            <v xml:space="preserve">ATM Autobanco Nibaje </v>
          </cell>
          <cell r="C194" t="str">
            <v>NORTE</v>
          </cell>
        </row>
        <row r="195">
          <cell r="A195">
            <v>283</v>
          </cell>
          <cell r="B195" t="str">
            <v xml:space="preserve">ATM Oficina Nibaje </v>
          </cell>
          <cell r="C195" t="str">
            <v>NORTE</v>
          </cell>
        </row>
        <row r="196">
          <cell r="A196">
            <v>285</v>
          </cell>
          <cell r="B196" t="str">
            <v xml:space="preserve">ATM Oficina Camino Real (Puerto Plata) </v>
          </cell>
          <cell r="C196" t="str">
            <v>NORTE</v>
          </cell>
        </row>
        <row r="197">
          <cell r="A197">
            <v>288</v>
          </cell>
          <cell r="B197" t="str">
            <v xml:space="preserve">ATM Oficina Camino Real II (Puerto Plata) </v>
          </cell>
          <cell r="C197" t="str">
            <v>NORTE</v>
          </cell>
        </row>
        <row r="198">
          <cell r="A198">
            <v>289</v>
          </cell>
          <cell r="B198" t="str">
            <v>ATM Oficina Bávaro II</v>
          </cell>
          <cell r="C198" t="str">
            <v>ESTE</v>
          </cell>
        </row>
        <row r="199">
          <cell r="A199">
            <v>290</v>
          </cell>
          <cell r="B199" t="str">
            <v xml:space="preserve">ATM Oficina San Francisco de Macorís </v>
          </cell>
          <cell r="C199" t="str">
            <v>NORTE</v>
          </cell>
        </row>
        <row r="200">
          <cell r="A200">
            <v>291</v>
          </cell>
          <cell r="B200" t="str">
            <v xml:space="preserve">ATM S/M Jumbo Las Colinas </v>
          </cell>
          <cell r="C200" t="str">
            <v>NORTE</v>
          </cell>
        </row>
        <row r="201">
          <cell r="A201">
            <v>292</v>
          </cell>
          <cell r="B201" t="str">
            <v xml:space="preserve">ATM UNP Castañuelas (Montecristi) </v>
          </cell>
          <cell r="C201" t="str">
            <v>NORTE</v>
          </cell>
        </row>
        <row r="202">
          <cell r="A202">
            <v>293</v>
          </cell>
          <cell r="B202" t="str">
            <v xml:space="preserve">ATM S/M Nueva Visión (San Pedro) </v>
          </cell>
          <cell r="C202" t="str">
            <v>ESTE</v>
          </cell>
        </row>
        <row r="203">
          <cell r="A203">
            <v>294</v>
          </cell>
          <cell r="B203" t="str">
            <v xml:space="preserve">ATM Plaza Zaglul San Pedro II </v>
          </cell>
          <cell r="C203" t="str">
            <v>ESTE</v>
          </cell>
        </row>
        <row r="204">
          <cell r="A204">
            <v>295</v>
          </cell>
          <cell r="B204" t="str">
            <v xml:space="preserve">ATM Plaza Zaglul El Seybo </v>
          </cell>
          <cell r="C204" t="str">
            <v>ESTE</v>
          </cell>
        </row>
        <row r="205">
          <cell r="A205">
            <v>296</v>
          </cell>
          <cell r="B205" t="str">
            <v>ATM Estación BANICOMB (Baní)  ECO Petroleo</v>
          </cell>
          <cell r="C205" t="str">
            <v>SUR</v>
          </cell>
        </row>
        <row r="206">
          <cell r="A206">
            <v>297</v>
          </cell>
          <cell r="B206" t="str">
            <v xml:space="preserve">ATM S/M Cadena Ocoa </v>
          </cell>
          <cell r="C206" t="str">
            <v>SUR</v>
          </cell>
        </row>
        <row r="207">
          <cell r="A207">
            <v>298</v>
          </cell>
          <cell r="B207" t="str">
            <v xml:space="preserve">ATM S/M Aprezio Engombe </v>
          </cell>
          <cell r="C207" t="str">
            <v>DISTRITO NACIONAL</v>
          </cell>
        </row>
        <row r="208">
          <cell r="A208">
            <v>299</v>
          </cell>
          <cell r="B208" t="str">
            <v xml:space="preserve">ATM S/M Aprezio Cotui </v>
          </cell>
          <cell r="C208" t="str">
            <v>NORTE</v>
          </cell>
        </row>
        <row r="209">
          <cell r="A209">
            <v>300</v>
          </cell>
          <cell r="B209" t="str">
            <v xml:space="preserve">ATM S/M Aprezio Los Guaricanos </v>
          </cell>
          <cell r="C209" t="str">
            <v>DISTRITO NACIONAL</v>
          </cell>
        </row>
        <row r="210">
          <cell r="A210">
            <v>301</v>
          </cell>
          <cell r="B210" t="str">
            <v xml:space="preserve">ATM UNP Alfa y Omega (Barahona) </v>
          </cell>
          <cell r="C210" t="str">
            <v>SUR</v>
          </cell>
        </row>
        <row r="211">
          <cell r="A211">
            <v>302</v>
          </cell>
          <cell r="B211" t="str">
            <v xml:space="preserve">ATM S/M Aprezio Los Mameyes  </v>
          </cell>
          <cell r="C211" t="str">
            <v>DISTRITO NACIONAL</v>
          </cell>
        </row>
        <row r="212">
          <cell r="A212">
            <v>304</v>
          </cell>
          <cell r="B212" t="str">
            <v xml:space="preserve">ATM Multicentro La Sirena Estrella Sadhala </v>
          </cell>
          <cell r="C212" t="str">
            <v>NORTE</v>
          </cell>
        </row>
        <row r="213">
          <cell r="A213">
            <v>306</v>
          </cell>
          <cell r="B213" t="str">
            <v>ATM Hospital Dr. Toribio</v>
          </cell>
          <cell r="C213" t="str">
            <v>NORTE</v>
          </cell>
        </row>
        <row r="214">
          <cell r="A214">
            <v>307</v>
          </cell>
          <cell r="B214" t="str">
            <v>ATM Oficina Nagua II</v>
          </cell>
          <cell r="C214" t="str">
            <v>NORTE</v>
          </cell>
        </row>
        <row r="215">
          <cell r="A215">
            <v>309</v>
          </cell>
          <cell r="B215" t="str">
            <v xml:space="preserve">ATM Secrets Cap Cana I </v>
          </cell>
          <cell r="C215" t="str">
            <v>ESTE</v>
          </cell>
        </row>
        <row r="216">
          <cell r="A216">
            <v>310</v>
          </cell>
          <cell r="B216" t="str">
            <v xml:space="preserve">ATM Farmacia San Judas Tadeo Jarabacoa </v>
          </cell>
          <cell r="C216" t="str">
            <v>NORTE</v>
          </cell>
        </row>
        <row r="217">
          <cell r="A217">
            <v>311</v>
          </cell>
          <cell r="B217" t="str">
            <v>ATM Plaza Eroski</v>
          </cell>
          <cell r="C217" t="str">
            <v>SUR</v>
          </cell>
        </row>
        <row r="218">
          <cell r="A218">
            <v>312</v>
          </cell>
          <cell r="B218" t="str">
            <v xml:space="preserve">ATM Oficina Tiradentes II (Naco) </v>
          </cell>
          <cell r="C218" t="str">
            <v>DISTRITO NACIONAL</v>
          </cell>
        </row>
        <row r="219">
          <cell r="A219">
            <v>313</v>
          </cell>
          <cell r="B219" t="str">
            <v xml:space="preserve">ATM S/M El Encanto (Santiago) </v>
          </cell>
          <cell r="C219" t="str">
            <v>NORTE</v>
          </cell>
        </row>
        <row r="220">
          <cell r="A220">
            <v>314</v>
          </cell>
          <cell r="B220" t="str">
            <v xml:space="preserve">ATM UNP Cambita Garabito (San Cristóbal) </v>
          </cell>
          <cell r="C220" t="str">
            <v>DISTRITO NACIONAL</v>
          </cell>
        </row>
        <row r="221">
          <cell r="A221">
            <v>315</v>
          </cell>
          <cell r="B221" t="str">
            <v xml:space="preserve">ATM Oficina Estrella Sadalá </v>
          </cell>
          <cell r="C221" t="str">
            <v>NORTE</v>
          </cell>
        </row>
        <row r="222">
          <cell r="A222">
            <v>317</v>
          </cell>
          <cell r="B222" t="str">
            <v>ATM Ofic. Lope de Vega I</v>
          </cell>
          <cell r="C222" t="str">
            <v>NORTE</v>
          </cell>
        </row>
        <row r="223">
          <cell r="A223">
            <v>318</v>
          </cell>
          <cell r="B223" t="str">
            <v>ATM Autoservicio Lope de Vega</v>
          </cell>
          <cell r="C223" t="str">
            <v>DISTRITO NACIONAL</v>
          </cell>
        </row>
        <row r="224">
          <cell r="A224">
            <v>319</v>
          </cell>
          <cell r="B224" t="str">
            <v>ATM Autobanco Lopez de Vega</v>
          </cell>
          <cell r="C224" t="str">
            <v>DISTRITO NACIONAL</v>
          </cell>
        </row>
        <row r="225">
          <cell r="A225">
            <v>320</v>
          </cell>
          <cell r="B225" t="str">
            <v>ATM Hotel Dreams Ubero Alto</v>
          </cell>
          <cell r="C225" t="str">
            <v>ESTE</v>
          </cell>
        </row>
        <row r="226">
          <cell r="A226">
            <v>321</v>
          </cell>
          <cell r="B226" t="str">
            <v xml:space="preserve">ATM Oficina Jiménez Moya I </v>
          </cell>
          <cell r="C226" t="str">
            <v>DISTRITO NACIONAL</v>
          </cell>
        </row>
        <row r="227">
          <cell r="A227">
            <v>325</v>
          </cell>
          <cell r="B227" t="str">
            <v>ATM Casa Edwin</v>
          </cell>
          <cell r="C227" t="str">
            <v>DISTRITO NACIONAL</v>
          </cell>
        </row>
        <row r="228">
          <cell r="A228">
            <v>326</v>
          </cell>
          <cell r="B228" t="str">
            <v>ATM Autoservicio Jiménez Moya II</v>
          </cell>
          <cell r="C228" t="str">
            <v>DISTRITO NACIONAL</v>
          </cell>
        </row>
        <row r="229">
          <cell r="A229">
            <v>327</v>
          </cell>
          <cell r="B229" t="str">
            <v xml:space="preserve">ATM UNP CCN (Nacional 27 de Febrero) </v>
          </cell>
          <cell r="C229" t="str">
            <v>DISTRITO NACIONAL</v>
          </cell>
        </row>
        <row r="230">
          <cell r="A230">
            <v>330</v>
          </cell>
          <cell r="B230" t="str">
            <v xml:space="preserve">ATM Oficina Boulevard (Higuey) </v>
          </cell>
          <cell r="C230" t="str">
            <v>ESTE</v>
          </cell>
        </row>
        <row r="231">
          <cell r="A231">
            <v>331</v>
          </cell>
          <cell r="B231" t="str">
            <v>ATM Ayuntamiento Sto. Dgo. Este</v>
          </cell>
          <cell r="C231" t="str">
            <v>DISTRITO NACIONAL</v>
          </cell>
        </row>
        <row r="232">
          <cell r="A232">
            <v>332</v>
          </cell>
          <cell r="B232" t="str">
            <v>ATM Estación Sigma (Cotuí)</v>
          </cell>
          <cell r="C232" t="str">
            <v>NORTE</v>
          </cell>
        </row>
        <row r="233">
          <cell r="A233">
            <v>333</v>
          </cell>
          <cell r="B233" t="str">
            <v>ATM Oficina Turey Maimón</v>
          </cell>
          <cell r="C233" t="str">
            <v>NORTE</v>
          </cell>
        </row>
        <row r="234">
          <cell r="A234">
            <v>334</v>
          </cell>
          <cell r="B234" t="str">
            <v>ATM Oficina Salcedo II</v>
          </cell>
          <cell r="C234" t="str">
            <v>NORTE</v>
          </cell>
        </row>
        <row r="235">
          <cell r="A235">
            <v>335</v>
          </cell>
          <cell r="B235" t="str">
            <v>ATM Edificio Aster</v>
          </cell>
          <cell r="C235" t="str">
            <v>DISTRITO NACIONAL</v>
          </cell>
        </row>
        <row r="236">
          <cell r="A236">
            <v>336</v>
          </cell>
          <cell r="B236" t="str">
            <v>ATM Instituto Nacional de Cancer (incart)</v>
          </cell>
          <cell r="C236" t="str">
            <v>DISTRITO NACIONAL</v>
          </cell>
        </row>
        <row r="237">
          <cell r="A237">
            <v>337</v>
          </cell>
          <cell r="B237" t="str">
            <v>ATM S/M Cooperativa Moca</v>
          </cell>
          <cell r="C237" t="str">
            <v>NORTE</v>
          </cell>
        </row>
        <row r="238">
          <cell r="A238">
            <v>338</v>
          </cell>
          <cell r="B238" t="str">
            <v>ATM S/M Aprezio Pantoja</v>
          </cell>
          <cell r="C238" t="str">
            <v>DISTRITO NACIONAL</v>
          </cell>
        </row>
        <row r="239">
          <cell r="A239">
            <v>339</v>
          </cell>
          <cell r="B239" t="str">
            <v>ATM S/M Aprezio Bayona</v>
          </cell>
          <cell r="C239" t="str">
            <v>DISTRITO NACIONAL</v>
          </cell>
        </row>
        <row r="240">
          <cell r="A240">
            <v>342</v>
          </cell>
          <cell r="B240" t="str">
            <v>ATM Oficina Obras Públicas Azua</v>
          </cell>
          <cell r="C240" t="str">
            <v>SUR</v>
          </cell>
        </row>
        <row r="241">
          <cell r="A241">
            <v>345</v>
          </cell>
          <cell r="B241" t="str">
            <v>ATM Oficina Yamasá  II</v>
          </cell>
          <cell r="C241" t="str">
            <v>ESTE</v>
          </cell>
        </row>
        <row r="242">
          <cell r="A242">
            <v>346</v>
          </cell>
          <cell r="B242" t="str">
            <v>ATM Ministerio de Industria y Comercio</v>
          </cell>
          <cell r="C242" t="str">
            <v>DISTRITO NACIONAL</v>
          </cell>
        </row>
        <row r="243">
          <cell r="A243">
            <v>347</v>
          </cell>
          <cell r="B243" t="str">
            <v>ATM Patio de Colombia</v>
          </cell>
          <cell r="C243" t="str">
            <v>DISTRITO NACIONAL</v>
          </cell>
        </row>
        <row r="244">
          <cell r="A244">
            <v>348</v>
          </cell>
          <cell r="B244" t="str">
            <v>ATM VILLA FLORES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Ayuntamiento Guayabal</v>
          </cell>
          <cell r="C255" t="str">
            <v>SUR</v>
          </cell>
        </row>
        <row r="256">
          <cell r="A256">
            <v>363</v>
          </cell>
          <cell r="B256" t="str">
            <v>ATM Sirena Villa Mella</v>
          </cell>
          <cell r="C256" t="str">
            <v>DISTRITO NACIONAL</v>
          </cell>
        </row>
        <row r="257">
          <cell r="A257">
            <v>364</v>
          </cell>
          <cell r="B257" t="str">
            <v>ATM Tabadom Holding Santiago</v>
          </cell>
          <cell r="C257" t="str">
            <v>NORTE</v>
          </cell>
        </row>
        <row r="258">
          <cell r="A258">
            <v>365</v>
          </cell>
          <cell r="B258" t="str">
            <v>ATM CEMDOE</v>
          </cell>
          <cell r="C258" t="str">
            <v>DISTRITO NACIONAL</v>
          </cell>
        </row>
        <row r="259">
          <cell r="A259">
            <v>366</v>
          </cell>
          <cell r="B259" t="str">
            <v>ATM Oficina Boulevard (Higuey) II</v>
          </cell>
          <cell r="C259" t="str">
            <v>ESTE</v>
          </cell>
        </row>
        <row r="260">
          <cell r="A260">
            <v>368</v>
          </cell>
          <cell r="B260" t="str">
            <v>ATM Ayuntamiento Peralvillo</v>
          </cell>
          <cell r="C260" t="str">
            <v>ESTE</v>
          </cell>
        </row>
        <row r="261">
          <cell r="A261">
            <v>369</v>
          </cell>
          <cell r="B261" t="str">
            <v>ATM Plaza Lama Aut. Duarte</v>
          </cell>
          <cell r="C261" t="str">
            <v>DISTRITO NACIONAL</v>
          </cell>
        </row>
        <row r="262">
          <cell r="A262">
            <v>370</v>
          </cell>
          <cell r="B262" t="str">
            <v>ATM Oficina Cruce de Imbert II (puerto Plata)</v>
          </cell>
          <cell r="C262" t="str">
            <v>NORTE</v>
          </cell>
        </row>
        <row r="263">
          <cell r="A263">
            <v>372</v>
          </cell>
          <cell r="B263" t="str">
            <v>ATM Oficina Sánchez II</v>
          </cell>
          <cell r="C263" t="str">
            <v>NORTE</v>
          </cell>
        </row>
        <row r="264">
          <cell r="A264">
            <v>373</v>
          </cell>
          <cell r="B264" t="str">
            <v>S/M Tangui Nagua</v>
          </cell>
          <cell r="C264" t="str">
            <v>NORTE</v>
          </cell>
        </row>
        <row r="265">
          <cell r="A265">
            <v>377</v>
          </cell>
          <cell r="B265" t="str">
            <v>ATM Estación del Metro Eduardo Brito</v>
          </cell>
          <cell r="C265" t="str">
            <v>DISTRITO NACIONAL</v>
          </cell>
        </row>
        <row r="266">
          <cell r="A266">
            <v>378</v>
          </cell>
          <cell r="B266" t="str">
            <v>ATM UNP Villa Flores</v>
          </cell>
          <cell r="C266" t="str">
            <v>DISTRITO NACIONAL</v>
          </cell>
        </row>
        <row r="267">
          <cell r="A267">
            <v>380</v>
          </cell>
          <cell r="B267" t="str">
            <v xml:space="preserve">ATM Oficina Navarrete </v>
          </cell>
          <cell r="C267" t="str">
            <v>NORTE</v>
          </cell>
        </row>
        <row r="268">
          <cell r="A268">
            <v>382</v>
          </cell>
          <cell r="B268" t="str">
            <v>ATM Estacion Del Metro Maria Montes</v>
          </cell>
          <cell r="C268" t="str">
            <v>DISTRITO NACIONAL</v>
          </cell>
        </row>
        <row r="269">
          <cell r="A269">
            <v>383</v>
          </cell>
          <cell r="B269" t="str">
            <v>ATM S/M Daniel (Dajabón)</v>
          </cell>
          <cell r="C269" t="str">
            <v>NORTE</v>
          </cell>
        </row>
        <row r="270">
          <cell r="A270">
            <v>384</v>
          </cell>
          <cell r="B270" t="str">
            <v>ATM Sotano Torre Banreservas</v>
          </cell>
          <cell r="C270" t="str">
            <v>DISTRITO NACIONAL</v>
          </cell>
        </row>
        <row r="271">
          <cell r="A271">
            <v>385</v>
          </cell>
          <cell r="B271" t="str">
            <v xml:space="preserve">ATM Plaza Verón I </v>
          </cell>
          <cell r="C271" t="str">
            <v>ESTE</v>
          </cell>
        </row>
        <row r="272">
          <cell r="A272">
            <v>386</v>
          </cell>
          <cell r="B272" t="str">
            <v xml:space="preserve">ATM Plaza Verón II </v>
          </cell>
          <cell r="C272" t="str">
            <v>ESTE</v>
          </cell>
        </row>
        <row r="273">
          <cell r="A273">
            <v>387</v>
          </cell>
          <cell r="B273" t="str">
            <v xml:space="preserve">ATM S/M La Cadena San Vicente de Paul </v>
          </cell>
          <cell r="C273" t="str">
            <v>DISTRITO NACIONAL</v>
          </cell>
        </row>
        <row r="274">
          <cell r="A274">
            <v>388</v>
          </cell>
          <cell r="B274" t="str">
            <v xml:space="preserve">ATM Multicentro La Sirena Puerto Plata </v>
          </cell>
          <cell r="C274" t="str">
            <v>NORTE</v>
          </cell>
        </row>
        <row r="275">
          <cell r="A275">
            <v>389</v>
          </cell>
          <cell r="B275" t="str">
            <v xml:space="preserve">ATM Casino Hotel Princess </v>
          </cell>
          <cell r="C275" t="str">
            <v>DISTRITO NACIONAL</v>
          </cell>
        </row>
        <row r="276">
          <cell r="A276">
            <v>390</v>
          </cell>
          <cell r="B276" t="str">
            <v xml:space="preserve">ATM Oficina Boca Chica II </v>
          </cell>
          <cell r="C276" t="str">
            <v>DISTRITO NACIONAL</v>
          </cell>
        </row>
        <row r="277">
          <cell r="A277">
            <v>391</v>
          </cell>
          <cell r="B277" t="str">
            <v xml:space="preserve">ATM S/M Jumbo Luperón </v>
          </cell>
          <cell r="C277" t="str">
            <v>DISTRITO NACIONAL</v>
          </cell>
        </row>
        <row r="278">
          <cell r="A278">
            <v>392</v>
          </cell>
          <cell r="B278" t="str">
            <v xml:space="preserve">ATM Oficina San Juan de la Maguana II </v>
          </cell>
          <cell r="C278" t="str">
            <v>SUR</v>
          </cell>
        </row>
        <row r="279">
          <cell r="A279">
            <v>394</v>
          </cell>
          <cell r="B279" t="str">
            <v xml:space="preserve">ATM Multicentro La Sirena Luperón </v>
          </cell>
          <cell r="C279" t="str">
            <v>DISTRITO NACIONAL</v>
          </cell>
        </row>
        <row r="280">
          <cell r="A280">
            <v>395</v>
          </cell>
          <cell r="B280" t="str">
            <v xml:space="preserve">ATM UNP Sabana Iglesia </v>
          </cell>
          <cell r="C280" t="str">
            <v>NORTE</v>
          </cell>
        </row>
        <row r="281">
          <cell r="A281">
            <v>396</v>
          </cell>
          <cell r="B281" t="str">
            <v xml:space="preserve">ATM Oficina Plaza Ulloa (La Fuente) </v>
          </cell>
          <cell r="C281" t="str">
            <v>NORTE</v>
          </cell>
        </row>
        <row r="282">
          <cell r="A282">
            <v>397</v>
          </cell>
          <cell r="B282" t="str">
            <v xml:space="preserve">ATM Autobanco San Francisco de Macoris </v>
          </cell>
          <cell r="C282" t="str">
            <v>NORTE</v>
          </cell>
        </row>
        <row r="283">
          <cell r="A283">
            <v>399</v>
          </cell>
          <cell r="B283" t="str">
            <v xml:space="preserve">ATM Oficina La Romana II </v>
          </cell>
          <cell r="C283" t="str">
            <v>ESTE</v>
          </cell>
        </row>
        <row r="284">
          <cell r="A284">
            <v>402</v>
          </cell>
          <cell r="B284" t="str">
            <v xml:space="preserve">ATM La Sirena La Vega </v>
          </cell>
          <cell r="C284" t="str">
            <v>NORTE</v>
          </cell>
        </row>
        <row r="285">
          <cell r="A285">
            <v>403</v>
          </cell>
          <cell r="B285" t="str">
            <v xml:space="preserve">ATM Oficina Vicente Noble </v>
          </cell>
          <cell r="C285" t="str">
            <v>SUR</v>
          </cell>
        </row>
        <row r="286">
          <cell r="A286">
            <v>405</v>
          </cell>
          <cell r="B286" t="str">
            <v xml:space="preserve">ATM UNP Loma de Cabrera </v>
          </cell>
          <cell r="C286" t="str">
            <v>NORTE</v>
          </cell>
        </row>
        <row r="287">
          <cell r="A287">
            <v>406</v>
          </cell>
          <cell r="B287" t="str">
            <v xml:space="preserve">ATM UNP Plaza Lama Máximo Gómez </v>
          </cell>
          <cell r="C287" t="str">
            <v>DISTRITO NACIONAL</v>
          </cell>
        </row>
        <row r="288">
          <cell r="A288">
            <v>407</v>
          </cell>
          <cell r="B288" t="str">
            <v xml:space="preserve">ATM Multicentro La Sirena Villa Mella </v>
          </cell>
          <cell r="C288" t="str">
            <v>DISTRITO NACIONAL</v>
          </cell>
        </row>
        <row r="289">
          <cell r="A289">
            <v>408</v>
          </cell>
          <cell r="B289" t="str">
            <v xml:space="preserve">ATM Autobanco Las Palmas de Herrera </v>
          </cell>
          <cell r="C289" t="str">
            <v>DISTRITO NACIONAL</v>
          </cell>
        </row>
        <row r="290">
          <cell r="A290">
            <v>409</v>
          </cell>
          <cell r="B290" t="str">
            <v xml:space="preserve">ATM Oficina Las Palmas de Herrera I </v>
          </cell>
          <cell r="C290" t="str">
            <v>DISTRITO NACIONAL</v>
          </cell>
        </row>
        <row r="291">
          <cell r="A291">
            <v>410</v>
          </cell>
          <cell r="B291" t="str">
            <v xml:space="preserve">ATM Oficina Las Palmas de Herrera II </v>
          </cell>
          <cell r="C291" t="str">
            <v>DISTRITO NACIONAL</v>
          </cell>
        </row>
        <row r="292">
          <cell r="A292">
            <v>411</v>
          </cell>
          <cell r="B292" t="str">
            <v xml:space="preserve">ATM UNP Piedra Blanca </v>
          </cell>
          <cell r="C292" t="str">
            <v>NORTE</v>
          </cell>
        </row>
        <row r="293">
          <cell r="A293">
            <v>413</v>
          </cell>
          <cell r="B293" t="str">
            <v xml:space="preserve">ATM UNP Las Galeras Samaná </v>
          </cell>
          <cell r="C293" t="str">
            <v>NORTE</v>
          </cell>
        </row>
        <row r="294">
          <cell r="A294">
            <v>414</v>
          </cell>
          <cell r="B294" t="str">
            <v>ATM Villa Francisca II</v>
          </cell>
          <cell r="C294" t="str">
            <v>DISTRITO NACIONAL</v>
          </cell>
        </row>
        <row r="295">
          <cell r="A295">
            <v>415</v>
          </cell>
          <cell r="B295" t="str">
            <v xml:space="preserve">ATM Autobanco San Martín I </v>
          </cell>
          <cell r="C295" t="str">
            <v>DISTRITO NACIONAL</v>
          </cell>
        </row>
        <row r="296">
          <cell r="A296">
            <v>416</v>
          </cell>
          <cell r="B296" t="str">
            <v xml:space="preserve">ATM Autobanco San Martín II </v>
          </cell>
          <cell r="C296" t="str">
            <v>DISTRITO NACIONAL</v>
          </cell>
        </row>
        <row r="297">
          <cell r="A297">
            <v>420</v>
          </cell>
          <cell r="B297" t="str">
            <v xml:space="preserve">ATM DGII Av. Lincoln </v>
          </cell>
          <cell r="C297" t="str">
            <v>DISTRITO NACIONAL</v>
          </cell>
        </row>
        <row r="298">
          <cell r="A298">
            <v>421</v>
          </cell>
          <cell r="B298" t="str">
            <v xml:space="preserve">ATM Estación Texaco Arroyo Hondo </v>
          </cell>
          <cell r="C298" t="str">
            <v>DISTRITO NACIONAL</v>
          </cell>
        </row>
        <row r="299">
          <cell r="A299">
            <v>422</v>
          </cell>
          <cell r="B299" t="str">
            <v xml:space="preserve">ATM Olé Manoguayabo </v>
          </cell>
          <cell r="C299" t="str">
            <v>DISTRITO NACIONAL</v>
          </cell>
        </row>
        <row r="300">
          <cell r="A300">
            <v>423</v>
          </cell>
          <cell r="B300" t="str">
            <v xml:space="preserve">ATM Farmacia Marinely </v>
          </cell>
          <cell r="C300" t="str">
            <v>DISTRITO NACIONAL</v>
          </cell>
        </row>
        <row r="301">
          <cell r="A301">
            <v>424</v>
          </cell>
          <cell r="B301" t="str">
            <v xml:space="preserve">ATM UNP Jumbo Luperón I </v>
          </cell>
          <cell r="C301" t="str">
            <v>DISTRITO NACIONAL</v>
          </cell>
        </row>
        <row r="302">
          <cell r="A302">
            <v>425</v>
          </cell>
          <cell r="B302" t="str">
            <v xml:space="preserve">ATM UNP Jumbo Luperón II </v>
          </cell>
          <cell r="C302" t="str">
            <v>DISTRITO NACIONAL</v>
          </cell>
        </row>
        <row r="303">
          <cell r="A303">
            <v>427</v>
          </cell>
          <cell r="B303" t="str">
            <v xml:space="preserve">ATM Almacenes Iberia (Hato Mayor) </v>
          </cell>
          <cell r="C303" t="str">
            <v>ESTE</v>
          </cell>
        </row>
        <row r="304">
          <cell r="A304">
            <v>428</v>
          </cell>
          <cell r="B304" t="str">
            <v xml:space="preserve">ATM Acrópolis Center </v>
          </cell>
          <cell r="C304" t="str">
            <v>DISTRITO NACIONAL</v>
          </cell>
        </row>
        <row r="305">
          <cell r="A305">
            <v>429</v>
          </cell>
          <cell r="B305" t="str">
            <v xml:space="preserve">ATM Oficina Jumbo La Romana </v>
          </cell>
          <cell r="C305" t="str">
            <v>ESTE</v>
          </cell>
        </row>
        <row r="306">
          <cell r="A306">
            <v>430</v>
          </cell>
          <cell r="B306" t="str">
            <v xml:space="preserve">ATM Almacén IKEA </v>
          </cell>
          <cell r="C306" t="str">
            <v>DISTRITO NACIONAL</v>
          </cell>
        </row>
        <row r="307">
          <cell r="A307">
            <v>431</v>
          </cell>
          <cell r="B307" t="str">
            <v xml:space="preserve">ATM Autoservicio Sol (Santiago) </v>
          </cell>
          <cell r="C307" t="str">
            <v>NORTE</v>
          </cell>
        </row>
        <row r="308">
          <cell r="A308">
            <v>432</v>
          </cell>
          <cell r="B308" t="str">
            <v xml:space="preserve">ATM Oficina Puerto Plata II </v>
          </cell>
          <cell r="C308" t="str">
            <v>NORTE</v>
          </cell>
        </row>
        <row r="309">
          <cell r="A309">
            <v>433</v>
          </cell>
          <cell r="B309" t="str">
            <v xml:space="preserve">ATM Centro Comercial Las Canas (Cap Cana) </v>
          </cell>
          <cell r="C309" t="str">
            <v>ESTE</v>
          </cell>
        </row>
        <row r="310">
          <cell r="A310">
            <v>434</v>
          </cell>
          <cell r="B310" t="str">
            <v xml:space="preserve">ATM Generadora Hidroeléctrica Dom. (EGEHID) </v>
          </cell>
          <cell r="C310" t="str">
            <v>DISTRITO NACIONAL</v>
          </cell>
        </row>
        <row r="311">
          <cell r="A311">
            <v>435</v>
          </cell>
          <cell r="B311" t="str">
            <v xml:space="preserve">ATM Autobanco Torre I </v>
          </cell>
          <cell r="C311" t="str">
            <v>DISTRITO NACIONAL</v>
          </cell>
        </row>
        <row r="312">
          <cell r="A312">
            <v>436</v>
          </cell>
          <cell r="B312" t="str">
            <v xml:space="preserve">ATM Autobanco Torre II </v>
          </cell>
          <cell r="C312" t="str">
            <v>DISTRITO NACIONAL</v>
          </cell>
        </row>
        <row r="313">
          <cell r="A313">
            <v>437</v>
          </cell>
          <cell r="B313" t="str">
            <v xml:space="preserve">ATM Autobanco Torre III </v>
          </cell>
          <cell r="C313" t="str">
            <v>DISTRITO NACIONAL</v>
          </cell>
        </row>
        <row r="314">
          <cell r="A314">
            <v>438</v>
          </cell>
          <cell r="B314" t="str">
            <v xml:space="preserve">ATM Autobanco Torre IV </v>
          </cell>
          <cell r="C314" t="str">
            <v>DISTRITO NACIONAL</v>
          </cell>
        </row>
        <row r="315">
          <cell r="A315">
            <v>441</v>
          </cell>
          <cell r="B315" t="str">
            <v>ATM Estacion de Servicio Romulo Betancour</v>
          </cell>
          <cell r="C315" t="str">
            <v>DISTRITO NACIONAL</v>
          </cell>
        </row>
        <row r="316">
          <cell r="A316">
            <v>443</v>
          </cell>
          <cell r="B316" t="str">
            <v xml:space="preserve">ATM Edificio San Rafael </v>
          </cell>
          <cell r="C316" t="str">
            <v>DISTRITO NACIONAL</v>
          </cell>
        </row>
        <row r="317">
          <cell r="A317">
            <v>444</v>
          </cell>
          <cell r="B317" t="str">
            <v xml:space="preserve">ATM Hospital Metropolitano de (Santiago) (HOMS) </v>
          </cell>
          <cell r="C317" t="str">
            <v>NORTE</v>
          </cell>
        </row>
        <row r="318">
          <cell r="A318">
            <v>445</v>
          </cell>
          <cell r="B318" t="str">
            <v xml:space="preserve">ATM Distribuidora Corripio </v>
          </cell>
          <cell r="C318" t="str">
            <v>DISTRITO NACIONAL</v>
          </cell>
        </row>
        <row r="319">
          <cell r="A319">
            <v>446</v>
          </cell>
          <cell r="B319" t="str">
            <v>ATM Hipodromo V Centenario</v>
          </cell>
          <cell r="C319" t="str">
            <v>DISTRITO NACIONAL</v>
          </cell>
        </row>
        <row r="320">
          <cell r="A320">
            <v>447</v>
          </cell>
          <cell r="B320" t="str">
            <v xml:space="preserve">ATM Centro Caja Plaza Lama (La Romana) </v>
          </cell>
          <cell r="C320" t="str">
            <v>ESTE</v>
          </cell>
        </row>
        <row r="321">
          <cell r="A321">
            <v>448</v>
          </cell>
          <cell r="B321" t="str">
            <v xml:space="preserve">ATM Club Banco Central </v>
          </cell>
          <cell r="C321" t="str">
            <v>DISTRITO NACIONAL</v>
          </cell>
        </row>
        <row r="322">
          <cell r="A322">
            <v>449</v>
          </cell>
          <cell r="B322" t="str">
            <v>ATM Autobanco Lope de Vega II</v>
          </cell>
          <cell r="C322" t="str">
            <v>DISTRITO NACIONAL</v>
          </cell>
        </row>
        <row r="323">
          <cell r="A323">
            <v>453</v>
          </cell>
          <cell r="B323" t="str">
            <v xml:space="preserve">ATM Autobanco Sarasota II </v>
          </cell>
          <cell r="C323" t="str">
            <v>DISTRITO NACIONAL</v>
          </cell>
        </row>
        <row r="324">
          <cell r="A324">
            <v>454</v>
          </cell>
          <cell r="B324" t="str">
            <v>ATM Partido Dajabón</v>
          </cell>
          <cell r="C324" t="str">
            <v>NORTE</v>
          </cell>
        </row>
        <row r="325">
          <cell r="A325">
            <v>455</v>
          </cell>
          <cell r="B325" t="str">
            <v xml:space="preserve">ATM Oficina Baní II </v>
          </cell>
          <cell r="C325" t="str">
            <v>SUR</v>
          </cell>
        </row>
        <row r="326">
          <cell r="A326">
            <v>457</v>
          </cell>
          <cell r="B326" t="str">
            <v>ATM S/M Olé Hainamosa</v>
          </cell>
          <cell r="C326" t="str">
            <v>DISTRITO NACIONAL</v>
          </cell>
        </row>
        <row r="327">
          <cell r="A327">
            <v>458</v>
          </cell>
          <cell r="B327" t="str">
            <v>ATM Hospital Dario Contreras</v>
          </cell>
          <cell r="C327" t="str">
            <v>DISTRITO NACIONAL</v>
          </cell>
        </row>
        <row r="328">
          <cell r="A328">
            <v>459</v>
          </cell>
          <cell r="B328" t="str">
            <v>ATM Estación Jima Bonao</v>
          </cell>
          <cell r="C328" t="str">
            <v>DISTRITO NACIONAL</v>
          </cell>
        </row>
        <row r="329">
          <cell r="A329">
            <v>461</v>
          </cell>
          <cell r="B329" t="str">
            <v xml:space="preserve">ATM Autobanco Sarasota I </v>
          </cell>
          <cell r="C329" t="str">
            <v>DISTRITO NACIONAL</v>
          </cell>
        </row>
        <row r="330">
          <cell r="A330">
            <v>462</v>
          </cell>
          <cell r="B330" t="str">
            <v>ATM Agrocafe Del Caribe</v>
          </cell>
          <cell r="C330" t="str">
            <v>ESTE</v>
          </cell>
        </row>
        <row r="331">
          <cell r="A331">
            <v>463</v>
          </cell>
          <cell r="B331" t="str">
            <v xml:space="preserve">ATM La Sirena El Embrujo </v>
          </cell>
          <cell r="C331" t="str">
            <v>NORTE</v>
          </cell>
        </row>
        <row r="332">
          <cell r="A332">
            <v>465</v>
          </cell>
          <cell r="B332" t="str">
            <v>ATM Edificio Tarjeta de Crédito</v>
          </cell>
          <cell r="C332" t="str">
            <v>DISTRITO NACIONAL</v>
          </cell>
        </row>
        <row r="333">
          <cell r="A333">
            <v>466</v>
          </cell>
          <cell r="B333" t="str">
            <v>ATM Superintendencia de Valores</v>
          </cell>
          <cell r="C333" t="str">
            <v>DISTRITO NACIONAL</v>
          </cell>
        </row>
        <row r="334">
          <cell r="A334">
            <v>467</v>
          </cell>
          <cell r="B334" t="str">
            <v>ATM Estacion Rilix Pontezuela (puerto Plata)</v>
          </cell>
          <cell r="C334" t="str">
            <v>NORTE</v>
          </cell>
        </row>
        <row r="335">
          <cell r="A335">
            <v>468</v>
          </cell>
          <cell r="B335" t="str">
            <v>ATM Estadio Quisqueya</v>
          </cell>
          <cell r="C335" t="str">
            <v>DISTRITO NACIONAL</v>
          </cell>
        </row>
        <row r="336">
          <cell r="A336">
            <v>469</v>
          </cell>
          <cell r="B336" t="str">
            <v>ATM ASOCIVU</v>
          </cell>
          <cell r="C336" t="str">
            <v>DISTRITO NACIONAL</v>
          </cell>
        </row>
        <row r="337">
          <cell r="A337">
            <v>470</v>
          </cell>
          <cell r="B337" t="str">
            <v xml:space="preserve">ATM Hospital Taiwán (Azua) </v>
          </cell>
          <cell r="C337" t="str">
            <v>SUR</v>
          </cell>
        </row>
        <row r="338">
          <cell r="A338">
            <v>471</v>
          </cell>
          <cell r="B338" t="str">
            <v>ATM Autoservicio DGT I</v>
          </cell>
          <cell r="C338" t="str">
            <v>DISTRITO NACIONAL</v>
          </cell>
        </row>
        <row r="339">
          <cell r="A339">
            <v>472</v>
          </cell>
          <cell r="B339" t="str">
            <v xml:space="preserve">ATM Plaza Megatone (Moca) </v>
          </cell>
          <cell r="C339" t="str">
            <v>NORTE</v>
          </cell>
        </row>
        <row r="340">
          <cell r="A340">
            <v>473</v>
          </cell>
          <cell r="B340" t="str">
            <v xml:space="preserve">ATM Oficina Carrefour II </v>
          </cell>
          <cell r="C340" t="str">
            <v>DISTRITO NACIONAL</v>
          </cell>
        </row>
        <row r="341">
          <cell r="A341">
            <v>476</v>
          </cell>
          <cell r="B341" t="str">
            <v xml:space="preserve">ATM Multicentro La Sirena Las Caobas </v>
          </cell>
          <cell r="C341" t="str">
            <v>DISTRITO NACIONAL</v>
          </cell>
        </row>
        <row r="342">
          <cell r="A342">
            <v>480</v>
          </cell>
          <cell r="B342" t="str">
            <v>ATM UNP Farmaconal Higuey</v>
          </cell>
          <cell r="C342" t="str">
            <v>ESTE</v>
          </cell>
        </row>
        <row r="343">
          <cell r="A343">
            <v>482</v>
          </cell>
          <cell r="B343" t="str">
            <v xml:space="preserve">ATM Centro de Caja Plaza Lama (Santiago) </v>
          </cell>
          <cell r="C343" t="str">
            <v>NORTE</v>
          </cell>
        </row>
        <row r="344">
          <cell r="A344">
            <v>483</v>
          </cell>
          <cell r="B344" t="str">
            <v xml:space="preserve">ATM S/M Karla (Dajabón) </v>
          </cell>
          <cell r="C344" t="str">
            <v>NORTE</v>
          </cell>
        </row>
        <row r="345">
          <cell r="A345">
            <v>485</v>
          </cell>
          <cell r="B345" t="str">
            <v xml:space="preserve">ATM CEDIMAT </v>
          </cell>
          <cell r="C345" t="str">
            <v>DISTRITO NACIONAL</v>
          </cell>
        </row>
        <row r="346">
          <cell r="A346">
            <v>486</v>
          </cell>
          <cell r="B346" t="str">
            <v xml:space="preserve">ATM Olé La Caleta </v>
          </cell>
          <cell r="C346" t="str">
            <v>DISTRITO NACIONAL</v>
          </cell>
        </row>
        <row r="347">
          <cell r="A347">
            <v>487</v>
          </cell>
          <cell r="B347" t="str">
            <v xml:space="preserve">ATM Olé Hainamosa </v>
          </cell>
          <cell r="C347" t="str">
            <v>DISTRITO NACIONAL</v>
          </cell>
        </row>
        <row r="348">
          <cell r="A348">
            <v>488</v>
          </cell>
          <cell r="B348" t="str">
            <v xml:space="preserve">ATM Aeropuerto El Higuero </v>
          </cell>
          <cell r="C348" t="str">
            <v>DISTRITO NACIONAL</v>
          </cell>
        </row>
        <row r="349">
          <cell r="A349">
            <v>489</v>
          </cell>
          <cell r="B349" t="str">
            <v xml:space="preserve">ATM Aeropuerto El Catey (Samaná) </v>
          </cell>
          <cell r="C349" t="str">
            <v>NORTE</v>
          </cell>
        </row>
        <row r="350">
          <cell r="A350">
            <v>490</v>
          </cell>
          <cell r="B350" t="str">
            <v xml:space="preserve">ATM Hospital Ney Arias Lora </v>
          </cell>
          <cell r="C350" t="str">
            <v>DISTRITO NACIONAL</v>
          </cell>
        </row>
        <row r="351">
          <cell r="A351">
            <v>491</v>
          </cell>
          <cell r="B351" t="str">
            <v xml:space="preserve">ATM Dolphin Explorer </v>
          </cell>
          <cell r="C351" t="str">
            <v>ESTE</v>
          </cell>
        </row>
        <row r="352">
          <cell r="A352">
            <v>492</v>
          </cell>
          <cell r="B352" t="str">
            <v>ATM S/M Nacional  El Dorado Santiago</v>
          </cell>
          <cell r="C352" t="str">
            <v>NORTE</v>
          </cell>
        </row>
        <row r="353">
          <cell r="A353">
            <v>493</v>
          </cell>
          <cell r="B353" t="str">
            <v xml:space="preserve">ATM Oficina Haina Occidental II </v>
          </cell>
          <cell r="C353" t="str">
            <v>DISTRITO NACIONAL</v>
          </cell>
        </row>
        <row r="354">
          <cell r="A354">
            <v>494</v>
          </cell>
          <cell r="B354" t="str">
            <v xml:space="preserve">ATM Oficina Blue Mall </v>
          </cell>
          <cell r="C354" t="str">
            <v>DISTRITO NACIONAL</v>
          </cell>
        </row>
        <row r="355">
          <cell r="A355">
            <v>495</v>
          </cell>
          <cell r="B355" t="str">
            <v>ATM Cemento PANAM</v>
          </cell>
          <cell r="C355" t="str">
            <v>ESTE</v>
          </cell>
        </row>
        <row r="356">
          <cell r="A356">
            <v>496</v>
          </cell>
          <cell r="B356" t="str">
            <v xml:space="preserve">ATM Multicentro La Sirena Bonao </v>
          </cell>
          <cell r="C356" t="str">
            <v>NORTE</v>
          </cell>
        </row>
        <row r="357">
          <cell r="A357">
            <v>497</v>
          </cell>
          <cell r="B357" t="str">
            <v xml:space="preserve">ATM Oficina El Portal II (Santiago) </v>
          </cell>
          <cell r="C357" t="str">
            <v>NORTE</v>
          </cell>
        </row>
        <row r="358">
          <cell r="A358">
            <v>498</v>
          </cell>
          <cell r="B358" t="str">
            <v xml:space="preserve">ATM Estación Sunix 27 de Febrero </v>
          </cell>
          <cell r="C358" t="str">
            <v>DISTRITO NACIONAL</v>
          </cell>
        </row>
        <row r="359">
          <cell r="A359">
            <v>499</v>
          </cell>
          <cell r="B359" t="str">
            <v xml:space="preserve">ATM Estación Sunix Tiradentes </v>
          </cell>
          <cell r="C359" t="str">
            <v>DISTRITO NACIONAL</v>
          </cell>
        </row>
        <row r="360">
          <cell r="A360">
            <v>500</v>
          </cell>
          <cell r="B360" t="str">
            <v xml:space="preserve">ATM UNP Cutupú </v>
          </cell>
          <cell r="C360" t="str">
            <v>NORTE</v>
          </cell>
        </row>
        <row r="361">
          <cell r="A361">
            <v>501</v>
          </cell>
          <cell r="B361" t="str">
            <v xml:space="preserve">ATM UNP La Canela </v>
          </cell>
          <cell r="C361" t="str">
            <v>NORTE</v>
          </cell>
        </row>
        <row r="362">
          <cell r="A362">
            <v>502</v>
          </cell>
          <cell r="B362" t="str">
            <v xml:space="preserve">ATM Materno Infantil de (Santiago) </v>
          </cell>
          <cell r="C362" t="str">
            <v>NORTE</v>
          </cell>
        </row>
        <row r="363">
          <cell r="A363">
            <v>504</v>
          </cell>
          <cell r="B363" t="str">
            <v>ATM CURNA UASD Nagua</v>
          </cell>
          <cell r="C363" t="str">
            <v>NORTE</v>
          </cell>
        </row>
        <row r="364">
          <cell r="A364">
            <v>507</v>
          </cell>
          <cell r="B364" t="str">
            <v>ATM Estación Sigma Boca Chica</v>
          </cell>
          <cell r="C364" t="str">
            <v>DISTRITO NACIONAL</v>
          </cell>
        </row>
        <row r="365">
          <cell r="A365">
            <v>510</v>
          </cell>
          <cell r="B365" t="str">
            <v xml:space="preserve">ATM Ferretería Bellón (Santiago) </v>
          </cell>
          <cell r="C365" t="str">
            <v>NORTE</v>
          </cell>
        </row>
        <row r="366">
          <cell r="A366">
            <v>511</v>
          </cell>
          <cell r="B366" t="str">
            <v xml:space="preserve">ATM UNP Río San Juan (Nagua) </v>
          </cell>
          <cell r="C366" t="str">
            <v>NORTE</v>
          </cell>
        </row>
        <row r="367">
          <cell r="A367">
            <v>512</v>
          </cell>
          <cell r="B367" t="str">
            <v>ATM Plaza Jesús Ferreira</v>
          </cell>
          <cell r="C367" t="str">
            <v>SUR</v>
          </cell>
        </row>
        <row r="368">
          <cell r="A368">
            <v>513</v>
          </cell>
          <cell r="B368" t="str">
            <v xml:space="preserve">ATM UNP Lagunas de Nisibón </v>
          </cell>
          <cell r="C368" t="str">
            <v>ESTE</v>
          </cell>
        </row>
        <row r="369">
          <cell r="A369">
            <v>514</v>
          </cell>
          <cell r="B369" t="str">
            <v>ATM Autoservicio Charles de Gaulle</v>
          </cell>
          <cell r="C369" t="str">
            <v>DISTRITO NACIONAL</v>
          </cell>
        </row>
        <row r="370">
          <cell r="A370">
            <v>515</v>
          </cell>
          <cell r="B370" t="str">
            <v xml:space="preserve">ATM Oficina Agora Mall I </v>
          </cell>
          <cell r="C370" t="str">
            <v>DISTRITO NACIONAL</v>
          </cell>
        </row>
        <row r="371">
          <cell r="A371">
            <v>516</v>
          </cell>
          <cell r="B371" t="str">
            <v xml:space="preserve">ATM Oficina Gascue </v>
          </cell>
          <cell r="C371" t="str">
            <v>DISTRITO NACIONAL</v>
          </cell>
        </row>
        <row r="372">
          <cell r="A372">
            <v>517</v>
          </cell>
          <cell r="B372" t="str">
            <v xml:space="preserve">ATM Autobanco Oficina Sans Soucí </v>
          </cell>
          <cell r="C372" t="str">
            <v>DISTRITO NACIONAL</v>
          </cell>
        </row>
        <row r="373">
          <cell r="A373">
            <v>518</v>
          </cell>
          <cell r="B373" t="str">
            <v xml:space="preserve">ATM Autobanco Los Alamos </v>
          </cell>
          <cell r="C373" t="str">
            <v>NORTE</v>
          </cell>
        </row>
        <row r="374">
          <cell r="A374">
            <v>519</v>
          </cell>
          <cell r="B374" t="str">
            <v xml:space="preserve">ATM Plaza Estrella (Bávaro) </v>
          </cell>
          <cell r="C374" t="str">
            <v>ESTE</v>
          </cell>
        </row>
        <row r="375">
          <cell r="A375">
            <v>520</v>
          </cell>
          <cell r="B375" t="str">
            <v xml:space="preserve">ATM Cooperativa Navarrete (COOPNAVA) </v>
          </cell>
          <cell r="C375" t="str">
            <v>NORTE</v>
          </cell>
        </row>
        <row r="376">
          <cell r="A376">
            <v>521</v>
          </cell>
          <cell r="B376" t="str">
            <v xml:space="preserve">ATM UNP Bayahibe (La Romana) </v>
          </cell>
          <cell r="C376" t="str">
            <v>ESTE</v>
          </cell>
        </row>
        <row r="377">
          <cell r="A377">
            <v>522</v>
          </cell>
          <cell r="B377" t="str">
            <v xml:space="preserve">ATM Oficina Galería 360 </v>
          </cell>
          <cell r="C377" t="str">
            <v>DISTRITO NACIONAL</v>
          </cell>
        </row>
        <row r="378">
          <cell r="A378">
            <v>524</v>
          </cell>
          <cell r="B378" t="str">
            <v xml:space="preserve">ATM DNCD </v>
          </cell>
          <cell r="C378" t="str">
            <v>DISTRITO NACIONAL</v>
          </cell>
        </row>
        <row r="379">
          <cell r="A379">
            <v>525</v>
          </cell>
          <cell r="B379" t="str">
            <v>ATM S/M Bravo Las Americas</v>
          </cell>
          <cell r="C379" t="str">
            <v>DISTRITO NACIONAL</v>
          </cell>
        </row>
        <row r="380">
          <cell r="A380">
            <v>527</v>
          </cell>
          <cell r="B380" t="str">
            <v>ATM Oficina Zona Oriental II</v>
          </cell>
          <cell r="C380" t="str">
            <v>DISTRITO NACIONAL</v>
          </cell>
        </row>
        <row r="381">
          <cell r="A381">
            <v>528</v>
          </cell>
          <cell r="B381" t="str">
            <v xml:space="preserve">ATM Ferretería Ochoa (Santiago) </v>
          </cell>
          <cell r="C381" t="str">
            <v>NORTE</v>
          </cell>
        </row>
        <row r="382">
          <cell r="A382">
            <v>529</v>
          </cell>
          <cell r="B382" t="str">
            <v xml:space="preserve">ATM Plan Social de la Presidencia </v>
          </cell>
          <cell r="C382" t="str">
            <v>DISTRITO NACIONAL</v>
          </cell>
        </row>
        <row r="383">
          <cell r="A383">
            <v>530</v>
          </cell>
          <cell r="B383" t="str">
            <v xml:space="preserve">ATM Estación Next Dipsa (Charles Summer) </v>
          </cell>
          <cell r="C383" t="str">
            <v>DISTRITO NACIONAL</v>
          </cell>
        </row>
        <row r="384">
          <cell r="A384">
            <v>531</v>
          </cell>
          <cell r="B384" t="str">
            <v xml:space="preserve">ATM Escuela Nacional de la Judicatura </v>
          </cell>
          <cell r="C384" t="str">
            <v>DISTRITO NACIONAL</v>
          </cell>
        </row>
        <row r="385">
          <cell r="A385">
            <v>532</v>
          </cell>
          <cell r="B385" t="str">
            <v xml:space="preserve">ATM UNP Guanábano (Moca) </v>
          </cell>
          <cell r="C385" t="str">
            <v>NORTE</v>
          </cell>
        </row>
        <row r="386">
          <cell r="A386">
            <v>533</v>
          </cell>
          <cell r="B386" t="str">
            <v>ATM AILA II</v>
          </cell>
          <cell r="C386" t="str">
            <v>DISTRITO NACIONAL</v>
          </cell>
        </row>
        <row r="387">
          <cell r="A387">
            <v>533</v>
          </cell>
          <cell r="B387" t="str">
            <v xml:space="preserve">ATM Oficina Aeropuerto Las Américas II </v>
          </cell>
          <cell r="C387" t="str">
            <v>DISTRITO NACIONAL</v>
          </cell>
        </row>
        <row r="388">
          <cell r="A388">
            <v>534</v>
          </cell>
          <cell r="B388" t="str">
            <v xml:space="preserve">ATM Oficina Torre II </v>
          </cell>
          <cell r="C388" t="str">
            <v>DISTRITO NACIONAL</v>
          </cell>
        </row>
        <row r="389">
          <cell r="A389">
            <v>535</v>
          </cell>
          <cell r="B389" t="str">
            <v xml:space="preserve">ATM Autoservicio Torre III </v>
          </cell>
          <cell r="C389" t="str">
            <v>DISTRITO NACIONAL</v>
          </cell>
        </row>
        <row r="390">
          <cell r="A390">
            <v>536</v>
          </cell>
          <cell r="B390" t="str">
            <v xml:space="preserve">ATM Super Lama San Isidro </v>
          </cell>
          <cell r="C390" t="str">
            <v>DISTRITO NACIONAL</v>
          </cell>
        </row>
        <row r="391">
          <cell r="A391">
            <v>537</v>
          </cell>
          <cell r="B391" t="str">
            <v xml:space="preserve">ATM Estación Texaco Enriquillo (Barahona) </v>
          </cell>
          <cell r="C391" t="str">
            <v>SUR</v>
          </cell>
        </row>
        <row r="392">
          <cell r="A392">
            <v>538</v>
          </cell>
          <cell r="B392" t="str">
            <v>ATM  Autoservicio San Fco. Macorís</v>
          </cell>
          <cell r="C392" t="str">
            <v>NORTE</v>
          </cell>
        </row>
        <row r="393">
          <cell r="A393">
            <v>539</v>
          </cell>
          <cell r="B393" t="str">
            <v>ATM S/M La Cadena Los Proceres</v>
          </cell>
          <cell r="C393" t="str">
            <v>DISTRITO NACIONAL</v>
          </cell>
        </row>
        <row r="394">
          <cell r="A394">
            <v>540</v>
          </cell>
          <cell r="B394" t="str">
            <v xml:space="preserve">ATM Autoservicio Sambil I </v>
          </cell>
          <cell r="C394" t="str">
            <v>DISTRITO NACIONAL</v>
          </cell>
        </row>
        <row r="395">
          <cell r="A395">
            <v>541</v>
          </cell>
          <cell r="B395" t="str">
            <v xml:space="preserve">ATM Oficina Sambil II </v>
          </cell>
          <cell r="C395" t="str">
            <v>DISTRITO NACIONAL</v>
          </cell>
        </row>
        <row r="396">
          <cell r="A396">
            <v>542</v>
          </cell>
          <cell r="B396" t="str">
            <v>ATM S/M la Cadena Carretera Mella</v>
          </cell>
          <cell r="C396" t="str">
            <v>DISTRITO NACIONAL</v>
          </cell>
        </row>
        <row r="397">
          <cell r="A397">
            <v>544</v>
          </cell>
          <cell r="B397" t="str">
            <v xml:space="preserve">ATM Dirección General de Tecnología (DGT CTB) </v>
          </cell>
          <cell r="C397" t="str">
            <v>DISTRITO NACIONAL</v>
          </cell>
        </row>
        <row r="398">
          <cell r="A398">
            <v>545</v>
          </cell>
          <cell r="B398" t="str">
            <v xml:space="preserve">ATM Oficina Isabel La Católica II  </v>
          </cell>
          <cell r="C398" t="str">
            <v>DISTRITO NACIONAL</v>
          </cell>
        </row>
        <row r="399">
          <cell r="A399">
            <v>546</v>
          </cell>
          <cell r="B399" t="str">
            <v xml:space="preserve">ATM ITLA </v>
          </cell>
          <cell r="C399" t="str">
            <v>DISTRITO NACIONAL</v>
          </cell>
        </row>
        <row r="400">
          <cell r="A400">
            <v>547</v>
          </cell>
          <cell r="B400" t="str">
            <v xml:space="preserve">ATM Plaza Lama Herrera </v>
          </cell>
          <cell r="C400" t="str">
            <v>DISTRITO NACIONAL</v>
          </cell>
        </row>
        <row r="401">
          <cell r="A401">
            <v>548</v>
          </cell>
          <cell r="B401" t="str">
            <v xml:space="preserve">ATM AMET </v>
          </cell>
          <cell r="C401" t="str">
            <v>DISTRITO NACIONAL</v>
          </cell>
        </row>
        <row r="402">
          <cell r="A402">
            <v>549</v>
          </cell>
          <cell r="B402" t="str">
            <v xml:space="preserve">ATM Ministerio de Turismo (Oficinas Gubernamentales) </v>
          </cell>
          <cell r="C402" t="str">
            <v>DISTRITO NACIONAL</v>
          </cell>
        </row>
        <row r="403">
          <cell r="A403">
            <v>551</v>
          </cell>
          <cell r="B403" t="str">
            <v xml:space="preserve">ATM Oficina Padre Castellanos </v>
          </cell>
          <cell r="C403" t="str">
            <v>DISTRITO NACIONAL</v>
          </cell>
        </row>
        <row r="404">
          <cell r="A404">
            <v>552</v>
          </cell>
          <cell r="B404" t="str">
            <v xml:space="preserve">ATM Suprema Corte de Justicia </v>
          </cell>
          <cell r="C404" t="str">
            <v>DISTRITO NACIONAL</v>
          </cell>
        </row>
        <row r="405">
          <cell r="A405">
            <v>553</v>
          </cell>
          <cell r="B405" t="str">
            <v>ATM Centro de Caja Las Américas (RETIRADO)</v>
          </cell>
          <cell r="C405" t="str">
            <v>DISTRITO NACIONAL</v>
          </cell>
        </row>
        <row r="406">
          <cell r="A406">
            <v>554</v>
          </cell>
          <cell r="B406" t="str">
            <v xml:space="preserve">ATM Oficina Isabel La Católica I </v>
          </cell>
          <cell r="C406" t="str">
            <v>DISTRITO NACIONAL</v>
          </cell>
        </row>
        <row r="407">
          <cell r="A407">
            <v>555</v>
          </cell>
          <cell r="B407" t="str">
            <v xml:space="preserve">ATM Estación Shell Las Praderas </v>
          </cell>
          <cell r="C407" t="str">
            <v>DISTRITO NACIONAL</v>
          </cell>
        </row>
        <row r="408">
          <cell r="A408">
            <v>556</v>
          </cell>
          <cell r="B408" t="str">
            <v xml:space="preserve">ATM Almacén General Ave. Luperón </v>
          </cell>
          <cell r="C408" t="str">
            <v>DISTRITO NACIONAL</v>
          </cell>
        </row>
        <row r="409">
          <cell r="A409">
            <v>557</v>
          </cell>
          <cell r="B409" t="str">
            <v xml:space="preserve">ATM Multicentro La Sirena Ave. Mella </v>
          </cell>
          <cell r="C409" t="str">
            <v>DISTRITO NACIONAL</v>
          </cell>
        </row>
        <row r="410">
          <cell r="A410">
            <v>558</v>
          </cell>
          <cell r="B410" t="str">
            <v xml:space="preserve">ATM Base Naval 27 de Febrero (Sans Soucí) </v>
          </cell>
          <cell r="C410" t="str">
            <v>DISTRITO NACIONAL</v>
          </cell>
        </row>
        <row r="411">
          <cell r="A411">
            <v>559</v>
          </cell>
          <cell r="B411" t="str">
            <v xml:space="preserve">ATM UNP Metro I </v>
          </cell>
          <cell r="C411" t="str">
            <v>DISTRITO NACIONAL</v>
          </cell>
        </row>
        <row r="412">
          <cell r="A412">
            <v>560</v>
          </cell>
          <cell r="B412" t="str">
            <v xml:space="preserve">ATM Junta Central Electoral </v>
          </cell>
          <cell r="C412" t="str">
            <v>DISTRITO NACIONAL</v>
          </cell>
        </row>
        <row r="413">
          <cell r="A413">
            <v>561</v>
          </cell>
          <cell r="B413" t="str">
            <v xml:space="preserve">ATM Comando Regional P.N. S.D. Este </v>
          </cell>
          <cell r="C413" t="str">
            <v>DISTRITO NACIONAL</v>
          </cell>
        </row>
        <row r="414">
          <cell r="A414">
            <v>562</v>
          </cell>
          <cell r="B414" t="str">
            <v xml:space="preserve">ATM S/M Jumbo Carretera Mella </v>
          </cell>
          <cell r="C414" t="str">
            <v>DISTRITO NACIONAL</v>
          </cell>
        </row>
        <row r="415">
          <cell r="A415">
            <v>563</v>
          </cell>
          <cell r="B415" t="str">
            <v xml:space="preserve">ATM Base Aérea San Isidro </v>
          </cell>
          <cell r="C415" t="str">
            <v>DISTRITO NACIONAL</v>
          </cell>
        </row>
        <row r="416">
          <cell r="A416">
            <v>564</v>
          </cell>
          <cell r="B416" t="str">
            <v xml:space="preserve">ATM Ministerio de Agricultura </v>
          </cell>
          <cell r="C416" t="str">
            <v>DISTRITO NACIONAL</v>
          </cell>
        </row>
        <row r="417">
          <cell r="A417">
            <v>565</v>
          </cell>
          <cell r="B417" t="str">
            <v xml:space="preserve">ATM S/M La Cadena Núñez de Cáceres </v>
          </cell>
          <cell r="C417" t="str">
            <v>DISTRITO NACIONAL</v>
          </cell>
        </row>
        <row r="418">
          <cell r="A418">
            <v>566</v>
          </cell>
          <cell r="B418" t="str">
            <v xml:space="preserve">ATM Hiper Olé Aut. Duarte </v>
          </cell>
          <cell r="C418" t="str">
            <v>DISTRITO NACIONAL</v>
          </cell>
        </row>
        <row r="419">
          <cell r="A419">
            <v>567</v>
          </cell>
          <cell r="B419" t="str">
            <v xml:space="preserve">ATM Oficina Máximo Gómez </v>
          </cell>
          <cell r="C419" t="str">
            <v>DISTRITO NACIONAL</v>
          </cell>
        </row>
        <row r="420">
          <cell r="A420">
            <v>568</v>
          </cell>
          <cell r="B420" t="str">
            <v xml:space="preserve">ATM Ministerio de Educación </v>
          </cell>
          <cell r="C420" t="str">
            <v>DISTRITO NACIONAL</v>
          </cell>
        </row>
        <row r="421">
          <cell r="A421">
            <v>569</v>
          </cell>
          <cell r="B421" t="str">
            <v xml:space="preserve">ATM Superintendencia de Seguros </v>
          </cell>
          <cell r="C421" t="str">
            <v>DISTRITO NACIONAL</v>
          </cell>
        </row>
        <row r="422">
          <cell r="A422">
            <v>570</v>
          </cell>
          <cell r="B422" t="str">
            <v xml:space="preserve">ATM S/M Liverpool Villa Mella </v>
          </cell>
          <cell r="C422" t="str">
            <v>DISTRITO NACIONAL</v>
          </cell>
        </row>
        <row r="423">
          <cell r="A423">
            <v>571</v>
          </cell>
          <cell r="B423" t="str">
            <v xml:space="preserve">ATM Hospital Central FF. AA. </v>
          </cell>
          <cell r="C423" t="str">
            <v>DISTRITO NACIONAL</v>
          </cell>
        </row>
        <row r="424">
          <cell r="A424">
            <v>572</v>
          </cell>
          <cell r="B424" t="str">
            <v xml:space="preserve">ATM Olé Ovando </v>
          </cell>
          <cell r="C424" t="str">
            <v>DISTRITO NACIONAL</v>
          </cell>
        </row>
        <row r="425">
          <cell r="A425">
            <v>573</v>
          </cell>
          <cell r="B425" t="str">
            <v xml:space="preserve">ATM IDSS </v>
          </cell>
          <cell r="C425" t="str">
            <v>DISTRITO NACIONAL</v>
          </cell>
        </row>
        <row r="426">
          <cell r="A426">
            <v>574</v>
          </cell>
          <cell r="B426" t="str">
            <v xml:space="preserve">ATM Club Obras Públicas </v>
          </cell>
          <cell r="C426" t="str">
            <v>DISTRITO NACIONAL</v>
          </cell>
        </row>
        <row r="427">
          <cell r="A427">
            <v>575</v>
          </cell>
          <cell r="B427" t="str">
            <v xml:space="preserve">ATM EDESUR Tiradentes </v>
          </cell>
          <cell r="C427" t="str">
            <v>DISTRITO NACIONAL</v>
          </cell>
        </row>
        <row r="428">
          <cell r="A428">
            <v>576</v>
          </cell>
          <cell r="B428" t="str">
            <v>ATM Nizao</v>
          </cell>
          <cell r="C428" t="str">
            <v>SUR</v>
          </cell>
        </row>
        <row r="429">
          <cell r="A429">
            <v>577</v>
          </cell>
          <cell r="B429" t="str">
            <v xml:space="preserve">ATM Olé Ave. Duarte </v>
          </cell>
          <cell r="C429" t="str">
            <v>DISTRITO NACIONAL</v>
          </cell>
        </row>
        <row r="430">
          <cell r="A430">
            <v>578</v>
          </cell>
          <cell r="B430" t="str">
            <v xml:space="preserve">ATM Procuraduría General de la República </v>
          </cell>
          <cell r="C430" t="str">
            <v>DISTRITO NACIONAL</v>
          </cell>
        </row>
        <row r="431">
          <cell r="A431">
            <v>579</v>
          </cell>
          <cell r="B431" t="str">
            <v xml:space="preserve">ATM Estación Sunix Down Town </v>
          </cell>
          <cell r="C431" t="str">
            <v>ESTE</v>
          </cell>
        </row>
        <row r="432">
          <cell r="A432">
            <v>580</v>
          </cell>
          <cell r="B432" t="str">
            <v xml:space="preserve">ATM Edificio Propagas </v>
          </cell>
          <cell r="C432" t="str">
            <v>DISTRITO NACIONAL</v>
          </cell>
        </row>
        <row r="433">
          <cell r="A433">
            <v>581</v>
          </cell>
          <cell r="B433" t="str">
            <v>ATM Banco Bandex II (Antiguo BNV II)</v>
          </cell>
          <cell r="C433" t="str">
            <v>DISTRITO NACIONAL</v>
          </cell>
        </row>
        <row r="434">
          <cell r="A434">
            <v>582</v>
          </cell>
          <cell r="B434" t="str">
            <v>ATM Estación Sabana Yegua</v>
          </cell>
          <cell r="C434" t="str">
            <v>SUR</v>
          </cell>
        </row>
        <row r="435">
          <cell r="A435">
            <v>583</v>
          </cell>
          <cell r="B435" t="str">
            <v xml:space="preserve">ATM Ministerio Fuerzas Armadas I </v>
          </cell>
          <cell r="C435" t="str">
            <v>DISTRITO NACIONAL</v>
          </cell>
        </row>
        <row r="436">
          <cell r="A436">
            <v>584</v>
          </cell>
          <cell r="B436" t="str">
            <v xml:space="preserve">ATM Oficina San Cristóbal I </v>
          </cell>
          <cell r="C436" t="str">
            <v>SUR</v>
          </cell>
        </row>
        <row r="437">
          <cell r="A437">
            <v>585</v>
          </cell>
          <cell r="B437" t="str">
            <v xml:space="preserve">ATM Oficina Haina Oriental </v>
          </cell>
          <cell r="C437" t="str">
            <v>DISTRITO NACIONAL</v>
          </cell>
        </row>
        <row r="438">
          <cell r="A438">
            <v>586</v>
          </cell>
          <cell r="B438" t="str">
            <v xml:space="preserve">ATM Palacio de Justicia D.N. </v>
          </cell>
          <cell r="C438" t="str">
            <v>DISTRITO NACIONAL</v>
          </cell>
        </row>
        <row r="439">
          <cell r="A439">
            <v>587</v>
          </cell>
          <cell r="B439" t="str">
            <v xml:space="preserve">ATM Cuerpo de Ayudantes Militares </v>
          </cell>
          <cell r="C439" t="str">
            <v>DISTRITO NACIONAL</v>
          </cell>
        </row>
        <row r="440">
          <cell r="A440">
            <v>588</v>
          </cell>
          <cell r="B440" t="str">
            <v xml:space="preserve">ATM INAVI </v>
          </cell>
          <cell r="C440" t="str">
            <v>DISTRITO NACIONAL</v>
          </cell>
        </row>
        <row r="441">
          <cell r="A441">
            <v>589</v>
          </cell>
          <cell r="B441" t="str">
            <v xml:space="preserve">ATM S/M Bravo San Vicente de Paul </v>
          </cell>
          <cell r="C441" t="str">
            <v>DISTRITO NACIONAL</v>
          </cell>
        </row>
        <row r="442">
          <cell r="A442">
            <v>590</v>
          </cell>
          <cell r="B442" t="str">
            <v xml:space="preserve">ATM Olé Aut. Las Américas </v>
          </cell>
          <cell r="C442" t="str">
            <v>DISTRITO NACIONAL</v>
          </cell>
        </row>
        <row r="443">
          <cell r="A443">
            <v>591</v>
          </cell>
          <cell r="B443" t="str">
            <v>ATM Universidad del Caribe (RETIRADO)</v>
          </cell>
          <cell r="C443" t="str">
            <v>DISTRITO NACIONAL</v>
          </cell>
        </row>
        <row r="444">
          <cell r="A444">
            <v>592</v>
          </cell>
          <cell r="B444" t="str">
            <v xml:space="preserve">ATM Centro de Caja San Cristóbal I </v>
          </cell>
          <cell r="C444" t="str">
            <v>SUR</v>
          </cell>
        </row>
        <row r="445">
          <cell r="A445">
            <v>593</v>
          </cell>
          <cell r="B445" t="str">
            <v xml:space="preserve">ATM Ministerio Fuerzas Armadas II </v>
          </cell>
          <cell r="C445" t="str">
            <v>DISTRITO NACIONAL</v>
          </cell>
        </row>
        <row r="446">
          <cell r="A446">
            <v>594</v>
          </cell>
          <cell r="B446" t="str">
            <v xml:space="preserve">ATM Plaza Venezuela II (Santiago) </v>
          </cell>
          <cell r="C446" t="str">
            <v>NORTE</v>
          </cell>
        </row>
        <row r="447">
          <cell r="A447">
            <v>595</v>
          </cell>
          <cell r="B447" t="str">
            <v xml:space="preserve">ATM S/M Central I (Santiago) </v>
          </cell>
          <cell r="C447" t="str">
            <v>NORTE</v>
          </cell>
        </row>
        <row r="448">
          <cell r="A448">
            <v>596</v>
          </cell>
          <cell r="B448" t="str">
            <v xml:space="preserve">ATM Autobanco Malecón Center </v>
          </cell>
          <cell r="C448" t="str">
            <v>DISTRITO NACIONAL</v>
          </cell>
        </row>
        <row r="449">
          <cell r="A449">
            <v>597</v>
          </cell>
          <cell r="B449" t="str">
            <v xml:space="preserve">ATM CTB II (Santiago) </v>
          </cell>
          <cell r="C449" t="str">
            <v>NORTE</v>
          </cell>
        </row>
        <row r="450">
          <cell r="A450">
            <v>598</v>
          </cell>
          <cell r="B450" t="str">
            <v xml:space="preserve">ATM Hotel Matún (Santiago) </v>
          </cell>
          <cell r="C450" t="str">
            <v>NORTE</v>
          </cell>
        </row>
        <row r="451">
          <cell r="A451">
            <v>599</v>
          </cell>
          <cell r="B451" t="str">
            <v xml:space="preserve">ATM Oficina Plaza Internacional (Santiago) </v>
          </cell>
          <cell r="C451" t="str">
            <v>NORTE</v>
          </cell>
        </row>
        <row r="452">
          <cell r="A452">
            <v>600</v>
          </cell>
          <cell r="B452" t="str">
            <v>ATM S/M Bravo Hipica</v>
          </cell>
          <cell r="C452" t="str">
            <v>DISTRITO NACIONAL</v>
          </cell>
        </row>
        <row r="453">
          <cell r="A453">
            <v>601</v>
          </cell>
          <cell r="B453" t="str">
            <v xml:space="preserve">ATM Plaza Haché (Santiago) </v>
          </cell>
          <cell r="C453" t="str">
            <v>NORTE</v>
          </cell>
        </row>
        <row r="454">
          <cell r="A454">
            <v>602</v>
          </cell>
          <cell r="B454" t="str">
            <v xml:space="preserve">ATM Zona Franca (Santiago) I </v>
          </cell>
          <cell r="C454" t="str">
            <v>NORTE</v>
          </cell>
        </row>
        <row r="455">
          <cell r="A455">
            <v>603</v>
          </cell>
          <cell r="B455" t="str">
            <v xml:space="preserve">ATM Zona Franca (Santiago) II </v>
          </cell>
          <cell r="C455" t="str">
            <v>NORTE</v>
          </cell>
        </row>
        <row r="456">
          <cell r="A456">
            <v>604</v>
          </cell>
          <cell r="B456" t="str">
            <v xml:space="preserve">ATM Oficina Estancia Nueva (Moca) </v>
          </cell>
          <cell r="C456" t="str">
            <v>NORTE</v>
          </cell>
        </row>
        <row r="457">
          <cell r="A457">
            <v>605</v>
          </cell>
          <cell r="B457" t="str">
            <v xml:space="preserve">ATM Oficina Bonao I </v>
          </cell>
          <cell r="C457" t="str">
            <v>NORTE</v>
          </cell>
        </row>
        <row r="458">
          <cell r="A458">
            <v>606</v>
          </cell>
          <cell r="B458" t="str">
            <v xml:space="preserve">ATM UNP Manolo Tavarez Justo </v>
          </cell>
          <cell r="C458" t="str">
            <v>NORTE</v>
          </cell>
        </row>
        <row r="459">
          <cell r="A459">
            <v>607</v>
          </cell>
          <cell r="B459" t="str">
            <v xml:space="preserve">ATM ONAPI </v>
          </cell>
          <cell r="C459" t="str">
            <v>DISTRITO NACIONAL</v>
          </cell>
        </row>
        <row r="460">
          <cell r="A460">
            <v>608</v>
          </cell>
          <cell r="B460" t="str">
            <v xml:space="preserve">ATM Oficina Jumbo (San Pedro) </v>
          </cell>
          <cell r="C460" t="str">
            <v>ESTE</v>
          </cell>
        </row>
        <row r="461">
          <cell r="A461">
            <v>609</v>
          </cell>
          <cell r="B461" t="str">
            <v xml:space="preserve">ATM S/M Jumbo (San Pedro) </v>
          </cell>
          <cell r="C461" t="str">
            <v>ESTE</v>
          </cell>
        </row>
        <row r="462">
          <cell r="A462">
            <v>610</v>
          </cell>
          <cell r="B462" t="str">
            <v xml:space="preserve">ATM EDEESTE </v>
          </cell>
          <cell r="C462" t="str">
            <v>DISTRITO NACIONAL</v>
          </cell>
        </row>
        <row r="463">
          <cell r="A463">
            <v>611</v>
          </cell>
          <cell r="B463" t="str">
            <v xml:space="preserve">ATM DGII Sede Central </v>
          </cell>
          <cell r="C463" t="str">
            <v>DISTRITO NACIONAL</v>
          </cell>
        </row>
        <row r="464">
          <cell r="A464">
            <v>612</v>
          </cell>
          <cell r="B464" t="str">
            <v xml:space="preserve">ATM Plaza Orense (La Romana) </v>
          </cell>
          <cell r="C464" t="str">
            <v>ESTE</v>
          </cell>
        </row>
        <row r="465">
          <cell r="A465">
            <v>613</v>
          </cell>
          <cell r="B465" t="str">
            <v xml:space="preserve">ATM Almacenes Zaglul (La Altagracia) </v>
          </cell>
          <cell r="C465" t="str">
            <v>ESTE</v>
          </cell>
        </row>
        <row r="466">
          <cell r="A466">
            <v>614</v>
          </cell>
          <cell r="B466" t="str">
            <v>ATM S/M Bravo Pontezuela</v>
          </cell>
          <cell r="C466" t="str">
            <v>DISTRITO NACIONAL</v>
          </cell>
        </row>
        <row r="467">
          <cell r="A467">
            <v>615</v>
          </cell>
          <cell r="B467" t="str">
            <v xml:space="preserve">ATM Estación Sunix Cabral (Barahona) </v>
          </cell>
          <cell r="C467" t="str">
            <v>SUR</v>
          </cell>
        </row>
        <row r="468">
          <cell r="A468">
            <v>616</v>
          </cell>
          <cell r="B468" t="str">
            <v xml:space="preserve">ATM 5ta. Brigada Barahona </v>
          </cell>
          <cell r="C468" t="str">
            <v>SUR</v>
          </cell>
        </row>
        <row r="469">
          <cell r="A469">
            <v>617</v>
          </cell>
          <cell r="B469" t="str">
            <v xml:space="preserve">ATM Guardia Presidencial </v>
          </cell>
          <cell r="C469" t="str">
            <v>DISTRITO NACIONAL</v>
          </cell>
        </row>
        <row r="470">
          <cell r="A470">
            <v>618</v>
          </cell>
          <cell r="B470" t="str">
            <v xml:space="preserve">ATM Bienes Nacionales </v>
          </cell>
          <cell r="C470" t="str">
            <v>DISTRITO NACIONAL</v>
          </cell>
        </row>
        <row r="471">
          <cell r="A471">
            <v>619</v>
          </cell>
          <cell r="B471" t="str">
            <v xml:space="preserve">ATM Academia P.N. Hatillo (San Cristóbal) </v>
          </cell>
          <cell r="C471" t="str">
            <v>SUR</v>
          </cell>
        </row>
        <row r="472">
          <cell r="A472">
            <v>620</v>
          </cell>
          <cell r="B472" t="str">
            <v xml:space="preserve">ATM Ministerio de Medio Ambiente </v>
          </cell>
          <cell r="C472" t="str">
            <v>DISTRITO NACIONAL</v>
          </cell>
        </row>
        <row r="473">
          <cell r="A473">
            <v>621</v>
          </cell>
          <cell r="B473" t="str">
            <v xml:space="preserve">ATM CESAC  </v>
          </cell>
          <cell r="C473" t="str">
            <v>DISTRITO NACIONAL</v>
          </cell>
        </row>
        <row r="474">
          <cell r="A474">
            <v>622</v>
          </cell>
          <cell r="B474" t="str">
            <v xml:space="preserve">ATM Ayuntamiento D.N. </v>
          </cell>
          <cell r="C474" t="str">
            <v>DISTRITO NACIONAL</v>
          </cell>
        </row>
        <row r="475">
          <cell r="A475">
            <v>623</v>
          </cell>
          <cell r="B475" t="str">
            <v xml:space="preserve">ATM Operaciones Especiales (Manoguayabo) </v>
          </cell>
          <cell r="C475" t="str">
            <v>DISTRITO NACIONAL</v>
          </cell>
        </row>
        <row r="476">
          <cell r="A476">
            <v>624</v>
          </cell>
          <cell r="B476" t="str">
            <v xml:space="preserve">ATM Policía Nacional I </v>
          </cell>
          <cell r="C476" t="str">
            <v>DISTRITO NACIONAL</v>
          </cell>
        </row>
        <row r="477">
          <cell r="A477">
            <v>625</v>
          </cell>
          <cell r="B477" t="str">
            <v xml:space="preserve">ATM Policía Nacional II </v>
          </cell>
          <cell r="C477" t="str">
            <v>DISTRITO NACIONAL</v>
          </cell>
        </row>
        <row r="478">
          <cell r="A478">
            <v>626</v>
          </cell>
          <cell r="B478" t="str">
            <v xml:space="preserve">ATM MERCASD (Merca Santo Domingo) </v>
          </cell>
          <cell r="C478" t="str">
            <v>DISTRITO NACIONAL</v>
          </cell>
        </row>
        <row r="479">
          <cell r="A479">
            <v>627</v>
          </cell>
          <cell r="B479" t="str">
            <v xml:space="preserve">ATM CAASD </v>
          </cell>
          <cell r="C479" t="str">
            <v>DISTRITO NACIONAL</v>
          </cell>
        </row>
        <row r="480">
          <cell r="A480">
            <v>628</v>
          </cell>
          <cell r="B480" t="str">
            <v xml:space="preserve">ATM Autobanco San Isidro </v>
          </cell>
          <cell r="C480" t="str">
            <v>DISTRITO NACIONAL</v>
          </cell>
        </row>
        <row r="481">
          <cell r="A481">
            <v>629</v>
          </cell>
          <cell r="B481" t="str">
            <v xml:space="preserve">ATM Oficina Americana Independencia I </v>
          </cell>
          <cell r="C481" t="str">
            <v>DISTRITO NACIONAL</v>
          </cell>
        </row>
        <row r="482">
          <cell r="A482">
            <v>630</v>
          </cell>
          <cell r="B482" t="str">
            <v xml:space="preserve">ATM Oficina Plaza Zaglul (SPM) </v>
          </cell>
          <cell r="C482" t="str">
            <v>ESTE</v>
          </cell>
        </row>
        <row r="483">
          <cell r="A483">
            <v>631</v>
          </cell>
          <cell r="B483" t="str">
            <v xml:space="preserve">ATM ASOCODEQUI (San Pedro) </v>
          </cell>
          <cell r="C483" t="str">
            <v>ESTE</v>
          </cell>
        </row>
        <row r="484">
          <cell r="A484">
            <v>632</v>
          </cell>
          <cell r="B484" t="str">
            <v xml:space="preserve">ATM Autobanco Gurabo </v>
          </cell>
          <cell r="C484" t="str">
            <v>NORTE</v>
          </cell>
        </row>
        <row r="485">
          <cell r="A485">
            <v>633</v>
          </cell>
          <cell r="B485" t="str">
            <v xml:space="preserve">ATM Autobanco Las Colinas </v>
          </cell>
          <cell r="C485" t="str">
            <v>NORTE</v>
          </cell>
        </row>
        <row r="486">
          <cell r="A486">
            <v>634</v>
          </cell>
          <cell r="B486" t="str">
            <v xml:space="preserve">ATM Ayuntamiento Los Llanos (SPM) </v>
          </cell>
          <cell r="C486" t="str">
            <v>ESTE</v>
          </cell>
        </row>
        <row r="487">
          <cell r="A487">
            <v>635</v>
          </cell>
          <cell r="B487" t="str">
            <v xml:space="preserve">ATM Zona Franca Tamboril </v>
          </cell>
          <cell r="C487" t="str">
            <v>NORTE</v>
          </cell>
        </row>
        <row r="488">
          <cell r="A488">
            <v>636</v>
          </cell>
          <cell r="B488" t="str">
            <v xml:space="preserve">ATM Oficina Tamboríl </v>
          </cell>
          <cell r="C488" t="str">
            <v>NORTE</v>
          </cell>
        </row>
        <row r="489">
          <cell r="A489">
            <v>637</v>
          </cell>
          <cell r="B489" t="str">
            <v xml:space="preserve">ATM UNP Monción </v>
          </cell>
          <cell r="C489" t="str">
            <v>NORTE</v>
          </cell>
        </row>
        <row r="490">
          <cell r="A490">
            <v>638</v>
          </cell>
          <cell r="B490" t="str">
            <v xml:space="preserve">ATM S/M Yoma </v>
          </cell>
          <cell r="C490" t="str">
            <v>NORTE</v>
          </cell>
        </row>
        <row r="491">
          <cell r="A491">
            <v>639</v>
          </cell>
          <cell r="B491" t="str">
            <v xml:space="preserve">ATM Comisión Militar MOPC </v>
          </cell>
          <cell r="C491" t="str">
            <v>DISTRITO NACIONAL</v>
          </cell>
        </row>
        <row r="492">
          <cell r="A492">
            <v>640</v>
          </cell>
          <cell r="B492" t="str">
            <v xml:space="preserve">ATM Ministerio Obras Públicas </v>
          </cell>
          <cell r="C492" t="str">
            <v>DISTRITO NACIONAL</v>
          </cell>
        </row>
        <row r="493">
          <cell r="A493">
            <v>641</v>
          </cell>
          <cell r="B493" t="str">
            <v xml:space="preserve">ATM Farmacia Rimac </v>
          </cell>
          <cell r="C493" t="str">
            <v>DISTRITO NACIONAL</v>
          </cell>
        </row>
        <row r="494">
          <cell r="A494">
            <v>642</v>
          </cell>
          <cell r="B494" t="str">
            <v xml:space="preserve">ATM OMSA Sto. Dgo. </v>
          </cell>
          <cell r="C494" t="str">
            <v>DISTRITO NACIONAL</v>
          </cell>
        </row>
        <row r="495">
          <cell r="A495">
            <v>643</v>
          </cell>
          <cell r="B495" t="str">
            <v xml:space="preserve">ATM Oficina Valerio </v>
          </cell>
          <cell r="C495" t="str">
            <v>NORTE</v>
          </cell>
        </row>
        <row r="496">
          <cell r="A496">
            <v>644</v>
          </cell>
          <cell r="B496" t="str">
            <v xml:space="preserve">ATM Zona Franca Grupo M I (Santiago) </v>
          </cell>
          <cell r="C496" t="str">
            <v>NORTE</v>
          </cell>
        </row>
        <row r="497">
          <cell r="A497">
            <v>645</v>
          </cell>
          <cell r="B497" t="str">
            <v xml:space="preserve">ATM UNP Cabrera </v>
          </cell>
          <cell r="C497" t="str">
            <v>NORTE</v>
          </cell>
        </row>
        <row r="498">
          <cell r="A498">
            <v>646</v>
          </cell>
          <cell r="B498" t="str">
            <v xml:space="preserve">ATM Plaza Jacaranda (Bonao) </v>
          </cell>
          <cell r="C498" t="str">
            <v>NORTE</v>
          </cell>
        </row>
        <row r="499">
          <cell r="A499">
            <v>647</v>
          </cell>
          <cell r="B499" t="str">
            <v xml:space="preserve">ATM CORAASAN </v>
          </cell>
          <cell r="C499" t="str">
            <v>NORTE</v>
          </cell>
        </row>
        <row r="500">
          <cell r="A500">
            <v>648</v>
          </cell>
          <cell r="B500" t="str">
            <v xml:space="preserve">ATM Hermandad de Pensionados </v>
          </cell>
          <cell r="C500" t="str">
            <v>DISTRITO NACIONAL</v>
          </cell>
        </row>
        <row r="501">
          <cell r="A501">
            <v>649</v>
          </cell>
          <cell r="B501" t="str">
            <v xml:space="preserve">ATM Oficina Galería 56 (San Francisco de Macorís) </v>
          </cell>
          <cell r="C501" t="str">
            <v>NORTE</v>
          </cell>
        </row>
        <row r="502">
          <cell r="A502">
            <v>650</v>
          </cell>
          <cell r="B502" t="str">
            <v>ATM Edificio 911 (Santiago)</v>
          </cell>
          <cell r="C502" t="str">
            <v>NORTE</v>
          </cell>
        </row>
        <row r="503">
          <cell r="A503">
            <v>651</v>
          </cell>
          <cell r="B503" t="str">
            <v>ATM Eco Petroleo Romana</v>
          </cell>
          <cell r="C503" t="str">
            <v>ESTE</v>
          </cell>
        </row>
        <row r="504">
          <cell r="A504">
            <v>653</v>
          </cell>
          <cell r="B504" t="str">
            <v>ATM Estación Isla Jarabacoa</v>
          </cell>
          <cell r="C504" t="str">
            <v>NORTE</v>
          </cell>
        </row>
        <row r="505">
          <cell r="A505">
            <v>654</v>
          </cell>
          <cell r="B505" t="str">
            <v>ATM Autoservicio S/M Jumbo Puerto Plata</v>
          </cell>
          <cell r="C505" t="str">
            <v>NORTE</v>
          </cell>
        </row>
        <row r="506">
          <cell r="A506">
            <v>655</v>
          </cell>
          <cell r="B506" t="str">
            <v>ATM Farmacia Sandra</v>
          </cell>
          <cell r="C506" t="str">
            <v>DISTRITO NACIONAL</v>
          </cell>
        </row>
        <row r="507">
          <cell r="A507">
            <v>658</v>
          </cell>
          <cell r="B507" t="str">
            <v>ATM Cámara de Cuentas</v>
          </cell>
          <cell r="C507" t="str">
            <v>DISTRITO NACIONAL</v>
          </cell>
        </row>
        <row r="508">
          <cell r="A508">
            <v>659</v>
          </cell>
          <cell r="B508" t="str">
            <v>ATM Down Town Center</v>
          </cell>
          <cell r="C508" t="str">
            <v>DISTRITO NACIONAL</v>
          </cell>
        </row>
        <row r="509">
          <cell r="A509">
            <v>660</v>
          </cell>
          <cell r="B509" t="str">
            <v>ATM Oficina Romana Norte II</v>
          </cell>
          <cell r="C509" t="str">
            <v>ESTE</v>
          </cell>
        </row>
        <row r="510">
          <cell r="A510">
            <v>660</v>
          </cell>
          <cell r="B510" t="str">
            <v>ATM Romana Norte II</v>
          </cell>
          <cell r="C510" t="str">
            <v>ESTE</v>
          </cell>
        </row>
        <row r="511">
          <cell r="A511">
            <v>661</v>
          </cell>
          <cell r="B511" t="str">
            <v xml:space="preserve">ATM Almacenes Iberia (San Pedro) </v>
          </cell>
          <cell r="C511" t="str">
            <v>ESTE</v>
          </cell>
        </row>
        <row r="512">
          <cell r="A512">
            <v>662</v>
          </cell>
          <cell r="B512" t="str">
            <v>ATM UTESA (Santiago)</v>
          </cell>
          <cell r="C512" t="str">
            <v>NORTE</v>
          </cell>
        </row>
        <row r="513">
          <cell r="A513">
            <v>664</v>
          </cell>
          <cell r="B513" t="str">
            <v>ATM S/M Asfer (Constanza)</v>
          </cell>
          <cell r="C513" t="str">
            <v>NORTE</v>
          </cell>
        </row>
        <row r="514">
          <cell r="A514">
            <v>665</v>
          </cell>
          <cell r="B514" t="str">
            <v>ATM Huacal (Santiago)</v>
          </cell>
          <cell r="C514" t="str">
            <v>NORTE</v>
          </cell>
        </row>
        <row r="515">
          <cell r="A515">
            <v>666</v>
          </cell>
          <cell r="B515" t="str">
            <v>ATM S/M El Porvernir Libert</v>
          </cell>
          <cell r="C515" t="str">
            <v>NORTE</v>
          </cell>
        </row>
        <row r="516">
          <cell r="A516">
            <v>667</v>
          </cell>
          <cell r="B516" t="str">
            <v>ATM Zona Franca Emimar (Santiago)</v>
          </cell>
          <cell r="C516" t="str">
            <v>NORTE</v>
          </cell>
        </row>
        <row r="517">
          <cell r="A517">
            <v>668</v>
          </cell>
          <cell r="B517" t="str">
            <v>ATM Hospital HEMMI (Santiago)</v>
          </cell>
          <cell r="C517" t="str">
            <v>NORTE</v>
          </cell>
        </row>
        <row r="518">
          <cell r="A518">
            <v>669</v>
          </cell>
          <cell r="B518" t="str">
            <v>ATM Ayuntamiento Sto. Dgo. Norte</v>
          </cell>
          <cell r="C518" t="str">
            <v>DISTRITO NACIONAL</v>
          </cell>
        </row>
        <row r="519">
          <cell r="A519">
            <v>670</v>
          </cell>
          <cell r="B519" t="str">
            <v>ATM Estación Texaco Algodón</v>
          </cell>
          <cell r="C519" t="str">
            <v>DISTRITO NACIONAL</v>
          </cell>
        </row>
        <row r="520">
          <cell r="A520">
            <v>671</v>
          </cell>
          <cell r="B520" t="str">
            <v>ATM Ayuntamiento Sto. Dgo. Norte</v>
          </cell>
          <cell r="C520" t="str">
            <v>DISTRITO NACIONAL</v>
          </cell>
        </row>
        <row r="521">
          <cell r="A521">
            <v>672</v>
          </cell>
          <cell r="B521" t="str">
            <v>ATM Destacamento Policía Nacional La Victoria</v>
          </cell>
          <cell r="C521" t="str">
            <v>DISTRITO NACIONAL</v>
          </cell>
        </row>
        <row r="522">
          <cell r="A522">
            <v>673</v>
          </cell>
          <cell r="B522" t="str">
            <v>ATM Clínica Dr. Cruz Jiminián</v>
          </cell>
          <cell r="C522" t="str">
            <v>ESTE</v>
          </cell>
        </row>
        <row r="523">
          <cell r="A523">
            <v>676</v>
          </cell>
          <cell r="B523" t="str">
            <v>ATM S/M Bravo Colina Del Oeste</v>
          </cell>
          <cell r="C523" t="str">
            <v>DISTRITO NACIONAL</v>
          </cell>
        </row>
        <row r="524">
          <cell r="A524">
            <v>677</v>
          </cell>
          <cell r="B524" t="str">
            <v>ATM PBG Villa Jaragua</v>
          </cell>
          <cell r="C524" t="str">
            <v>SUR</v>
          </cell>
        </row>
        <row r="525">
          <cell r="A525">
            <v>678</v>
          </cell>
          <cell r="B525" t="str">
            <v>ATM Eco Petroleo San Isidro</v>
          </cell>
          <cell r="C525" t="str">
            <v>DISTRITO NACIONAL</v>
          </cell>
        </row>
        <row r="526">
          <cell r="A526">
            <v>679</v>
          </cell>
          <cell r="B526" t="str">
            <v>ATM Base Aerea Puerto Plata</v>
          </cell>
          <cell r="C526" t="str">
            <v>NORTE</v>
          </cell>
        </row>
        <row r="527">
          <cell r="A527">
            <v>680</v>
          </cell>
          <cell r="B527" t="str">
            <v>ATM Hotel Royalton</v>
          </cell>
          <cell r="C527" t="str">
            <v>ESTE</v>
          </cell>
        </row>
        <row r="528">
          <cell r="A528">
            <v>681</v>
          </cell>
          <cell r="B528" t="str">
            <v xml:space="preserve">ATM Hotel Royalton II </v>
          </cell>
          <cell r="C528" t="str">
            <v>ESTE</v>
          </cell>
        </row>
        <row r="529">
          <cell r="A529">
            <v>682</v>
          </cell>
          <cell r="B529" t="str">
            <v>ATM Blue Mall Punta Cana</v>
          </cell>
          <cell r="C529" t="str">
            <v>ESTE</v>
          </cell>
        </row>
        <row r="530">
          <cell r="A530">
            <v>683</v>
          </cell>
          <cell r="B530" t="str">
            <v>ATM INCARNA El Pino (la Vega)</v>
          </cell>
          <cell r="C530" t="str">
            <v>NORTE</v>
          </cell>
        </row>
        <row r="531">
          <cell r="A531">
            <v>684</v>
          </cell>
          <cell r="B531" t="str">
            <v>ATM Estación Texaco Prolongación 27 Febrero</v>
          </cell>
          <cell r="C531" t="str">
            <v>DISTRITO NACIONAL</v>
          </cell>
        </row>
        <row r="532">
          <cell r="A532">
            <v>685</v>
          </cell>
          <cell r="B532" t="str">
            <v>ATM Autoservicio UASD</v>
          </cell>
          <cell r="C532" t="str">
            <v>DISTRITO NACIONAL</v>
          </cell>
        </row>
        <row r="533">
          <cell r="A533">
            <v>686</v>
          </cell>
          <cell r="B533" t="str">
            <v>ATM Autoservicio Oficina Máximo Gómez</v>
          </cell>
          <cell r="C533" t="str">
            <v>DISTRITO NACIONAL</v>
          </cell>
        </row>
        <row r="534">
          <cell r="A534">
            <v>687</v>
          </cell>
          <cell r="B534" t="str">
            <v>ATM Oficina Monterrico II</v>
          </cell>
          <cell r="C534" t="str">
            <v>NORTE</v>
          </cell>
        </row>
        <row r="535">
          <cell r="A535">
            <v>688</v>
          </cell>
          <cell r="B535" t="str">
            <v>ATM Innova Centro Ave. Kennedy</v>
          </cell>
          <cell r="C535" t="str">
            <v>DISTRITO NACIONAL</v>
          </cell>
        </row>
        <row r="536">
          <cell r="A536">
            <v>689</v>
          </cell>
          <cell r="B536" t="str">
            <v>ATM Eco Petroleo Villa Gonzalez</v>
          </cell>
          <cell r="C536" t="str">
            <v>NORTE</v>
          </cell>
        </row>
        <row r="537">
          <cell r="A537">
            <v>690</v>
          </cell>
          <cell r="B537" t="str">
            <v>ATM Eco Petroleo Esperanza</v>
          </cell>
          <cell r="C537" t="str">
            <v>DISTRITO NACIONAL</v>
          </cell>
        </row>
        <row r="538">
          <cell r="A538">
            <v>691</v>
          </cell>
          <cell r="B538" t="str">
            <v>ATM Eco Petroleo Manzanillo</v>
          </cell>
          <cell r="C538" t="str">
            <v>NORTE</v>
          </cell>
        </row>
        <row r="539">
          <cell r="A539">
            <v>693</v>
          </cell>
          <cell r="B539" t="str">
            <v>ATM INTL Medical Punta Cana</v>
          </cell>
          <cell r="C539" t="str">
            <v>ESTE</v>
          </cell>
        </row>
        <row r="540">
          <cell r="A540">
            <v>694</v>
          </cell>
          <cell r="B540" t="str">
            <v>ATM Optica 27 de Febrero</v>
          </cell>
          <cell r="C540" t="str">
            <v>DISTRITO NACIONAL</v>
          </cell>
        </row>
        <row r="541">
          <cell r="A541">
            <v>695</v>
          </cell>
          <cell r="B541" t="str">
            <v>ATM Contac Center</v>
          </cell>
          <cell r="C541" t="str">
            <v>DISTRITO NACIONAL</v>
          </cell>
        </row>
        <row r="542">
          <cell r="A542">
            <v>696</v>
          </cell>
          <cell r="B542" t="str">
            <v>ATM Olé Jacobo Majluta</v>
          </cell>
          <cell r="C542" t="str">
            <v>DISTRITO NACIONAL</v>
          </cell>
        </row>
        <row r="543">
          <cell r="A543">
            <v>697</v>
          </cell>
          <cell r="B543" t="str">
            <v>ATM Hipermercado Olé Ciudad Juan Bosch</v>
          </cell>
          <cell r="C543" t="str">
            <v>DISTRITO NACIONAL</v>
          </cell>
        </row>
        <row r="544">
          <cell r="A544">
            <v>698</v>
          </cell>
          <cell r="B544" t="str">
            <v>ATM Parador Bellamar</v>
          </cell>
          <cell r="C544" t="str">
            <v>DISTRITO NACIONAL</v>
          </cell>
        </row>
        <row r="545">
          <cell r="A545">
            <v>699</v>
          </cell>
          <cell r="B545" t="str">
            <v>ATM S/M Bravo Bani</v>
          </cell>
          <cell r="C545" t="str">
            <v>SUR</v>
          </cell>
        </row>
        <row r="546">
          <cell r="A546">
            <v>701</v>
          </cell>
          <cell r="B546" t="str">
            <v>ATM Autoservicio Los Alcarrizos</v>
          </cell>
          <cell r="C546" t="str">
            <v>DISTRITO NACIONAL</v>
          </cell>
        </row>
        <row r="547">
          <cell r="A547">
            <v>703</v>
          </cell>
          <cell r="B547" t="str">
            <v xml:space="preserve">ATM Oficina El Mamey Los Hidalgos </v>
          </cell>
          <cell r="C547" t="str">
            <v>NORTE</v>
          </cell>
        </row>
        <row r="548">
          <cell r="A548">
            <v>705</v>
          </cell>
          <cell r="B548" t="str">
            <v xml:space="preserve">ATM ISFODOSU (Instituto Superior de Formación Docente Salomé Ureña (Licey al Medio) </v>
          </cell>
          <cell r="C548" t="str">
            <v>NORTE</v>
          </cell>
        </row>
        <row r="549">
          <cell r="A549">
            <v>706</v>
          </cell>
          <cell r="B549" t="str">
            <v xml:space="preserve">ATM S/M Pristine </v>
          </cell>
          <cell r="C549" t="str">
            <v>DISTRITO NACIONAL</v>
          </cell>
        </row>
        <row r="550">
          <cell r="A550">
            <v>707</v>
          </cell>
          <cell r="B550" t="str">
            <v xml:space="preserve">ATM IAD </v>
          </cell>
          <cell r="C550" t="str">
            <v>DISTRITO NACIONAL</v>
          </cell>
        </row>
        <row r="551">
          <cell r="A551">
            <v>708</v>
          </cell>
          <cell r="B551" t="str">
            <v xml:space="preserve">ATM El Vestir De Hoy </v>
          </cell>
          <cell r="C551" t="str">
            <v>DISTRITO NACIONAL</v>
          </cell>
        </row>
        <row r="552">
          <cell r="A552">
            <v>709</v>
          </cell>
          <cell r="B552" t="str">
            <v xml:space="preserve">ATM Seguros Maestro SEMMA  </v>
          </cell>
          <cell r="C552" t="str">
            <v>DISTRITO NACIONAL</v>
          </cell>
        </row>
        <row r="553">
          <cell r="A553">
            <v>710</v>
          </cell>
          <cell r="B553" t="str">
            <v xml:space="preserve">ATM S/M Soberano </v>
          </cell>
          <cell r="C553" t="str">
            <v>DISTRITO NACIONAL</v>
          </cell>
        </row>
        <row r="554">
          <cell r="A554">
            <v>712</v>
          </cell>
          <cell r="B554" t="str">
            <v xml:space="preserve">ATM Oficina Imbert </v>
          </cell>
          <cell r="C554" t="str">
            <v>NORTE</v>
          </cell>
        </row>
        <row r="555">
          <cell r="A555">
            <v>713</v>
          </cell>
          <cell r="B555" t="str">
            <v xml:space="preserve">ATM Oficina Las Américas </v>
          </cell>
          <cell r="C555" t="str">
            <v>DISTRITO NACIONAL</v>
          </cell>
        </row>
        <row r="556">
          <cell r="A556">
            <v>714</v>
          </cell>
          <cell r="B556" t="str">
            <v xml:space="preserve">ATM Hospital de Herrera </v>
          </cell>
          <cell r="C556" t="str">
            <v>DISTRITO NACIONAL</v>
          </cell>
        </row>
        <row r="557">
          <cell r="A557">
            <v>715</v>
          </cell>
          <cell r="B557" t="str">
            <v xml:space="preserve">ATM Oficina 27 de Febrero (Lobby) </v>
          </cell>
          <cell r="C557" t="str">
            <v>DISTRITO NACIONAL</v>
          </cell>
        </row>
        <row r="558">
          <cell r="A558">
            <v>716</v>
          </cell>
          <cell r="B558" t="str">
            <v xml:space="preserve">ATM Oficina Zona Franca (Santiago) </v>
          </cell>
          <cell r="C558" t="str">
            <v>NORTE</v>
          </cell>
        </row>
        <row r="559">
          <cell r="A559">
            <v>717</v>
          </cell>
          <cell r="B559" t="str">
            <v xml:space="preserve">ATM Oficina Los Alcarrizos </v>
          </cell>
          <cell r="C559" t="str">
            <v>DISTRITO NACIONAL</v>
          </cell>
        </row>
        <row r="560">
          <cell r="A560">
            <v>718</v>
          </cell>
          <cell r="B560" t="str">
            <v xml:space="preserve">ATM Feria Ganadera </v>
          </cell>
          <cell r="C560" t="str">
            <v>DISTRITO NACIONAL</v>
          </cell>
        </row>
        <row r="561">
          <cell r="A561">
            <v>719</v>
          </cell>
          <cell r="B561" t="str">
            <v xml:space="preserve">ATM Ayuntamiento Municipal San Luís </v>
          </cell>
          <cell r="C561" t="str">
            <v>DISTRITO NACIONAL</v>
          </cell>
        </row>
        <row r="562">
          <cell r="A562">
            <v>720</v>
          </cell>
          <cell r="B562" t="str">
            <v xml:space="preserve">ATM OMSA (Santiago) </v>
          </cell>
          <cell r="C562" t="str">
            <v>NORTE</v>
          </cell>
        </row>
        <row r="563">
          <cell r="A563">
            <v>721</v>
          </cell>
          <cell r="B563" t="str">
            <v xml:space="preserve">ATM Oficina Charles de Gaulle II </v>
          </cell>
          <cell r="C563" t="str">
            <v>DISTRITO NACIONAL</v>
          </cell>
        </row>
        <row r="564">
          <cell r="A564">
            <v>722</v>
          </cell>
          <cell r="B564" t="str">
            <v xml:space="preserve">ATM Oficina Charles de Gaulle III </v>
          </cell>
          <cell r="C564" t="str">
            <v>DISTRITO NACIONAL</v>
          </cell>
        </row>
        <row r="565">
          <cell r="A565">
            <v>723</v>
          </cell>
          <cell r="B565" t="str">
            <v xml:space="preserve">ATM Farmacia COOPINFA </v>
          </cell>
          <cell r="C565" t="str">
            <v>DISTRITO NACIONAL</v>
          </cell>
        </row>
        <row r="566">
          <cell r="A566">
            <v>724</v>
          </cell>
          <cell r="B566" t="str">
            <v xml:space="preserve">ATM El Huacal I </v>
          </cell>
          <cell r="C566" t="str">
            <v>DISTRITO NACIONAL</v>
          </cell>
        </row>
        <row r="567">
          <cell r="A567">
            <v>725</v>
          </cell>
          <cell r="B567" t="str">
            <v xml:space="preserve">ATM El Huacal II  </v>
          </cell>
          <cell r="C567" t="str">
            <v>DISTRITO NACIONAL</v>
          </cell>
        </row>
        <row r="568">
          <cell r="A568">
            <v>726</v>
          </cell>
          <cell r="B568" t="str">
            <v xml:space="preserve">ATM El Huacal III </v>
          </cell>
          <cell r="C568" t="str">
            <v>DISTRITO NACIONAL</v>
          </cell>
        </row>
        <row r="569">
          <cell r="A569">
            <v>727</v>
          </cell>
          <cell r="B569" t="str">
            <v xml:space="preserve">ATM UNP Pisano </v>
          </cell>
          <cell r="C569" t="str">
            <v>NORTE</v>
          </cell>
        </row>
        <row r="570">
          <cell r="A570">
            <v>728</v>
          </cell>
          <cell r="B570" t="str">
            <v xml:space="preserve">ATM UNP La Vega Oficina Regional Norcentral </v>
          </cell>
          <cell r="C570" t="str">
            <v>NORTE</v>
          </cell>
        </row>
        <row r="571">
          <cell r="A571">
            <v>729</v>
          </cell>
          <cell r="B571" t="str">
            <v xml:space="preserve">ATM Zona Franca (La Vega) </v>
          </cell>
          <cell r="C571" t="str">
            <v>NORTE</v>
          </cell>
        </row>
        <row r="572">
          <cell r="A572">
            <v>730</v>
          </cell>
          <cell r="B572" t="str">
            <v xml:space="preserve">ATM Palacio de Justicia Barahona </v>
          </cell>
          <cell r="C572" t="str">
            <v>SUR</v>
          </cell>
        </row>
        <row r="573">
          <cell r="A573">
            <v>731</v>
          </cell>
          <cell r="B573" t="str">
            <v xml:space="preserve">ATM UNP Villa González </v>
          </cell>
          <cell r="C573" t="str">
            <v>NORTE</v>
          </cell>
        </row>
        <row r="574">
          <cell r="A574">
            <v>732</v>
          </cell>
          <cell r="B574" t="str">
            <v xml:space="preserve">ATM Molino del Valle (Santiago) </v>
          </cell>
          <cell r="C574" t="str">
            <v>NORTE</v>
          </cell>
        </row>
        <row r="575">
          <cell r="A575">
            <v>733</v>
          </cell>
          <cell r="B575" t="str">
            <v xml:space="preserve">ATM Zona Franca Perdenales </v>
          </cell>
          <cell r="C575" t="str">
            <v>SUR</v>
          </cell>
        </row>
        <row r="576">
          <cell r="A576">
            <v>734</v>
          </cell>
          <cell r="B576" t="str">
            <v xml:space="preserve">ATM Oficina Independencia I </v>
          </cell>
          <cell r="C576" t="str">
            <v>DISTRITO NACIONAL</v>
          </cell>
        </row>
        <row r="577">
          <cell r="A577">
            <v>735</v>
          </cell>
          <cell r="B577" t="str">
            <v xml:space="preserve">ATM Oficina Independencia II  </v>
          </cell>
          <cell r="C577" t="str">
            <v>DISTRITO NACIONAL</v>
          </cell>
        </row>
        <row r="578">
          <cell r="A578">
            <v>736</v>
          </cell>
          <cell r="B578" t="str">
            <v xml:space="preserve">ATM Oficina Puerto Plata I </v>
          </cell>
          <cell r="C578" t="str">
            <v>NORTE</v>
          </cell>
        </row>
        <row r="579">
          <cell r="A579">
            <v>737</v>
          </cell>
          <cell r="B579" t="str">
            <v xml:space="preserve">ATM UNP Cabarete (Puerto Plata) </v>
          </cell>
          <cell r="C579" t="str">
            <v>NORTE</v>
          </cell>
        </row>
        <row r="580">
          <cell r="A580">
            <v>738</v>
          </cell>
          <cell r="B580" t="str">
            <v xml:space="preserve">ATM Zona Franca Los Alcarrizos </v>
          </cell>
          <cell r="C580" t="str">
            <v>DISTRITO NACIONAL</v>
          </cell>
        </row>
        <row r="581">
          <cell r="A581">
            <v>739</v>
          </cell>
          <cell r="B581" t="str">
            <v xml:space="preserve">ATM Peaje Autopista Duarte </v>
          </cell>
          <cell r="C581" t="str">
            <v>DISTRITO NACIONAL</v>
          </cell>
        </row>
        <row r="582">
          <cell r="A582">
            <v>740</v>
          </cell>
          <cell r="B582" t="str">
            <v xml:space="preserve">ATM EDENORTE (Santiago) </v>
          </cell>
          <cell r="C582" t="str">
            <v>NORTE</v>
          </cell>
        </row>
        <row r="583">
          <cell r="A583">
            <v>741</v>
          </cell>
          <cell r="B583" t="str">
            <v>ATM CURNE UASD San Francisco de Macorís</v>
          </cell>
          <cell r="C583" t="str">
            <v>NORTE</v>
          </cell>
        </row>
        <row r="584">
          <cell r="A584">
            <v>742</v>
          </cell>
          <cell r="B584" t="str">
            <v xml:space="preserve">ATM Oficina Plaza del Rey (La Romana) </v>
          </cell>
          <cell r="C584" t="str">
            <v>ESTE</v>
          </cell>
        </row>
        <row r="585">
          <cell r="A585">
            <v>743</v>
          </cell>
          <cell r="B585" t="str">
            <v xml:space="preserve">ATM Oficina Los Frailes </v>
          </cell>
          <cell r="C585" t="str">
            <v>DISTRITO NACIONAL</v>
          </cell>
        </row>
        <row r="586">
          <cell r="A586">
            <v>744</v>
          </cell>
          <cell r="B586" t="str">
            <v xml:space="preserve">ATM Multicentro La Sirena Venezuela </v>
          </cell>
          <cell r="C586" t="str">
            <v>DISTRITO NACIONAL</v>
          </cell>
        </row>
        <row r="587">
          <cell r="A587">
            <v>745</v>
          </cell>
          <cell r="B587" t="str">
            <v xml:space="preserve">ATM Oficina Ave. Duarte </v>
          </cell>
          <cell r="C587" t="str">
            <v>DISTRITO NACIONAL</v>
          </cell>
        </row>
        <row r="588">
          <cell r="A588">
            <v>746</v>
          </cell>
          <cell r="B588" t="str">
            <v xml:space="preserve">ATM Oficina Las Terrenas </v>
          </cell>
          <cell r="C588" t="str">
            <v>NORTE</v>
          </cell>
        </row>
        <row r="589">
          <cell r="A589">
            <v>747</v>
          </cell>
          <cell r="B589" t="str">
            <v xml:space="preserve">ATM Club BR (Santiago) </v>
          </cell>
          <cell r="C589" t="str">
            <v>NORTE</v>
          </cell>
        </row>
        <row r="590">
          <cell r="A590">
            <v>748</v>
          </cell>
          <cell r="B590" t="str">
            <v xml:space="preserve">ATM Centro de Caja (Santiago) </v>
          </cell>
          <cell r="C590" t="str">
            <v>NORTE</v>
          </cell>
        </row>
        <row r="591">
          <cell r="A591">
            <v>749</v>
          </cell>
          <cell r="B591" t="str">
            <v xml:space="preserve">ATM Oficina Yaque </v>
          </cell>
          <cell r="C591" t="str">
            <v>NORTE</v>
          </cell>
        </row>
        <row r="592">
          <cell r="A592">
            <v>750</v>
          </cell>
          <cell r="B592" t="str">
            <v xml:space="preserve">ATM UNP Duvergé </v>
          </cell>
          <cell r="C592" t="str">
            <v>SUR</v>
          </cell>
        </row>
        <row r="593">
          <cell r="A593">
            <v>751</v>
          </cell>
          <cell r="B593" t="str">
            <v>ATM Eco Petroleo Camilo</v>
          </cell>
          <cell r="C593" t="str">
            <v>SUR</v>
          </cell>
        </row>
        <row r="594">
          <cell r="A594">
            <v>752</v>
          </cell>
          <cell r="B594" t="str">
            <v xml:space="preserve">ATM UNP Las Carolinas (La Vega) </v>
          </cell>
          <cell r="C594" t="str">
            <v>NORTE</v>
          </cell>
        </row>
        <row r="595">
          <cell r="A595">
            <v>753</v>
          </cell>
          <cell r="B595" t="str">
            <v xml:space="preserve">ATM S/M Nacional Tiradentes </v>
          </cell>
          <cell r="C595" t="str">
            <v>DISTRITO NACIONAL</v>
          </cell>
        </row>
        <row r="596">
          <cell r="A596">
            <v>754</v>
          </cell>
          <cell r="B596" t="str">
            <v xml:space="preserve">ATM Autobanco Oficina Licey al Medio </v>
          </cell>
          <cell r="C596" t="str">
            <v>NORTE</v>
          </cell>
        </row>
        <row r="597">
          <cell r="A597">
            <v>755</v>
          </cell>
          <cell r="B597" t="str">
            <v xml:space="preserve">ATM Oficina Galería del Este (Plaza) </v>
          </cell>
          <cell r="C597" t="str">
            <v>DISTRITO NACIONAL</v>
          </cell>
        </row>
        <row r="598">
          <cell r="A598">
            <v>756</v>
          </cell>
          <cell r="B598" t="str">
            <v xml:space="preserve">ATM UNP Villa La Mata (Cotuí) </v>
          </cell>
          <cell r="C598" t="str">
            <v>NORTE</v>
          </cell>
        </row>
        <row r="599">
          <cell r="A599">
            <v>757</v>
          </cell>
          <cell r="B599" t="str">
            <v xml:space="preserve">ATM UNP Plaza Paseo (Santiago) </v>
          </cell>
          <cell r="C599" t="str">
            <v>NORTE</v>
          </cell>
        </row>
        <row r="600">
          <cell r="A600">
            <v>758</v>
          </cell>
          <cell r="B600" t="str">
            <v>ATM S/M Nacional El Embrujo</v>
          </cell>
          <cell r="C600" t="str">
            <v>NORTE</v>
          </cell>
        </row>
        <row r="601">
          <cell r="A601">
            <v>759</v>
          </cell>
          <cell r="B601" t="str">
            <v xml:space="preserve">ATM Oficina Buena Vista I </v>
          </cell>
          <cell r="C601" t="str">
            <v>DISTRITO NACIONAL</v>
          </cell>
        </row>
        <row r="602">
          <cell r="A602">
            <v>760</v>
          </cell>
          <cell r="B602" t="str">
            <v xml:space="preserve">ATM UNP Cruce Guayacanes (Mao) </v>
          </cell>
          <cell r="C602" t="str">
            <v>NORTE</v>
          </cell>
        </row>
        <row r="603">
          <cell r="A603">
            <v>761</v>
          </cell>
          <cell r="B603" t="str">
            <v xml:space="preserve">ATM ISSPOL </v>
          </cell>
          <cell r="C603" t="str">
            <v>DISTRITO NACIONAL</v>
          </cell>
        </row>
        <row r="604">
          <cell r="A604">
            <v>763</v>
          </cell>
          <cell r="B604" t="str">
            <v xml:space="preserve">ATM UNP Montellano </v>
          </cell>
          <cell r="C604" t="str">
            <v>NORTE</v>
          </cell>
        </row>
        <row r="605">
          <cell r="A605">
            <v>764</v>
          </cell>
          <cell r="B605" t="str">
            <v xml:space="preserve">ATM Oficina Elías Piña </v>
          </cell>
          <cell r="C605" t="str">
            <v>SUR</v>
          </cell>
        </row>
        <row r="606">
          <cell r="A606">
            <v>765</v>
          </cell>
          <cell r="B606" t="str">
            <v xml:space="preserve">ATM Oficina Azua I </v>
          </cell>
          <cell r="C606" t="str">
            <v>SUR</v>
          </cell>
        </row>
        <row r="607">
          <cell r="A607">
            <v>766</v>
          </cell>
          <cell r="B607" t="str">
            <v xml:space="preserve">ATM Oficina Azua II </v>
          </cell>
          <cell r="C607" t="str">
            <v>SUR</v>
          </cell>
        </row>
        <row r="608">
          <cell r="A608">
            <v>767</v>
          </cell>
          <cell r="B608" t="str">
            <v xml:space="preserve">ATM S/M Diverso (Azua) </v>
          </cell>
          <cell r="C608" t="str">
            <v>SUR</v>
          </cell>
        </row>
        <row r="609">
          <cell r="A609">
            <v>768</v>
          </cell>
          <cell r="B609" t="str">
            <v xml:space="preserve">ATM Autoservicio Tiradentes III </v>
          </cell>
          <cell r="C609" t="str">
            <v>DISTRITO NACIONAL</v>
          </cell>
        </row>
        <row r="610">
          <cell r="A610">
            <v>769</v>
          </cell>
          <cell r="B610" t="str">
            <v>ATM UNP Pablo Mella Morales</v>
          </cell>
          <cell r="C610" t="str">
            <v>DISTRITO NACIONAL</v>
          </cell>
        </row>
        <row r="611">
          <cell r="A611">
            <v>770</v>
          </cell>
          <cell r="B611" t="str">
            <v xml:space="preserve">ATM Estación Eco Los Haitises </v>
          </cell>
          <cell r="C611" t="str">
            <v>NORTE</v>
          </cell>
        </row>
        <row r="612">
          <cell r="A612">
            <v>771</v>
          </cell>
          <cell r="B612" t="str">
            <v xml:space="preserve">ATM UASD Mao </v>
          </cell>
          <cell r="C612" t="str">
            <v>NORTE</v>
          </cell>
        </row>
        <row r="613">
          <cell r="A613">
            <v>772</v>
          </cell>
          <cell r="B613" t="str">
            <v xml:space="preserve">ATM UNP Yamasá </v>
          </cell>
          <cell r="C613" t="str">
            <v>ESTE</v>
          </cell>
        </row>
        <row r="614">
          <cell r="A614">
            <v>773</v>
          </cell>
          <cell r="B614" t="str">
            <v xml:space="preserve">ATM S/M Jumbo La Romana </v>
          </cell>
          <cell r="C614" t="str">
            <v>ESTE</v>
          </cell>
        </row>
        <row r="615">
          <cell r="A615">
            <v>774</v>
          </cell>
          <cell r="B615" t="str">
            <v xml:space="preserve">ATM Oficina Montecristi </v>
          </cell>
          <cell r="C615" t="str">
            <v>NORTE</v>
          </cell>
        </row>
        <row r="616">
          <cell r="A616">
            <v>775</v>
          </cell>
          <cell r="B616" t="str">
            <v xml:space="preserve">ATM S/M Lilo (Montecristi) </v>
          </cell>
          <cell r="C616" t="str">
            <v>NORTE</v>
          </cell>
        </row>
        <row r="617">
          <cell r="A617">
            <v>776</v>
          </cell>
          <cell r="B617" t="str">
            <v xml:space="preserve">ATM Oficina Monte Plata </v>
          </cell>
          <cell r="C617" t="str">
            <v>ESTE</v>
          </cell>
        </row>
        <row r="618">
          <cell r="A618">
            <v>777</v>
          </cell>
          <cell r="B618" t="str">
            <v xml:space="preserve">ATM S/M Pérez Monte Plata </v>
          </cell>
          <cell r="C618" t="str">
            <v>ESTE</v>
          </cell>
        </row>
        <row r="619">
          <cell r="A619">
            <v>778</v>
          </cell>
          <cell r="B619" t="str">
            <v xml:space="preserve">ATM Oficina Esperanza (Mao) </v>
          </cell>
          <cell r="C619" t="str">
            <v>NORTE</v>
          </cell>
        </row>
        <row r="620">
          <cell r="A620">
            <v>779</v>
          </cell>
          <cell r="B620" t="str">
            <v xml:space="preserve">ATM Zona Franca Esperanza I (Mao) </v>
          </cell>
          <cell r="C620" t="str">
            <v>NORTE</v>
          </cell>
        </row>
        <row r="621">
          <cell r="A621">
            <v>780</v>
          </cell>
          <cell r="B621" t="str">
            <v xml:space="preserve">ATM Oficina Barahona I </v>
          </cell>
          <cell r="C621" t="str">
            <v>SUR</v>
          </cell>
        </row>
        <row r="622">
          <cell r="A622">
            <v>781</v>
          </cell>
          <cell r="B622" t="str">
            <v xml:space="preserve">ATM Estación Isla Barahona </v>
          </cell>
          <cell r="C622" t="str">
            <v>SUR</v>
          </cell>
        </row>
        <row r="623">
          <cell r="A623">
            <v>782</v>
          </cell>
          <cell r="B623" t="str">
            <v>ATM Banco Agrícola (Constanza)</v>
          </cell>
          <cell r="C623" t="str">
            <v>NORTE</v>
          </cell>
        </row>
        <row r="624">
          <cell r="A624">
            <v>783</v>
          </cell>
          <cell r="B624" t="str">
            <v xml:space="preserve">ATM Autobanco Alfa y Omega (Barahona) </v>
          </cell>
          <cell r="C624" t="str">
            <v>SUR</v>
          </cell>
        </row>
        <row r="625">
          <cell r="A625">
            <v>784</v>
          </cell>
          <cell r="B625" t="str">
            <v xml:space="preserve">ATM Tribunal Superior Electoral </v>
          </cell>
          <cell r="C625" t="str">
            <v>DISTRITO NACIONAL</v>
          </cell>
        </row>
        <row r="626">
          <cell r="A626">
            <v>785</v>
          </cell>
          <cell r="B626" t="str">
            <v xml:space="preserve">ATM S/M Nacional Máximo Gómez </v>
          </cell>
          <cell r="C626" t="str">
            <v>DISTRITO NACIONAL</v>
          </cell>
        </row>
        <row r="627">
          <cell r="A627">
            <v>786</v>
          </cell>
          <cell r="B627" t="str">
            <v xml:space="preserve">ATM Oficina Agora Mall II </v>
          </cell>
          <cell r="C627" t="str">
            <v>DISTRITO NACIONAL</v>
          </cell>
        </row>
        <row r="628">
          <cell r="A628">
            <v>787</v>
          </cell>
          <cell r="B628" t="str">
            <v xml:space="preserve">ATM Cafetería CTB II </v>
          </cell>
          <cell r="C628" t="str">
            <v>DISTRITO NACIONAL</v>
          </cell>
        </row>
        <row r="629">
          <cell r="A629">
            <v>788</v>
          </cell>
          <cell r="B629" t="str">
            <v xml:space="preserve">ATM Relaciones Exteriores (Cancillería) </v>
          </cell>
          <cell r="C629" t="str">
            <v>DISTRITO NACIONAL</v>
          </cell>
        </row>
        <row r="630">
          <cell r="A630">
            <v>789</v>
          </cell>
          <cell r="B630" t="str">
            <v>ATM Hotel Bellevue Boca Chica</v>
          </cell>
          <cell r="C630" t="str">
            <v>ESTE</v>
          </cell>
        </row>
        <row r="631">
          <cell r="A631">
            <v>790</v>
          </cell>
          <cell r="B631" t="str">
            <v xml:space="preserve">ATM Oficina Bella Vista Mall I </v>
          </cell>
          <cell r="C631" t="str">
            <v>DISTRITO NACIONAL</v>
          </cell>
        </row>
        <row r="632">
          <cell r="A632">
            <v>791</v>
          </cell>
          <cell r="B632" t="str">
            <v xml:space="preserve">ATM Oficina Sans Soucí </v>
          </cell>
          <cell r="C632" t="str">
            <v>DISTRITO NACIONAL</v>
          </cell>
        </row>
        <row r="633">
          <cell r="A633">
            <v>792</v>
          </cell>
          <cell r="B633" t="str">
            <v>ATM Hospital Salvador de Gautier</v>
          </cell>
          <cell r="C633" t="str">
            <v>DISTRITO NACIONAL</v>
          </cell>
        </row>
        <row r="634">
          <cell r="A634">
            <v>793</v>
          </cell>
          <cell r="B634" t="str">
            <v xml:space="preserve">ATM Centro de Caja Agora Mall </v>
          </cell>
          <cell r="C634" t="str">
            <v>DISTRITO NACIONAL</v>
          </cell>
        </row>
        <row r="635">
          <cell r="A635">
            <v>794</v>
          </cell>
          <cell r="B635" t="str">
            <v xml:space="preserve">ATM CODIA </v>
          </cell>
          <cell r="C635" t="str">
            <v>DISTRITO NACIONAL</v>
          </cell>
        </row>
        <row r="636">
          <cell r="A636">
            <v>795</v>
          </cell>
          <cell r="B636" t="str">
            <v xml:space="preserve">ATM UNP Guaymate (La Romana) </v>
          </cell>
          <cell r="C636" t="str">
            <v>ESTE</v>
          </cell>
        </row>
        <row r="637">
          <cell r="A637">
            <v>796</v>
          </cell>
          <cell r="B637" t="str">
            <v xml:space="preserve">ATM Oficina Plaza Ventura (Nagua) </v>
          </cell>
          <cell r="C637" t="str">
            <v>NORTE</v>
          </cell>
        </row>
        <row r="638">
          <cell r="A638">
            <v>797</v>
          </cell>
          <cell r="B638" t="str">
            <v>ATM Dirección de Pensiones y Jubilaciones</v>
          </cell>
          <cell r="C638" t="str">
            <v>DISTRITO NACIONAL</v>
          </cell>
        </row>
        <row r="639">
          <cell r="A639">
            <v>798</v>
          </cell>
          <cell r="B639" t="str">
            <v>ATM Hotel Grand Paradise Samana</v>
          </cell>
          <cell r="C639" t="str">
            <v>ESTE</v>
          </cell>
        </row>
        <row r="640">
          <cell r="A640">
            <v>799</v>
          </cell>
          <cell r="B640" t="str">
            <v xml:space="preserve">ATM Clínica Corominas (Santiago) </v>
          </cell>
          <cell r="C640" t="str">
            <v>NORTE</v>
          </cell>
        </row>
        <row r="641">
          <cell r="A641">
            <v>800</v>
          </cell>
          <cell r="B641" t="str">
            <v xml:space="preserve">ATM Estación Next Dipsa Pedro Livio Cedeño </v>
          </cell>
          <cell r="C641" t="str">
            <v>DISTRITO NACIONAL</v>
          </cell>
        </row>
        <row r="642">
          <cell r="A642">
            <v>801</v>
          </cell>
          <cell r="B642" t="str">
            <v xml:space="preserve">ATM Galería 360 Food Court </v>
          </cell>
          <cell r="C642" t="str">
            <v>DISTRITO NACIONAL</v>
          </cell>
        </row>
        <row r="643">
          <cell r="A643">
            <v>802</v>
          </cell>
          <cell r="B643" t="str">
            <v xml:space="preserve">ATM UNP Aeropuerto La Romana </v>
          </cell>
          <cell r="C643" t="str">
            <v>ESTE</v>
          </cell>
        </row>
        <row r="644">
          <cell r="A644">
            <v>803</v>
          </cell>
          <cell r="B644" t="str">
            <v xml:space="preserve">ATM Hotel Be Live Canoa (Bayahibe) I </v>
          </cell>
          <cell r="C644" t="str">
            <v>ESTE</v>
          </cell>
        </row>
        <row r="645">
          <cell r="A645">
            <v>804</v>
          </cell>
          <cell r="B645" t="str">
            <v xml:space="preserve">ATM Hotel Be Live Punta Cana (Cabeza de Toro) </v>
          </cell>
          <cell r="C645" t="str">
            <v>ESTE</v>
          </cell>
        </row>
        <row r="646">
          <cell r="A646">
            <v>805</v>
          </cell>
          <cell r="B646" t="str">
            <v xml:space="preserve">ATM Be Live Grand Marién (Puerto Plata) </v>
          </cell>
          <cell r="C646" t="str">
            <v>NORTE</v>
          </cell>
        </row>
        <row r="647">
          <cell r="A647">
            <v>806</v>
          </cell>
          <cell r="B647" t="str">
            <v xml:space="preserve">ATM SEWN (Zona Franca (Santiago)) </v>
          </cell>
          <cell r="C647" t="str">
            <v>NORTE</v>
          </cell>
        </row>
        <row r="648">
          <cell r="A648">
            <v>807</v>
          </cell>
          <cell r="B648" t="str">
            <v xml:space="preserve">ATM S/M Morel (Mao) </v>
          </cell>
          <cell r="C648" t="str">
            <v>NORTE</v>
          </cell>
        </row>
        <row r="649">
          <cell r="A649">
            <v>808</v>
          </cell>
          <cell r="B649" t="str">
            <v xml:space="preserve">ATM Oficina Castillo </v>
          </cell>
          <cell r="C649" t="str">
            <v>NORTE</v>
          </cell>
        </row>
        <row r="650">
          <cell r="A650">
            <v>809</v>
          </cell>
          <cell r="B650" t="str">
            <v>ATM Yoma (Cotuí)</v>
          </cell>
          <cell r="C650" t="str">
            <v>NORTE</v>
          </cell>
        </row>
        <row r="651">
          <cell r="A651">
            <v>810</v>
          </cell>
          <cell r="B651" t="str">
            <v xml:space="preserve">ATM UNP Multicentro La Sirena José Contreras </v>
          </cell>
          <cell r="C651" t="str">
            <v>DISTRITO NACIONAL</v>
          </cell>
        </row>
        <row r="652">
          <cell r="A652">
            <v>811</v>
          </cell>
          <cell r="B652" t="str">
            <v xml:space="preserve">ATM Almacenes Unidos </v>
          </cell>
          <cell r="C652" t="str">
            <v>DISTRITO NACIONAL</v>
          </cell>
        </row>
        <row r="653">
          <cell r="A653">
            <v>812</v>
          </cell>
          <cell r="B653" t="str">
            <v xml:space="preserve">ATM Canasta del Pueblo </v>
          </cell>
          <cell r="C653" t="str">
            <v>DISTRITO NACIONAL</v>
          </cell>
        </row>
        <row r="654">
          <cell r="A654">
            <v>813</v>
          </cell>
          <cell r="B654" t="str">
            <v>ATM Occidental Mall</v>
          </cell>
          <cell r="C654" t="str">
            <v>DISTRITO NACIONAL</v>
          </cell>
        </row>
        <row r="655">
          <cell r="A655">
            <v>813</v>
          </cell>
          <cell r="B655" t="str">
            <v>ATM UNP Occidental Mall</v>
          </cell>
          <cell r="C655" t="str">
            <v>DISTRITO NACIONAL</v>
          </cell>
        </row>
        <row r="656">
          <cell r="A656">
            <v>815</v>
          </cell>
          <cell r="B656" t="str">
            <v xml:space="preserve">ATM Oficina Atalaya del Mar </v>
          </cell>
          <cell r="C656" t="str">
            <v>DISTRITO NACIONAL</v>
          </cell>
        </row>
        <row r="657">
          <cell r="A657">
            <v>816</v>
          </cell>
          <cell r="B657" t="str">
            <v xml:space="preserve">ATM Oficina Pedro Brand </v>
          </cell>
          <cell r="C657" t="str">
            <v>DISTRITO NACIONAL</v>
          </cell>
        </row>
        <row r="658">
          <cell r="A658">
            <v>817</v>
          </cell>
          <cell r="B658" t="str">
            <v xml:space="preserve">ATM Ayuntamiento Sabana Larga (San José de Ocoa) </v>
          </cell>
          <cell r="C658" t="str">
            <v>SUR</v>
          </cell>
        </row>
        <row r="659">
          <cell r="A659">
            <v>818</v>
          </cell>
          <cell r="B659" t="str">
            <v xml:space="preserve">ATM Juridicción Inmobiliaria </v>
          </cell>
          <cell r="C659" t="str">
            <v>DISTRITO NACIONAL</v>
          </cell>
        </row>
        <row r="660">
          <cell r="A660">
            <v>819</v>
          </cell>
          <cell r="B660" t="str">
            <v xml:space="preserve">ATM Jurisdicción Inmobiliaria (Santiago) </v>
          </cell>
          <cell r="C660" t="str">
            <v>NORTE</v>
          </cell>
        </row>
        <row r="661">
          <cell r="A661">
            <v>821</v>
          </cell>
          <cell r="B661" t="str">
            <v xml:space="preserve">ATM S/M Bravo Churchill </v>
          </cell>
          <cell r="C661" t="str">
            <v>DISTRITO NACIONAL</v>
          </cell>
        </row>
        <row r="662">
          <cell r="A662">
            <v>822</v>
          </cell>
          <cell r="B662" t="str">
            <v xml:space="preserve">ATM INDUSPALMA </v>
          </cell>
          <cell r="C662" t="str">
            <v>ESTE</v>
          </cell>
        </row>
        <row r="663">
          <cell r="A663">
            <v>823</v>
          </cell>
          <cell r="B663" t="str">
            <v xml:space="preserve">ATM UNP El Carril (Haina) </v>
          </cell>
          <cell r="C663" t="str">
            <v>DISTRITO NACIONAL</v>
          </cell>
        </row>
        <row r="664">
          <cell r="A664">
            <v>824</v>
          </cell>
          <cell r="B664" t="str">
            <v xml:space="preserve">ATM Multiplaza (Higuey) </v>
          </cell>
          <cell r="C664" t="str">
            <v>ESTE</v>
          </cell>
        </row>
        <row r="665">
          <cell r="A665">
            <v>825</v>
          </cell>
          <cell r="B665" t="str">
            <v xml:space="preserve">ATM Estacion Eco Cibeles (Las Matas de Farfán) </v>
          </cell>
          <cell r="C665" t="str">
            <v>SUR</v>
          </cell>
        </row>
        <row r="666">
          <cell r="A666">
            <v>826</v>
          </cell>
          <cell r="B666" t="str">
            <v xml:space="preserve">ATM Oficina Diamond Plaza II </v>
          </cell>
          <cell r="C666" t="str">
            <v>DISTRITO NACIONAL</v>
          </cell>
        </row>
        <row r="667">
          <cell r="A667">
            <v>827</v>
          </cell>
          <cell r="B667" t="str">
            <v xml:space="preserve">ATM Tienda Oxígeno Dominicano </v>
          </cell>
          <cell r="C667" t="str">
            <v>DISTRITO NACIONAL</v>
          </cell>
        </row>
        <row r="668">
          <cell r="A668">
            <v>828</v>
          </cell>
          <cell r="B668" t="str">
            <v xml:space="preserve">ATM Banca Fiduciaria </v>
          </cell>
          <cell r="C668" t="str">
            <v>DISTRITO NACIONAL</v>
          </cell>
        </row>
        <row r="669">
          <cell r="A669">
            <v>829</v>
          </cell>
          <cell r="B669" t="str">
            <v xml:space="preserve">ATM UNP Multicentro Sirena Baní </v>
          </cell>
          <cell r="C669" t="str">
            <v>SUR</v>
          </cell>
        </row>
        <row r="670">
          <cell r="A670">
            <v>830</v>
          </cell>
          <cell r="B670" t="str">
            <v xml:space="preserve">ATM UNP Sabana Grande de Boyá </v>
          </cell>
          <cell r="C670" t="str">
            <v>ESTE</v>
          </cell>
        </row>
        <row r="671">
          <cell r="A671">
            <v>831</v>
          </cell>
          <cell r="B671" t="str">
            <v xml:space="preserve">ATM Politécnico Loyola San Cristóbal </v>
          </cell>
          <cell r="C671" t="str">
            <v>SUR</v>
          </cell>
        </row>
        <row r="672">
          <cell r="A672">
            <v>832</v>
          </cell>
          <cell r="B672" t="str">
            <v xml:space="preserve">ATM Hospital Traumatológico La Vega </v>
          </cell>
          <cell r="C672" t="str">
            <v>NORTE</v>
          </cell>
        </row>
        <row r="673">
          <cell r="A673">
            <v>833</v>
          </cell>
          <cell r="B673" t="str">
            <v xml:space="preserve">ATM Cafetería CTB I </v>
          </cell>
          <cell r="C673" t="str">
            <v>DISTRITO NACIONAL</v>
          </cell>
        </row>
        <row r="674">
          <cell r="A674">
            <v>834</v>
          </cell>
          <cell r="B674" t="str">
            <v xml:space="preserve">ATM Centro Médico Moderno </v>
          </cell>
          <cell r="C674" t="str">
            <v>DISTRITO NACIONAL</v>
          </cell>
        </row>
        <row r="675">
          <cell r="A675">
            <v>835</v>
          </cell>
          <cell r="B675" t="str">
            <v xml:space="preserve">ATM UNP Megacentro </v>
          </cell>
          <cell r="C675" t="str">
            <v>DISTRITO NACIONAL</v>
          </cell>
        </row>
        <row r="676">
          <cell r="A676">
            <v>836</v>
          </cell>
          <cell r="B676" t="str">
            <v xml:space="preserve">ATM UNP Plaza Luperón </v>
          </cell>
          <cell r="C676" t="str">
            <v>DISTRITO NACIONAL</v>
          </cell>
        </row>
        <row r="677">
          <cell r="A677">
            <v>837</v>
          </cell>
          <cell r="B677" t="str">
            <v>ATM Estación Next Canabacoa</v>
          </cell>
          <cell r="C677" t="str">
            <v>NORTE</v>
          </cell>
        </row>
        <row r="678">
          <cell r="A678">
            <v>838</v>
          </cell>
          <cell r="B678" t="str">
            <v xml:space="preserve">ATM UNP Consuelo </v>
          </cell>
          <cell r="C678" t="str">
            <v>ESTE</v>
          </cell>
        </row>
        <row r="679">
          <cell r="A679">
            <v>839</v>
          </cell>
          <cell r="B679" t="str">
            <v xml:space="preserve">ATM INAPA </v>
          </cell>
          <cell r="C679" t="str">
            <v>DISTRITO NACIONAL</v>
          </cell>
        </row>
        <row r="680">
          <cell r="A680">
            <v>840</v>
          </cell>
          <cell r="B680" t="str">
            <v xml:space="preserve">ATM PUCMM (Santiago) </v>
          </cell>
          <cell r="C680" t="str">
            <v>NORTE</v>
          </cell>
        </row>
        <row r="681">
          <cell r="A681">
            <v>841</v>
          </cell>
          <cell r="B681" t="str">
            <v xml:space="preserve">ATM CEA </v>
          </cell>
          <cell r="C681" t="str">
            <v>DISTRITO NACIONAL</v>
          </cell>
        </row>
        <row r="682">
          <cell r="A682">
            <v>842</v>
          </cell>
          <cell r="B682" t="str">
            <v xml:space="preserve">ATM Plaza Orense II (La Romana) </v>
          </cell>
          <cell r="C682" t="str">
            <v>ESTE</v>
          </cell>
        </row>
        <row r="683">
          <cell r="A683">
            <v>843</v>
          </cell>
          <cell r="B683" t="str">
            <v xml:space="preserve">ATM Oficina Romana Centro </v>
          </cell>
          <cell r="C683" t="str">
            <v>ESTE</v>
          </cell>
        </row>
        <row r="684">
          <cell r="A684">
            <v>844</v>
          </cell>
          <cell r="B684" t="str">
            <v xml:space="preserve">ATM San Juan Shopping Center (Bávaro) </v>
          </cell>
          <cell r="C684" t="str">
            <v>ESTE</v>
          </cell>
        </row>
        <row r="685">
          <cell r="A685">
            <v>845</v>
          </cell>
          <cell r="B685" t="str">
            <v xml:space="preserve">ATM CERTV (Canal 4) </v>
          </cell>
          <cell r="C685" t="str">
            <v>DISTRITO NACIONAL</v>
          </cell>
        </row>
        <row r="686">
          <cell r="A686">
            <v>849</v>
          </cell>
          <cell r="B686" t="str">
            <v xml:space="preserve">ATM La Innovación </v>
          </cell>
          <cell r="C686" t="str">
            <v>DISTRITO NACIONAL</v>
          </cell>
        </row>
        <row r="687">
          <cell r="A687">
            <v>850</v>
          </cell>
          <cell r="B687" t="str">
            <v xml:space="preserve">ATM Hotel Be Live Hamaca </v>
          </cell>
          <cell r="C687" t="str">
            <v>DISTRITO NACIONAL</v>
          </cell>
        </row>
        <row r="688">
          <cell r="A688">
            <v>851</v>
          </cell>
          <cell r="B688" t="str">
            <v xml:space="preserve">ATM Hospital Vinicio Calventi </v>
          </cell>
          <cell r="C688" t="str">
            <v>NORTE</v>
          </cell>
        </row>
        <row r="689">
          <cell r="A689">
            <v>852</v>
          </cell>
          <cell r="B689" t="str">
            <v xml:space="preserve">ATM Gasolinera Franco Bido </v>
          </cell>
          <cell r="C689" t="str">
            <v>NORTE</v>
          </cell>
        </row>
        <row r="690">
          <cell r="A690">
            <v>853</v>
          </cell>
          <cell r="B690" t="str">
            <v xml:space="preserve">ATM Inversiones JF Group (Shell Canabacoa) </v>
          </cell>
          <cell r="C690" t="str">
            <v>NORTE</v>
          </cell>
        </row>
        <row r="691">
          <cell r="A691">
            <v>854</v>
          </cell>
          <cell r="B691" t="str">
            <v xml:space="preserve">ATM Centro Comercial Blanco Batista </v>
          </cell>
          <cell r="C691" t="str">
            <v>NORTE</v>
          </cell>
        </row>
        <row r="692">
          <cell r="A692">
            <v>855</v>
          </cell>
          <cell r="B692" t="str">
            <v xml:space="preserve">ATM Palacio de Justicia La Vega </v>
          </cell>
          <cell r="C692" t="str">
            <v>NORTE</v>
          </cell>
        </row>
        <row r="693">
          <cell r="A693">
            <v>856</v>
          </cell>
          <cell r="B693" t="str">
            <v xml:space="preserve">ATM Estación Petronán Altamira (Puerto Plata) </v>
          </cell>
          <cell r="C693" t="str">
            <v>NORTE</v>
          </cell>
        </row>
        <row r="694">
          <cell r="A694">
            <v>857</v>
          </cell>
          <cell r="B694" t="str">
            <v xml:space="preserve">ATM Oficina Los Alamos </v>
          </cell>
          <cell r="C694" t="str">
            <v>NORTE</v>
          </cell>
        </row>
        <row r="695">
          <cell r="A695">
            <v>858</v>
          </cell>
          <cell r="B695" t="str">
            <v xml:space="preserve">ATM Cooperativa Maestros (COOPNAMA) </v>
          </cell>
          <cell r="C695" t="str">
            <v>DISTRITO NACIONAL</v>
          </cell>
        </row>
        <row r="696">
          <cell r="A696">
            <v>859</v>
          </cell>
          <cell r="B696" t="str">
            <v xml:space="preserve">ATM Hotel Vista Sol (Punta Cana) </v>
          </cell>
          <cell r="C696" t="str">
            <v>ESTE</v>
          </cell>
        </row>
        <row r="697">
          <cell r="A697">
            <v>860</v>
          </cell>
          <cell r="B697" t="str">
            <v xml:space="preserve">ATM Oficina Bella Vista 27 de Febrero I </v>
          </cell>
          <cell r="C697" t="str">
            <v>DISTRITO NACIONAL</v>
          </cell>
        </row>
        <row r="698">
          <cell r="A698">
            <v>861</v>
          </cell>
          <cell r="B698" t="str">
            <v xml:space="preserve">ATM Oficina Bella Vista 27 de Febrero II </v>
          </cell>
          <cell r="C698" t="str">
            <v>DISTRITO NACIONAL</v>
          </cell>
        </row>
        <row r="699">
          <cell r="A699">
            <v>862</v>
          </cell>
          <cell r="B699" t="str">
            <v xml:space="preserve">ATM S/M Doble A (Sabaneta) </v>
          </cell>
          <cell r="C699" t="str">
            <v>NORTE</v>
          </cell>
        </row>
        <row r="700">
          <cell r="A700">
            <v>863</v>
          </cell>
          <cell r="B700" t="str">
            <v xml:space="preserve">ATM Estación Esso Autop. Duarte Km. 14 </v>
          </cell>
          <cell r="C700" t="str">
            <v>DISTRITO NACIONAL</v>
          </cell>
        </row>
        <row r="701">
          <cell r="A701">
            <v>864</v>
          </cell>
          <cell r="B701" t="str">
            <v xml:space="preserve">ATM Palmares Mall (San Francisco) </v>
          </cell>
          <cell r="C701" t="str">
            <v>NORTE</v>
          </cell>
        </row>
        <row r="702">
          <cell r="A702">
            <v>865</v>
          </cell>
          <cell r="B702" t="str">
            <v xml:space="preserve">ATM Club Naco </v>
          </cell>
          <cell r="C702" t="str">
            <v>DISTRITO NACIONAL</v>
          </cell>
        </row>
        <row r="703">
          <cell r="A703">
            <v>866</v>
          </cell>
          <cell r="B703" t="str">
            <v xml:space="preserve">ATM CARDNET </v>
          </cell>
          <cell r="C703" t="str">
            <v>DISTRITO NACIONAL</v>
          </cell>
        </row>
        <row r="704">
          <cell r="A704">
            <v>867</v>
          </cell>
          <cell r="B704" t="str">
            <v xml:space="preserve">ATM Estación Combustible Autopista El Coral </v>
          </cell>
          <cell r="C704" t="str">
            <v>ESTE</v>
          </cell>
        </row>
        <row r="705">
          <cell r="A705">
            <v>868</v>
          </cell>
          <cell r="B705" t="str">
            <v xml:space="preserve">ATM Casino Diamante </v>
          </cell>
          <cell r="C705" t="str">
            <v>DISTRITO NACIONAL</v>
          </cell>
        </row>
        <row r="706">
          <cell r="A706">
            <v>869</v>
          </cell>
          <cell r="B706" t="str">
            <v xml:space="preserve">ATM Estación Isla La Cueva (Cotuí) </v>
          </cell>
          <cell r="C706" t="str">
            <v>NORTE</v>
          </cell>
        </row>
        <row r="707">
          <cell r="A707">
            <v>870</v>
          </cell>
          <cell r="B707" t="str">
            <v xml:space="preserve">ATM Willbes Dominicana (Barahona) </v>
          </cell>
          <cell r="C707" t="str">
            <v>SUR</v>
          </cell>
        </row>
        <row r="708">
          <cell r="A708">
            <v>871</v>
          </cell>
          <cell r="B708" t="str">
            <v>ATM Plaza Cultural San Juan</v>
          </cell>
          <cell r="C708" t="str">
            <v>SUR</v>
          </cell>
        </row>
        <row r="709">
          <cell r="A709">
            <v>872</v>
          </cell>
          <cell r="B709" t="str">
            <v xml:space="preserve">ATM Zona Franca Pisano II (Santiago) </v>
          </cell>
          <cell r="C709" t="str">
            <v>NORTE</v>
          </cell>
        </row>
        <row r="710">
          <cell r="A710">
            <v>873</v>
          </cell>
          <cell r="B710" t="str">
            <v xml:space="preserve">ATM Centro de Caja San Cristóbal II </v>
          </cell>
          <cell r="C710" t="str">
            <v>SUR</v>
          </cell>
        </row>
        <row r="711">
          <cell r="A711">
            <v>874</v>
          </cell>
          <cell r="B711" t="str">
            <v xml:space="preserve">ATM Zona Franca Esperanza II (Mao) </v>
          </cell>
          <cell r="C711" t="str">
            <v>NORTE</v>
          </cell>
        </row>
        <row r="712">
          <cell r="A712">
            <v>875</v>
          </cell>
          <cell r="B712" t="str">
            <v xml:space="preserve">ATM Texaco Aut. Duarte KM 14 1/2 (Los Alcarrizos) </v>
          </cell>
          <cell r="C712" t="str">
            <v>DISTRITO NACIONAL</v>
          </cell>
        </row>
        <row r="713">
          <cell r="A713">
            <v>876</v>
          </cell>
          <cell r="B713" t="str">
            <v xml:space="preserve">ATM Estación Next Abraham Lincoln </v>
          </cell>
          <cell r="C713" t="str">
            <v>DISTRITO NACIONAL</v>
          </cell>
        </row>
        <row r="714">
          <cell r="A714">
            <v>877</v>
          </cell>
          <cell r="B714" t="str">
            <v xml:space="preserve">ATM Estación Los Samanes (Ranchito, La Vega) </v>
          </cell>
          <cell r="C714" t="str">
            <v>NORTE</v>
          </cell>
        </row>
        <row r="715">
          <cell r="A715">
            <v>878</v>
          </cell>
          <cell r="B715" t="str">
            <v>ATM UNP Cabral Y Baez</v>
          </cell>
          <cell r="C715" t="str">
            <v>NORTE</v>
          </cell>
        </row>
        <row r="716">
          <cell r="A716">
            <v>879</v>
          </cell>
          <cell r="B716" t="str">
            <v xml:space="preserve">ATM Plaza Metropolitana </v>
          </cell>
          <cell r="C716" t="str">
            <v>DISTRITO NACIONAL</v>
          </cell>
        </row>
        <row r="717">
          <cell r="A717">
            <v>880</v>
          </cell>
          <cell r="B717" t="str">
            <v xml:space="preserve">ATM Autoservicio Barahona II </v>
          </cell>
          <cell r="C717" t="str">
            <v>SUR</v>
          </cell>
        </row>
        <row r="718">
          <cell r="A718">
            <v>881</v>
          </cell>
          <cell r="B718" t="str">
            <v xml:space="preserve">ATM UNP Yaguate (San Cristóbal) </v>
          </cell>
          <cell r="C718" t="str">
            <v>SUR</v>
          </cell>
        </row>
        <row r="719">
          <cell r="A719">
            <v>882</v>
          </cell>
          <cell r="B719" t="str">
            <v xml:space="preserve">ATM Oficina Moca II </v>
          </cell>
          <cell r="C719" t="str">
            <v>NORTE</v>
          </cell>
        </row>
        <row r="720">
          <cell r="A720">
            <v>883</v>
          </cell>
          <cell r="B720" t="str">
            <v xml:space="preserve">ATM Oficina Filadelfia Plaza </v>
          </cell>
          <cell r="C720" t="str">
            <v>DISTRITO NACIONAL</v>
          </cell>
        </row>
        <row r="721">
          <cell r="A721">
            <v>884</v>
          </cell>
          <cell r="B721" t="str">
            <v xml:space="preserve">ATM UNP Olé Sabana Perdida </v>
          </cell>
          <cell r="C721" t="str">
            <v>DISTRITO NACIONAL</v>
          </cell>
        </row>
        <row r="722">
          <cell r="A722">
            <v>885</v>
          </cell>
          <cell r="B722" t="str">
            <v xml:space="preserve">ATM UNP Rancho Arriba </v>
          </cell>
          <cell r="C722" t="str">
            <v>SUR</v>
          </cell>
        </row>
        <row r="723">
          <cell r="A723">
            <v>886</v>
          </cell>
          <cell r="B723" t="str">
            <v xml:space="preserve">ATM Oficina Guayubín </v>
          </cell>
          <cell r="C723" t="str">
            <v>NORTE</v>
          </cell>
        </row>
        <row r="724">
          <cell r="A724">
            <v>887</v>
          </cell>
          <cell r="B724" t="str">
            <v>ATM S/M Bravo Los Proceres</v>
          </cell>
          <cell r="C724" t="str">
            <v>DISTRITO NACIONAL</v>
          </cell>
        </row>
        <row r="725">
          <cell r="A725">
            <v>888</v>
          </cell>
          <cell r="B725" t="str">
            <v>ATM Oficina galeria 56 II (SFM)</v>
          </cell>
          <cell r="C725" t="str">
            <v>NORTE</v>
          </cell>
        </row>
        <row r="726">
          <cell r="A726">
            <v>889</v>
          </cell>
          <cell r="B726" t="str">
            <v>ATM Oficina Plaza Lama Máximo Gómez II</v>
          </cell>
          <cell r="C726" t="str">
            <v>DISTRITO NACIONAL</v>
          </cell>
        </row>
        <row r="727">
          <cell r="A727">
            <v>890</v>
          </cell>
          <cell r="B727" t="str">
            <v xml:space="preserve">ATM Escuela Penitenciaria (San Cristóbal) </v>
          </cell>
          <cell r="C727" t="str">
            <v>SUR</v>
          </cell>
        </row>
        <row r="728">
          <cell r="A728">
            <v>891</v>
          </cell>
          <cell r="B728" t="str">
            <v xml:space="preserve">ATM Estación Texaco (Barahona) </v>
          </cell>
          <cell r="C728" t="str">
            <v>SUR</v>
          </cell>
        </row>
        <row r="729">
          <cell r="A729">
            <v>892</v>
          </cell>
          <cell r="B729" t="str">
            <v xml:space="preserve">ATM Edificio Globalia (Naco) </v>
          </cell>
          <cell r="C729" t="str">
            <v>DISTRITO NACIONAL</v>
          </cell>
        </row>
        <row r="730">
          <cell r="A730">
            <v>893</v>
          </cell>
          <cell r="B730" t="str">
            <v xml:space="preserve">ATM Hotel Be Live Canoa (Bayahibe) II </v>
          </cell>
          <cell r="C730" t="str">
            <v>ESTE</v>
          </cell>
        </row>
        <row r="731">
          <cell r="A731">
            <v>894</v>
          </cell>
          <cell r="B731" t="str">
            <v>ATM Eco Petroleo Estero Hondo</v>
          </cell>
          <cell r="C731" t="str">
            <v>NORTE</v>
          </cell>
        </row>
        <row r="732">
          <cell r="A732">
            <v>895</v>
          </cell>
          <cell r="B732" t="str">
            <v xml:space="preserve">ATM S/M Bravo (Santiago) </v>
          </cell>
          <cell r="C732" t="str">
            <v>NORTE</v>
          </cell>
        </row>
        <row r="733">
          <cell r="A733">
            <v>896</v>
          </cell>
          <cell r="B733" t="str">
            <v xml:space="preserve">ATM Campamento Militar 16 de Agosto I </v>
          </cell>
          <cell r="C733" t="str">
            <v>DISTRITO NACIONAL</v>
          </cell>
        </row>
        <row r="734">
          <cell r="A734">
            <v>897</v>
          </cell>
          <cell r="B734" t="str">
            <v xml:space="preserve">ATM Campamento Militar 16 de Agosto II </v>
          </cell>
          <cell r="C734" t="str">
            <v>DISTRITO NACIONAL</v>
          </cell>
        </row>
        <row r="735">
          <cell r="A735">
            <v>899</v>
          </cell>
          <cell r="B735" t="str">
            <v xml:space="preserve">ATM Oficina Punta Cana </v>
          </cell>
          <cell r="C735" t="str">
            <v>ESTE</v>
          </cell>
        </row>
        <row r="736">
          <cell r="A736">
            <v>900</v>
          </cell>
          <cell r="B736" t="str">
            <v xml:space="preserve">ATM UNP Merca Santo Domingo </v>
          </cell>
          <cell r="C736" t="str">
            <v>DISTRITO NACIONAL</v>
          </cell>
        </row>
        <row r="737">
          <cell r="A737">
            <v>901</v>
          </cell>
          <cell r="B737" t="str">
            <v>ATM Licor Mart-01</v>
          </cell>
          <cell r="C737" t="str">
            <v>DISTRITO NACIONAL</v>
          </cell>
        </row>
        <row r="738">
          <cell r="A738">
            <v>902</v>
          </cell>
          <cell r="B738" t="str">
            <v xml:space="preserve">ATM Oficina Plaza Florida </v>
          </cell>
          <cell r="C738" t="str">
            <v>DISTRITO NACIONAL</v>
          </cell>
        </row>
        <row r="739">
          <cell r="A739">
            <v>903</v>
          </cell>
          <cell r="B739" t="str">
            <v xml:space="preserve">ATM Oficina La Vega Real I </v>
          </cell>
          <cell r="C739" t="str">
            <v>NORTE</v>
          </cell>
        </row>
        <row r="740">
          <cell r="A740">
            <v>904</v>
          </cell>
          <cell r="B740" t="str">
            <v xml:space="preserve">ATM Oficina Multicentro La Sirena Churchill </v>
          </cell>
          <cell r="C740" t="str">
            <v>DISTRITO NACIONAL</v>
          </cell>
        </row>
        <row r="741">
          <cell r="A741">
            <v>905</v>
          </cell>
          <cell r="B741" t="str">
            <v xml:space="preserve">ATM Oficina La Vega Real II </v>
          </cell>
          <cell r="C741" t="str">
            <v>NORTE</v>
          </cell>
        </row>
        <row r="742">
          <cell r="A742">
            <v>906</v>
          </cell>
          <cell r="B742" t="str">
            <v xml:space="preserve">ATM MESCYT  </v>
          </cell>
          <cell r="C742" t="str">
            <v>DISTRITO NACIONAL</v>
          </cell>
        </row>
        <row r="743">
          <cell r="A743">
            <v>907</v>
          </cell>
          <cell r="B743" t="str">
            <v xml:space="preserve">ATM Texaco Estación Aut. Duarte (Los Ríos) </v>
          </cell>
          <cell r="C743" t="str">
            <v>DISTRITO NACIONAL</v>
          </cell>
        </row>
        <row r="744">
          <cell r="A744">
            <v>908</v>
          </cell>
          <cell r="B744" t="str">
            <v xml:space="preserve">ATM Oficina Plaza Botánika </v>
          </cell>
          <cell r="C744" t="str">
            <v>DISTRITO NACIONAL</v>
          </cell>
        </row>
        <row r="745">
          <cell r="A745">
            <v>909</v>
          </cell>
          <cell r="B745" t="str">
            <v xml:space="preserve">ATM UNP UASD </v>
          </cell>
          <cell r="C745" t="str">
            <v>DISTRITO NACIONAL</v>
          </cell>
        </row>
        <row r="746">
          <cell r="A746">
            <v>910</v>
          </cell>
          <cell r="B746" t="str">
            <v xml:space="preserve">ATM Oficina El Sol II (Santiago) </v>
          </cell>
          <cell r="C746" t="str">
            <v>NORTE</v>
          </cell>
        </row>
        <row r="747">
          <cell r="A747">
            <v>911</v>
          </cell>
          <cell r="B747" t="str">
            <v xml:space="preserve">ATM Oficina Venezuela II </v>
          </cell>
          <cell r="C747" t="str">
            <v>DISTRITO NACIONAL</v>
          </cell>
        </row>
        <row r="748">
          <cell r="A748">
            <v>912</v>
          </cell>
          <cell r="B748" t="str">
            <v xml:space="preserve">ATM Oficina San Pedro II </v>
          </cell>
          <cell r="C748" t="str">
            <v>ESTE</v>
          </cell>
        </row>
        <row r="749">
          <cell r="A749">
            <v>913</v>
          </cell>
          <cell r="B749" t="str">
            <v xml:space="preserve">ATM S/M Pola Sarasota </v>
          </cell>
          <cell r="C749" t="str">
            <v>DISTRITO NACIONAL</v>
          </cell>
        </row>
        <row r="750">
          <cell r="A750">
            <v>914</v>
          </cell>
          <cell r="B750" t="str">
            <v xml:space="preserve">ATM Clínica Abreu </v>
          </cell>
          <cell r="C750" t="str">
            <v>DISTRITO NACIONAL</v>
          </cell>
        </row>
        <row r="751">
          <cell r="A751">
            <v>915</v>
          </cell>
          <cell r="B751" t="str">
            <v xml:space="preserve">ATM Multicentro La Sirena Aut. Duarte </v>
          </cell>
          <cell r="C751" t="str">
            <v>DISTRITO NACIONAL</v>
          </cell>
        </row>
        <row r="752">
          <cell r="A752">
            <v>916</v>
          </cell>
          <cell r="B752" t="str">
            <v xml:space="preserve">ATM S/M La Cadena Lincoln </v>
          </cell>
          <cell r="C752" t="str">
            <v>DISTRITO NACIONAL</v>
          </cell>
        </row>
        <row r="753">
          <cell r="A753">
            <v>917</v>
          </cell>
          <cell r="B753" t="str">
            <v xml:space="preserve">ATM Oficina Los Mina </v>
          </cell>
          <cell r="C753" t="str">
            <v>DISTRITO NACIONAL</v>
          </cell>
        </row>
        <row r="754">
          <cell r="A754">
            <v>918</v>
          </cell>
          <cell r="B754" t="str">
            <v xml:space="preserve">ATM S/M Liverpool de la Jacobo Majluta </v>
          </cell>
          <cell r="C754" t="str">
            <v>DISTRITO NACIONAL</v>
          </cell>
        </row>
        <row r="755">
          <cell r="A755">
            <v>919</v>
          </cell>
          <cell r="B755" t="str">
            <v xml:space="preserve">ATM S/M La Cadena Sarasota </v>
          </cell>
          <cell r="C755" t="str">
            <v>DISTRITO NACIONAL</v>
          </cell>
        </row>
        <row r="756">
          <cell r="A756">
            <v>921</v>
          </cell>
          <cell r="B756" t="str">
            <v xml:space="preserve">ATM Amber Cove (Puerto Plata) </v>
          </cell>
          <cell r="C756" t="str">
            <v>NORTE</v>
          </cell>
        </row>
        <row r="757">
          <cell r="A757">
            <v>923</v>
          </cell>
          <cell r="B757" t="str">
            <v xml:space="preserve">ATM Agroindustrial San Pedro de Macorís </v>
          </cell>
          <cell r="C757" t="str">
            <v>ESTE</v>
          </cell>
        </row>
        <row r="758">
          <cell r="A758">
            <v>924</v>
          </cell>
          <cell r="B758" t="str">
            <v>ATM S/M Mimasa (Samaná)</v>
          </cell>
          <cell r="C758" t="str">
            <v>NORTE</v>
          </cell>
        </row>
        <row r="759">
          <cell r="A759">
            <v>925</v>
          </cell>
          <cell r="B759" t="str">
            <v xml:space="preserve">ATM Oficina Plaza Lama Av. 27 de Febrero </v>
          </cell>
          <cell r="C759" t="str">
            <v>DISTRITO NACIONAL</v>
          </cell>
        </row>
        <row r="760">
          <cell r="A760">
            <v>926</v>
          </cell>
          <cell r="B760" t="str">
            <v>ATM S/M Juan Cepin</v>
          </cell>
          <cell r="C760" t="str">
            <v>NORTE</v>
          </cell>
        </row>
        <row r="761">
          <cell r="A761">
            <v>927</v>
          </cell>
          <cell r="B761" t="str">
            <v>ATM S/M Bravo La Esperilla</v>
          </cell>
          <cell r="C761" t="str">
            <v>DISTRITO NACIONAL</v>
          </cell>
        </row>
        <row r="762">
          <cell r="A762">
            <v>928</v>
          </cell>
          <cell r="B762" t="str">
            <v>ATM Estación Texaco Hispanoamericana</v>
          </cell>
          <cell r="C762" t="str">
            <v>NORTE</v>
          </cell>
        </row>
        <row r="763">
          <cell r="A763">
            <v>929</v>
          </cell>
          <cell r="B763" t="str">
            <v>ATM Autoservicio Nacional El Conde</v>
          </cell>
          <cell r="C763" t="str">
            <v>DISTRITO NACIONAL</v>
          </cell>
        </row>
        <row r="764">
          <cell r="A764">
            <v>930</v>
          </cell>
          <cell r="B764" t="str">
            <v>ATM Oficina Plaza Spring Center</v>
          </cell>
          <cell r="C764" t="str">
            <v>DISTRITO NACIONAL</v>
          </cell>
        </row>
        <row r="765">
          <cell r="A765">
            <v>931</v>
          </cell>
          <cell r="B765" t="str">
            <v xml:space="preserve">ATM Autobanco Luperón I </v>
          </cell>
          <cell r="C765" t="str">
            <v>DISTRITO NACIONAL</v>
          </cell>
        </row>
        <row r="766">
          <cell r="A766">
            <v>932</v>
          </cell>
          <cell r="B766" t="str">
            <v xml:space="preserve">ATM Banco Agrícola </v>
          </cell>
          <cell r="C766" t="str">
            <v>DISTRITO NACIONAL</v>
          </cell>
        </row>
        <row r="767">
          <cell r="A767">
            <v>933</v>
          </cell>
          <cell r="B767" t="str">
            <v>ATM Hotel Dreams Punta Cana II</v>
          </cell>
          <cell r="C767" t="str">
            <v>ESTE</v>
          </cell>
        </row>
        <row r="768">
          <cell r="A768">
            <v>934</v>
          </cell>
          <cell r="B768" t="str">
            <v>ATM Hotel Dreams La Romana</v>
          </cell>
          <cell r="C768" t="str">
            <v>ESTE</v>
          </cell>
        </row>
        <row r="769">
          <cell r="A769">
            <v>935</v>
          </cell>
          <cell r="B769" t="str">
            <v xml:space="preserve">ATM Oficina John F. Kennedy </v>
          </cell>
          <cell r="C769" t="str">
            <v>DISTRITO NACIONAL</v>
          </cell>
        </row>
        <row r="770">
          <cell r="A770">
            <v>936</v>
          </cell>
          <cell r="B770" t="str">
            <v xml:space="preserve">ATM Autobanco Oficina La Vega I </v>
          </cell>
          <cell r="C770" t="str">
            <v>NORTE</v>
          </cell>
        </row>
        <row r="771">
          <cell r="A771">
            <v>937</v>
          </cell>
          <cell r="B771" t="str">
            <v xml:space="preserve">ATM Autobanco Oficina La Vega II </v>
          </cell>
          <cell r="C771" t="str">
            <v>NORTE</v>
          </cell>
        </row>
        <row r="772">
          <cell r="A772">
            <v>938</v>
          </cell>
          <cell r="B772" t="str">
            <v xml:space="preserve">ATM Autobanco Oficina Filadelfia Plaza </v>
          </cell>
          <cell r="C772" t="str">
            <v>DISTRITO NACIONAL</v>
          </cell>
        </row>
        <row r="773">
          <cell r="A773">
            <v>939</v>
          </cell>
          <cell r="B773" t="str">
            <v xml:space="preserve">ATM Estación Texaco Máximo Gómez </v>
          </cell>
          <cell r="C773" t="str">
            <v>DISTRITO NACIONAL</v>
          </cell>
        </row>
        <row r="774">
          <cell r="A774">
            <v>940</v>
          </cell>
          <cell r="B774" t="str">
            <v xml:space="preserve">ATM Oficina El Portal (Santiago) </v>
          </cell>
          <cell r="C774" t="str">
            <v>NORTE</v>
          </cell>
        </row>
        <row r="775">
          <cell r="A775">
            <v>941</v>
          </cell>
          <cell r="B775" t="str">
            <v xml:space="preserve">ATM Estación Next (Puerto Plata) </v>
          </cell>
          <cell r="C775" t="str">
            <v>NORTE</v>
          </cell>
        </row>
        <row r="776">
          <cell r="A776">
            <v>942</v>
          </cell>
          <cell r="B776" t="str">
            <v xml:space="preserve">ATM Estación Texaco La Vega </v>
          </cell>
          <cell r="C776" t="str">
            <v>NORTE</v>
          </cell>
        </row>
        <row r="777">
          <cell r="A777">
            <v>943</v>
          </cell>
          <cell r="B777" t="str">
            <v xml:space="preserve">ATM Oficina Tránsito Terreste </v>
          </cell>
          <cell r="C777" t="str">
            <v>DISTRITO NACIONAL</v>
          </cell>
        </row>
        <row r="778">
          <cell r="A778">
            <v>944</v>
          </cell>
          <cell r="B778" t="str">
            <v xml:space="preserve">ATM UNP Mao </v>
          </cell>
          <cell r="C778" t="str">
            <v>NORTE</v>
          </cell>
        </row>
        <row r="779">
          <cell r="A779">
            <v>945</v>
          </cell>
          <cell r="B779" t="str">
            <v xml:space="preserve">ATM UNP El Valle (Hato Mayor) </v>
          </cell>
          <cell r="C779" t="str">
            <v>ESTE</v>
          </cell>
        </row>
        <row r="780">
          <cell r="A780">
            <v>946</v>
          </cell>
          <cell r="B780" t="str">
            <v xml:space="preserve">ATM Oficina Núñez de Cáceres I </v>
          </cell>
          <cell r="C780" t="str">
            <v>DISTRITO NACIONAL</v>
          </cell>
        </row>
        <row r="781">
          <cell r="A781">
            <v>947</v>
          </cell>
          <cell r="B781" t="str">
            <v xml:space="preserve">ATM Superintendencia de Bancos </v>
          </cell>
          <cell r="C781" t="str">
            <v>DISTRITO NACIONAL</v>
          </cell>
        </row>
        <row r="782">
          <cell r="A782">
            <v>948</v>
          </cell>
          <cell r="B782" t="str">
            <v xml:space="preserve">ATM Autobanco El Jaya II (SFM) </v>
          </cell>
          <cell r="C782" t="str">
            <v>NORTE</v>
          </cell>
        </row>
        <row r="783">
          <cell r="A783">
            <v>949</v>
          </cell>
          <cell r="B783" t="str">
            <v xml:space="preserve">ATM S/M Bravo San Isidro Coral Mall </v>
          </cell>
          <cell r="C783" t="str">
            <v>DISTRITO NACIONAL</v>
          </cell>
        </row>
        <row r="784">
          <cell r="A784">
            <v>950</v>
          </cell>
          <cell r="B784" t="str">
            <v xml:space="preserve">ATM Oficina Monterrico </v>
          </cell>
          <cell r="C784" t="str">
            <v>NORTE</v>
          </cell>
        </row>
        <row r="785">
          <cell r="A785">
            <v>951</v>
          </cell>
          <cell r="B785" t="str">
            <v xml:space="preserve">ATM Oficina Plaza Haché JFK </v>
          </cell>
          <cell r="C785" t="str">
            <v>DISTRITO NACIONAL</v>
          </cell>
        </row>
        <row r="786">
          <cell r="A786">
            <v>952</v>
          </cell>
          <cell r="B786" t="str">
            <v xml:space="preserve">ATM Alvarez Rivas </v>
          </cell>
          <cell r="C786" t="str">
            <v>DISTRITO NACIONAL</v>
          </cell>
        </row>
        <row r="787">
          <cell r="A787">
            <v>953</v>
          </cell>
          <cell r="B787" t="str">
            <v xml:space="preserve">ATM Estafeta Dirección General de Pasaportes/Migración </v>
          </cell>
          <cell r="C787" t="str">
            <v>DISTRITO NACIONAL</v>
          </cell>
        </row>
        <row r="788">
          <cell r="A788">
            <v>954</v>
          </cell>
          <cell r="B788" t="str">
            <v xml:space="preserve">ATM LAESA Pimentel </v>
          </cell>
          <cell r="C788" t="str">
            <v>NORTE</v>
          </cell>
        </row>
        <row r="789">
          <cell r="A789">
            <v>955</v>
          </cell>
          <cell r="B789" t="str">
            <v xml:space="preserve">ATM Oficina Americana Independencia II </v>
          </cell>
          <cell r="C789" t="str">
            <v>DISTRITO NACIONAL</v>
          </cell>
        </row>
        <row r="790">
          <cell r="A790">
            <v>956</v>
          </cell>
          <cell r="B790" t="str">
            <v xml:space="preserve">ATM Autoservicio El Jaya (SFM) </v>
          </cell>
          <cell r="C790" t="str">
            <v>NORTE</v>
          </cell>
        </row>
        <row r="791">
          <cell r="A791">
            <v>957</v>
          </cell>
          <cell r="B791" t="str">
            <v xml:space="preserve">ATM Oficina Venezuela </v>
          </cell>
          <cell r="C791" t="str">
            <v>DISTRITO NACIONAL</v>
          </cell>
        </row>
        <row r="792">
          <cell r="A792">
            <v>958</v>
          </cell>
          <cell r="B792" t="str">
            <v xml:space="preserve">ATM Olé Aut. San Isidro </v>
          </cell>
          <cell r="C792" t="str">
            <v>DISTRITO NACIONAL</v>
          </cell>
        </row>
        <row r="793">
          <cell r="A793">
            <v>959</v>
          </cell>
          <cell r="B793" t="str">
            <v>ATM Estación Next Bavaro</v>
          </cell>
          <cell r="C793" t="str">
            <v>ESTE</v>
          </cell>
        </row>
        <row r="794">
          <cell r="A794">
            <v>960</v>
          </cell>
          <cell r="B794" t="str">
            <v xml:space="preserve">ATM Oficina Villa Ofelia I (San Juan) </v>
          </cell>
          <cell r="C794" t="str">
            <v>SUR</v>
          </cell>
        </row>
        <row r="795">
          <cell r="A795">
            <v>961</v>
          </cell>
          <cell r="B795" t="str">
            <v xml:space="preserve">ATM Listín Diario </v>
          </cell>
          <cell r="C795" t="str">
            <v>DISTRITO NACIONAL</v>
          </cell>
        </row>
        <row r="796">
          <cell r="A796">
            <v>962</v>
          </cell>
          <cell r="B796" t="str">
            <v xml:space="preserve">ATM Oficina Villa Ofelia II (San Juan) </v>
          </cell>
          <cell r="C796" t="str">
            <v>SUR</v>
          </cell>
        </row>
        <row r="797">
          <cell r="A797">
            <v>963</v>
          </cell>
          <cell r="B797" t="str">
            <v xml:space="preserve">ATM Multiplaza La Romana </v>
          </cell>
          <cell r="C797" t="str">
            <v>ESTE</v>
          </cell>
        </row>
        <row r="798">
          <cell r="A798">
            <v>964</v>
          </cell>
          <cell r="B798" t="str">
            <v>ATM Hotel Sunscape (Norte)</v>
          </cell>
          <cell r="C798" t="str">
            <v>NORTE</v>
          </cell>
        </row>
        <row r="799">
          <cell r="A799">
            <v>965</v>
          </cell>
          <cell r="B799" t="str">
            <v xml:space="preserve">ATM S/M La Fuente FUN (Santiago) </v>
          </cell>
          <cell r="C799" t="str">
            <v>NORTE</v>
          </cell>
        </row>
        <row r="800">
          <cell r="A800">
            <v>966</v>
          </cell>
          <cell r="B800" t="str">
            <v>ATM Centro Medico Real</v>
          </cell>
          <cell r="C800" t="str">
            <v>DISTRITO NACIONAL</v>
          </cell>
        </row>
        <row r="801">
          <cell r="A801">
            <v>967</v>
          </cell>
          <cell r="B801" t="str">
            <v xml:space="preserve">ATM UNP Hiper Olé Autopista Duarte </v>
          </cell>
          <cell r="C801" t="str">
            <v>DISTRITO NACIONAL</v>
          </cell>
        </row>
        <row r="802">
          <cell r="A802">
            <v>968</v>
          </cell>
          <cell r="B802" t="str">
            <v xml:space="preserve">ATM UNP Mercado Baní </v>
          </cell>
          <cell r="C802" t="str">
            <v>SUR</v>
          </cell>
        </row>
        <row r="803">
          <cell r="A803">
            <v>969</v>
          </cell>
          <cell r="B803" t="str">
            <v xml:space="preserve">ATM Oficina El Sol I (Santiago) </v>
          </cell>
          <cell r="C803" t="str">
            <v>NORTE</v>
          </cell>
        </row>
        <row r="804">
          <cell r="A804">
            <v>970</v>
          </cell>
          <cell r="B804" t="str">
            <v xml:space="preserve">ATM S/M Olé Haina </v>
          </cell>
          <cell r="C804" t="str">
            <v>DISTRITO NACIONAL</v>
          </cell>
        </row>
        <row r="805">
          <cell r="A805">
            <v>971</v>
          </cell>
          <cell r="B805" t="str">
            <v xml:space="preserve">ATM Club Banreservas I </v>
          </cell>
          <cell r="C805" t="str">
            <v>DISTRITO NACIONAL</v>
          </cell>
        </row>
        <row r="806">
          <cell r="A806">
            <v>972</v>
          </cell>
          <cell r="B806" t="str">
            <v>ATM Banco Bandex I (Antiguo BNV I)</v>
          </cell>
          <cell r="C806" t="str">
            <v>DISTRITO NACIONAL</v>
          </cell>
        </row>
        <row r="807">
          <cell r="A807">
            <v>973</v>
          </cell>
          <cell r="B807" t="str">
            <v xml:space="preserve">ATM Oficina Sabana de la Mar </v>
          </cell>
          <cell r="C807" t="str">
            <v>DISTRITO NACIONAL</v>
          </cell>
        </row>
        <row r="808">
          <cell r="A808">
            <v>974</v>
          </cell>
          <cell r="B808" t="str">
            <v xml:space="preserve">ATM S/M Nacional Ave. Lope de Vega </v>
          </cell>
          <cell r="C808" t="str">
            <v>DISTRITO NACIONAL</v>
          </cell>
        </row>
        <row r="809">
          <cell r="A809">
            <v>976</v>
          </cell>
          <cell r="B809" t="str">
            <v xml:space="preserve">ATM Oficina Diamond Plaza I </v>
          </cell>
          <cell r="C809" t="str">
            <v>DISTRITO NACIONAL</v>
          </cell>
        </row>
        <row r="810">
          <cell r="A810">
            <v>977</v>
          </cell>
          <cell r="B810" t="str">
            <v>ATM Oficina Goico Castro</v>
          </cell>
          <cell r="C810" t="str">
            <v>DISTRITO NACIONAL</v>
          </cell>
        </row>
        <row r="811">
          <cell r="A811">
            <v>978</v>
          </cell>
          <cell r="B811" t="str">
            <v xml:space="preserve">ATM Restaurante Jalao </v>
          </cell>
          <cell r="C811" t="str">
            <v>DISTRITO NACIONAL</v>
          </cell>
        </row>
        <row r="812">
          <cell r="A812">
            <v>979</v>
          </cell>
          <cell r="B812" t="str">
            <v xml:space="preserve">ATM Oficina Luperón I </v>
          </cell>
          <cell r="C812" t="str">
            <v>DISTRITO NACIONAL</v>
          </cell>
        </row>
        <row r="813">
          <cell r="A813">
            <v>980</v>
          </cell>
          <cell r="B813" t="str">
            <v xml:space="preserve">ATM Oficina Bella Vista Mall II </v>
          </cell>
          <cell r="C813" t="str">
            <v>DISTRITO NACIONAL</v>
          </cell>
        </row>
        <row r="814">
          <cell r="A814">
            <v>981</v>
          </cell>
          <cell r="B814" t="str">
            <v xml:space="preserve">ATM Edificio 911 </v>
          </cell>
          <cell r="C814" t="str">
            <v>DISTRITO NACIONAL</v>
          </cell>
        </row>
        <row r="815">
          <cell r="A815">
            <v>982</v>
          </cell>
          <cell r="B815" t="str">
            <v xml:space="preserve">ATM Estación Texaco Grupo Las Canas </v>
          </cell>
          <cell r="C815" t="str">
            <v>DISTRITO NACIONAL</v>
          </cell>
        </row>
        <row r="816">
          <cell r="A816">
            <v>983</v>
          </cell>
          <cell r="B816" t="str">
            <v xml:space="preserve">ATM Bravo República de Colombia </v>
          </cell>
          <cell r="C816" t="str">
            <v>DISTRITO NACIONAL</v>
          </cell>
        </row>
        <row r="817">
          <cell r="A817">
            <v>984</v>
          </cell>
          <cell r="B817" t="str">
            <v xml:space="preserve">ATM Oficina Neiba II </v>
          </cell>
          <cell r="C817" t="str">
            <v>SUR</v>
          </cell>
        </row>
        <row r="818">
          <cell r="A818">
            <v>985</v>
          </cell>
          <cell r="B818" t="str">
            <v xml:space="preserve">ATM Oficina Dajabón II </v>
          </cell>
          <cell r="C818" t="str">
            <v>NORTE</v>
          </cell>
        </row>
        <row r="819">
          <cell r="A819">
            <v>986</v>
          </cell>
          <cell r="B819" t="str">
            <v xml:space="preserve">ATM S/M Jumbo (La Vega) </v>
          </cell>
          <cell r="C819" t="str">
            <v>NORTE</v>
          </cell>
        </row>
        <row r="820">
          <cell r="A820">
            <v>987</v>
          </cell>
          <cell r="B820" t="str">
            <v xml:space="preserve">ATM S/M Jumbo (Moca) </v>
          </cell>
          <cell r="C820" t="str">
            <v>NORTE</v>
          </cell>
        </row>
        <row r="821">
          <cell r="A821">
            <v>988</v>
          </cell>
          <cell r="B821" t="str">
            <v xml:space="preserve">ATM Estación Sigma 27 de Febrero </v>
          </cell>
          <cell r="C821" t="str">
            <v>DISTRITO NACIONAL</v>
          </cell>
        </row>
        <row r="822">
          <cell r="A822">
            <v>989</v>
          </cell>
          <cell r="B822" t="str">
            <v xml:space="preserve">ATM Ministerio de Deportes </v>
          </cell>
          <cell r="C822" t="str">
            <v>DISTRITO NACIONAL</v>
          </cell>
        </row>
        <row r="823">
          <cell r="A823">
            <v>990</v>
          </cell>
          <cell r="B823" t="str">
            <v xml:space="preserve">ATM Autoservicio Bonao II </v>
          </cell>
          <cell r="C823" t="str">
            <v>NORTE</v>
          </cell>
        </row>
        <row r="824">
          <cell r="A824">
            <v>991</v>
          </cell>
          <cell r="B824" t="str">
            <v xml:space="preserve">ATM UNP Las Matas de Santa Cruz </v>
          </cell>
          <cell r="C824" t="str">
            <v>NORTE</v>
          </cell>
        </row>
        <row r="825">
          <cell r="A825">
            <v>993</v>
          </cell>
          <cell r="B825" t="str">
            <v xml:space="preserve">ATM Centro Medico Integral II </v>
          </cell>
          <cell r="C825" t="str">
            <v>DISTRITO NACIONAL</v>
          </cell>
        </row>
        <row r="826">
          <cell r="A826">
            <v>994</v>
          </cell>
          <cell r="B826" t="str">
            <v>ATM Telemicro</v>
          </cell>
          <cell r="C826" t="str">
            <v>DISTRITO NACIONAL</v>
          </cell>
        </row>
        <row r="827">
          <cell r="A827">
            <v>995</v>
          </cell>
          <cell r="B827" t="str">
            <v xml:space="preserve">ATM Oficina San Cristobal III (Lobby) </v>
          </cell>
          <cell r="C827" t="str">
            <v>SUR</v>
          </cell>
        </row>
        <row r="828">
          <cell r="A828">
            <v>996</v>
          </cell>
          <cell r="B828" t="str">
            <v xml:space="preserve">ATM Estación Texaco Charles Summer </v>
          </cell>
          <cell r="C828" t="str">
            <v>DISTRITO NACIONAL</v>
          </cell>
        </row>
      </sheetData>
      <sheetData sheetId="3"/>
      <sheetData sheetId="4"/>
      <sheetData sheetId="5"/>
      <sheetData sheetId="6"/>
      <sheetData sheetId="7">
        <row r="2">
          <cell r="A2">
            <v>7</v>
          </cell>
          <cell r="B2" t="str">
            <v>DRBR007</v>
          </cell>
          <cell r="C2" t="str">
            <v>Estación Isla San Juan (RETIRADO)</v>
          </cell>
          <cell r="D2" t="str">
            <v>NCR</v>
          </cell>
          <cell r="E2" t="str">
            <v>Sur</v>
          </cell>
          <cell r="F2" t="str">
            <v/>
          </cell>
          <cell r="G2" t="str">
            <v>Si</v>
          </cell>
          <cell r="H2" t="str">
            <v>Si</v>
          </cell>
          <cell r="I2" t="str">
            <v>No</v>
          </cell>
          <cell r="J2" t="str">
            <v>Si</v>
          </cell>
          <cell r="K2" t="str">
            <v>Si</v>
          </cell>
          <cell r="L2" t="str">
            <v>Si</v>
          </cell>
          <cell r="M2" t="str">
            <v>Si</v>
          </cell>
          <cell r="N2" t="str">
            <v>Si</v>
          </cell>
          <cell r="O2" t="str">
            <v>Oficina</v>
          </cell>
        </row>
        <row r="3">
          <cell r="A3">
            <v>591</v>
          </cell>
          <cell r="B3" t="str">
            <v>DRBR24Z</v>
          </cell>
          <cell r="C3" t="str">
            <v>Universidad del Caribe (RETIRADO)</v>
          </cell>
          <cell r="D3" t="str">
            <v>NCR</v>
          </cell>
          <cell r="E3" t="str">
            <v>Distrito Nacional</v>
          </cell>
          <cell r="F3" t="str">
            <v>NO</v>
          </cell>
          <cell r="G3" t="str">
            <v>Si</v>
          </cell>
          <cell r="H3" t="str">
            <v>Si</v>
          </cell>
          <cell r="I3" t="str">
            <v>No</v>
          </cell>
          <cell r="J3" t="str">
            <v>Si</v>
          </cell>
          <cell r="K3" t="str">
            <v>No</v>
          </cell>
          <cell r="L3" t="str">
            <v>Si</v>
          </cell>
          <cell r="M3" t="str">
            <v>Si</v>
          </cell>
          <cell r="N3" t="str">
            <v>No</v>
          </cell>
          <cell r="O3" t="str">
            <v>Grupo 5</v>
          </cell>
        </row>
        <row r="4">
          <cell r="A4">
            <v>553</v>
          </cell>
          <cell r="B4" t="str">
            <v>DRBR270</v>
          </cell>
          <cell r="C4" t="str">
            <v>CENTRO CAJA LAS AMERICAS (RETIRADO)</v>
          </cell>
          <cell r="D4" t="str">
            <v>NCR</v>
          </cell>
          <cell r="E4" t="str">
            <v>Distrito Nacional</v>
          </cell>
          <cell r="F4" t="str">
            <v>NO</v>
          </cell>
          <cell r="G4" t="str">
            <v>Si</v>
          </cell>
          <cell r="H4" t="str">
            <v>No</v>
          </cell>
          <cell r="I4" t="str">
            <v>No</v>
          </cell>
          <cell r="J4" t="str">
            <v>No</v>
          </cell>
          <cell r="K4" t="str">
            <v>No</v>
          </cell>
          <cell r="L4" t="str">
            <v>No</v>
          </cell>
          <cell r="M4" t="str">
            <v>No</v>
          </cell>
          <cell r="N4" t="str">
            <v>No</v>
          </cell>
          <cell r="O4" t="str">
            <v>Grupo 7</v>
          </cell>
        </row>
        <row r="5">
          <cell r="A5">
            <v>554</v>
          </cell>
          <cell r="B5" t="str">
            <v>DRBR011</v>
          </cell>
          <cell r="C5" t="str">
            <v>Ofic. Isabel La Católica</v>
          </cell>
          <cell r="D5" t="str">
            <v>NCR</v>
          </cell>
          <cell r="E5" t="str">
            <v>Distrito Nacional</v>
          </cell>
          <cell r="F5" t="str">
            <v>NO</v>
          </cell>
          <cell r="G5" t="str">
            <v>Si</v>
          </cell>
          <cell r="H5" t="str">
            <v>Si</v>
          </cell>
          <cell r="I5" t="str">
            <v>No</v>
          </cell>
          <cell r="J5" t="str">
            <v>No</v>
          </cell>
          <cell r="K5" t="str">
            <v>No</v>
          </cell>
          <cell r="L5" t="str">
            <v>Si</v>
          </cell>
          <cell r="M5" t="str">
            <v>No</v>
          </cell>
          <cell r="N5" t="str">
            <v>No</v>
          </cell>
          <cell r="O5" t="str">
            <v>Grupo 7</v>
          </cell>
        </row>
        <row r="6">
          <cell r="A6">
            <v>11</v>
          </cell>
          <cell r="B6" t="str">
            <v>DRBR056</v>
          </cell>
          <cell r="C6" t="str">
            <v>Hotel Viva Las Terrenas</v>
          </cell>
          <cell r="D6"/>
          <cell r="E6" t="str">
            <v>Norte</v>
          </cell>
          <cell r="F6" t="str">
            <v>NO</v>
          </cell>
          <cell r="G6" t="str">
            <v>Si</v>
          </cell>
          <cell r="H6" t="str">
            <v>Si</v>
          </cell>
          <cell r="I6" t="str">
            <v>No</v>
          </cell>
          <cell r="J6" t="str">
            <v>Si</v>
          </cell>
          <cell r="K6" t="str">
            <v>Si</v>
          </cell>
          <cell r="L6" t="str">
            <v>Si</v>
          </cell>
          <cell r="M6" t="str">
            <v>Si</v>
          </cell>
          <cell r="N6" t="str">
            <v>Si</v>
          </cell>
          <cell r="O6"/>
        </row>
        <row r="7">
          <cell r="A7">
            <v>567</v>
          </cell>
          <cell r="B7" t="str">
            <v>DRBR015</v>
          </cell>
          <cell r="C7" t="str">
            <v>Ofic. Máximo Gómez</v>
          </cell>
          <cell r="D7" t="str">
            <v>NCR</v>
          </cell>
          <cell r="E7" t="str">
            <v>Distrito Nacional</v>
          </cell>
          <cell r="F7" t="str">
            <v>NO</v>
          </cell>
          <cell r="G7" t="str">
            <v>Si</v>
          </cell>
          <cell r="H7" t="str">
            <v>Si</v>
          </cell>
          <cell r="I7" t="str">
            <v>No</v>
          </cell>
          <cell r="J7" t="str">
            <v>Si</v>
          </cell>
          <cell r="K7" t="str">
            <v>Si</v>
          </cell>
          <cell r="L7" t="str">
            <v>Si</v>
          </cell>
          <cell r="M7" t="str">
            <v>Si</v>
          </cell>
          <cell r="N7" t="str">
            <v>Si</v>
          </cell>
          <cell r="O7" t="str">
            <v>Grupo 3</v>
          </cell>
        </row>
        <row r="8">
          <cell r="A8">
            <v>15</v>
          </cell>
          <cell r="B8" t="str">
            <v>DRBR058</v>
          </cell>
          <cell r="C8" t="str">
            <v>DNI</v>
          </cell>
          <cell r="D8"/>
          <cell r="E8" t="str">
            <v>Distrito Nacional</v>
          </cell>
          <cell r="F8" t="str">
            <v>N/A</v>
          </cell>
          <cell r="G8" t="str">
            <v>N/A</v>
          </cell>
          <cell r="H8" t="str">
            <v>N/A</v>
          </cell>
          <cell r="I8" t="str">
            <v>N/A</v>
          </cell>
          <cell r="J8" t="str">
            <v>N/A</v>
          </cell>
          <cell r="K8" t="str">
            <v>N/A</v>
          </cell>
          <cell r="L8" t="str">
            <v>N/A</v>
          </cell>
          <cell r="M8" t="str">
            <v>N/A</v>
          </cell>
          <cell r="N8"/>
          <cell r="O8"/>
        </row>
        <row r="9">
          <cell r="A9">
            <v>16</v>
          </cell>
          <cell r="B9" t="str">
            <v>DRBR046</v>
          </cell>
          <cell r="C9" t="str">
            <v>ATM Estación Texaco Sabana de la Mar</v>
          </cell>
          <cell r="D9"/>
          <cell r="E9"/>
          <cell r="F9" t="str">
            <v>NO</v>
          </cell>
          <cell r="G9" t="str">
            <v>Si</v>
          </cell>
          <cell r="H9" t="str">
            <v>Si</v>
          </cell>
          <cell r="I9" t="str">
            <v>No</v>
          </cell>
          <cell r="J9" t="str">
            <v>Si</v>
          </cell>
          <cell r="K9" t="str">
            <v>No</v>
          </cell>
          <cell r="L9" t="str">
            <v>No</v>
          </cell>
          <cell r="M9" t="str">
            <v>No</v>
          </cell>
          <cell r="N9" t="str">
            <v>Si</v>
          </cell>
          <cell r="O9" t="str">
            <v>\</v>
          </cell>
        </row>
        <row r="10">
          <cell r="A10">
            <v>713</v>
          </cell>
          <cell r="B10" t="str">
            <v>DRBR016</v>
          </cell>
          <cell r="C10" t="str">
            <v>Ofic. Las Américas</v>
          </cell>
          <cell r="D10" t="str">
            <v>NCR</v>
          </cell>
          <cell r="E10" t="str">
            <v>Distrito Nacional</v>
          </cell>
          <cell r="F10" t="str">
            <v>NO</v>
          </cell>
          <cell r="G10" t="str">
            <v>Si</v>
          </cell>
          <cell r="H10" t="str">
            <v>Si</v>
          </cell>
          <cell r="I10" t="str">
            <v>No</v>
          </cell>
          <cell r="J10" t="str">
            <v>Si</v>
          </cell>
          <cell r="K10" t="str">
            <v>No</v>
          </cell>
          <cell r="L10" t="str">
            <v>Si</v>
          </cell>
          <cell r="M10" t="str">
            <v>No</v>
          </cell>
          <cell r="N10" t="str">
            <v>No</v>
          </cell>
          <cell r="O10" t="str">
            <v>Grupo 7</v>
          </cell>
        </row>
        <row r="11">
          <cell r="A11">
            <v>27</v>
          </cell>
          <cell r="B11" t="str">
            <v>DRBR240</v>
          </cell>
          <cell r="C11" t="str">
            <v>ATM Oficina El Seibo II</v>
          </cell>
          <cell r="D11" t="str">
            <v>NCR</v>
          </cell>
          <cell r="E11" t="str">
            <v>Este</v>
          </cell>
          <cell r="F11" t="str">
            <v>NO</v>
          </cell>
          <cell r="G11" t="str">
            <v>Si</v>
          </cell>
          <cell r="H11" t="str">
            <v>Si</v>
          </cell>
          <cell r="I11" t="str">
            <v>No</v>
          </cell>
          <cell r="J11" t="str">
            <v>Si</v>
          </cell>
          <cell r="K11" t="str">
            <v>No</v>
          </cell>
          <cell r="L11" t="str">
            <v>No</v>
          </cell>
          <cell r="M11" t="str">
            <v>No</v>
          </cell>
          <cell r="N11" t="str">
            <v>Si</v>
          </cell>
          <cell r="O11"/>
        </row>
        <row r="12">
          <cell r="A12">
            <v>745</v>
          </cell>
          <cell r="B12" t="str">
            <v>DRBR027</v>
          </cell>
          <cell r="C12" t="str">
            <v>Ofic. Duarte</v>
          </cell>
          <cell r="D12" t="str">
            <v>NCR</v>
          </cell>
          <cell r="E12" t="str">
            <v>Distrito Nacional</v>
          </cell>
          <cell r="F12" t="str">
            <v>NO</v>
          </cell>
          <cell r="G12" t="str">
            <v>No</v>
          </cell>
          <cell r="H12" t="str">
            <v>No</v>
          </cell>
          <cell r="I12" t="str">
            <v>No</v>
          </cell>
          <cell r="J12" t="str">
            <v>No</v>
          </cell>
          <cell r="K12" t="str">
            <v>No</v>
          </cell>
          <cell r="L12" t="str">
            <v>No</v>
          </cell>
          <cell r="M12" t="str">
            <v>No</v>
          </cell>
          <cell r="N12" t="str">
            <v>No</v>
          </cell>
          <cell r="O12" t="str">
            <v>Grupo 1</v>
          </cell>
        </row>
        <row r="13">
          <cell r="A13">
            <v>311</v>
          </cell>
          <cell r="B13" t="str">
            <v>DRBR381</v>
          </cell>
          <cell r="C13" t="str">
            <v>ATM Plaza Eroski</v>
          </cell>
          <cell r="D13" t="str">
            <v>NCR</v>
          </cell>
          <cell r="E13" t="str">
            <v>Sur</v>
          </cell>
          <cell r="F13" t="str">
            <v>NO</v>
          </cell>
          <cell r="G13" t="str">
            <v>Si</v>
          </cell>
          <cell r="H13" t="str">
            <v>Si</v>
          </cell>
          <cell r="I13" t="str">
            <v>No</v>
          </cell>
          <cell r="J13" t="str">
            <v>Si</v>
          </cell>
          <cell r="K13" t="str">
            <v>No</v>
          </cell>
          <cell r="L13" t="str">
            <v>No</v>
          </cell>
          <cell r="M13" t="str">
            <v>No</v>
          </cell>
          <cell r="N13" t="str">
            <v>Si</v>
          </cell>
          <cell r="O13"/>
        </row>
        <row r="14">
          <cell r="A14">
            <v>731</v>
          </cell>
          <cell r="B14" t="str">
            <v>DRBR311</v>
          </cell>
          <cell r="C14" t="str">
            <v>OFICINA VILLA GONZALEZ</v>
          </cell>
          <cell r="D14" t="str">
            <v>NCR</v>
          </cell>
          <cell r="E14" t="str">
            <v>Norte</v>
          </cell>
          <cell r="F14" t="str">
            <v>NO</v>
          </cell>
          <cell r="G14" t="str">
            <v>Si</v>
          </cell>
          <cell r="H14" t="str">
            <v>Si</v>
          </cell>
          <cell r="I14" t="str">
            <v>No</v>
          </cell>
          <cell r="J14" t="str">
            <v>Si</v>
          </cell>
          <cell r="K14" t="str">
            <v>No</v>
          </cell>
          <cell r="L14" t="str">
            <v>Si</v>
          </cell>
          <cell r="M14" t="str">
            <v>No</v>
          </cell>
          <cell r="N14" t="str">
            <v>Si</v>
          </cell>
          <cell r="O14" t="str">
            <v>Oficina</v>
          </cell>
        </row>
        <row r="15">
          <cell r="A15">
            <v>1</v>
          </cell>
          <cell r="B15" t="str">
            <v>DRBR001</v>
          </cell>
          <cell r="C15" t="str">
            <v>S/M SAN RAFAEL DEL YUMA</v>
          </cell>
          <cell r="D15" t="str">
            <v>NCR</v>
          </cell>
          <cell r="E15" t="str">
            <v>Este</v>
          </cell>
          <cell r="F15" t="str">
            <v>NO</v>
          </cell>
          <cell r="G15" t="str">
            <v>Si</v>
          </cell>
          <cell r="H15" t="str">
            <v>Si</v>
          </cell>
          <cell r="I15" t="str">
            <v>No</v>
          </cell>
          <cell r="J15" t="str">
            <v>Si</v>
          </cell>
          <cell r="K15" t="str">
            <v>Si</v>
          </cell>
          <cell r="L15" t="str">
            <v>Si</v>
          </cell>
          <cell r="M15" t="str">
            <v>Si</v>
          </cell>
          <cell r="N15" t="str">
            <v/>
          </cell>
          <cell r="O15" t="str">
            <v/>
          </cell>
        </row>
        <row r="16">
          <cell r="A16">
            <v>2</v>
          </cell>
          <cell r="B16" t="str">
            <v>DRBR002</v>
          </cell>
          <cell r="C16" t="str">
            <v>AUTOSERV PADRE CASTELLANO</v>
          </cell>
          <cell r="D16" t="str">
            <v>NCR</v>
          </cell>
          <cell r="E16" t="str">
            <v>Distrito Nacional</v>
          </cell>
          <cell r="F16" t="str">
            <v>NO</v>
          </cell>
          <cell r="G16" t="str">
            <v>Si</v>
          </cell>
          <cell r="H16" t="str">
            <v>Si</v>
          </cell>
          <cell r="I16" t="str">
            <v>No</v>
          </cell>
          <cell r="J16" t="str">
            <v>Si</v>
          </cell>
          <cell r="K16" t="str">
            <v>Si</v>
          </cell>
          <cell r="L16" t="str">
            <v>Si</v>
          </cell>
          <cell r="M16" t="str">
            <v>Si</v>
          </cell>
          <cell r="N16" t="str">
            <v/>
          </cell>
          <cell r="O16" t="str">
            <v/>
          </cell>
        </row>
        <row r="17">
          <cell r="A17">
            <v>3</v>
          </cell>
          <cell r="B17" t="str">
            <v>DRBR003</v>
          </cell>
          <cell r="C17" t="str">
            <v>AUTOSERV. LA VEGA REAL</v>
          </cell>
          <cell r="D17" t="str">
            <v/>
          </cell>
          <cell r="E17" t="str">
            <v>Norte</v>
          </cell>
          <cell r="F17" t="str">
            <v>NO</v>
          </cell>
          <cell r="G17" t="str">
            <v>Si</v>
          </cell>
          <cell r="H17" t="str">
            <v>Si</v>
          </cell>
          <cell r="I17" t="str">
            <v>No</v>
          </cell>
          <cell r="J17" t="str">
            <v>Si</v>
          </cell>
          <cell r="K17" t="str">
            <v>Si</v>
          </cell>
          <cell r="L17" t="str">
            <v>Si</v>
          </cell>
          <cell r="M17" t="str">
            <v>Si</v>
          </cell>
          <cell r="N17" t="str">
            <v/>
          </cell>
          <cell r="O17" t="str">
            <v/>
          </cell>
        </row>
        <row r="18">
          <cell r="A18">
            <v>4</v>
          </cell>
          <cell r="B18" t="str">
            <v>DRBR004</v>
          </cell>
          <cell r="C18" t="str">
            <v>ATM Avenida Rivas (La Vega)</v>
          </cell>
          <cell r="D18" t="str">
            <v>NCR</v>
          </cell>
          <cell r="E18" t="str">
            <v>Norte</v>
          </cell>
          <cell r="F18" t="str">
            <v>NO</v>
          </cell>
          <cell r="G18" t="str">
            <v>Si</v>
          </cell>
          <cell r="H18" t="str">
            <v>Si</v>
          </cell>
          <cell r="I18" t="str">
            <v>No</v>
          </cell>
          <cell r="J18" t="str">
            <v>Si</v>
          </cell>
          <cell r="K18" t="str">
            <v>No</v>
          </cell>
          <cell r="L18" t="str">
            <v>No</v>
          </cell>
          <cell r="M18" t="str">
            <v>No</v>
          </cell>
          <cell r="N18" t="str">
            <v>Si</v>
          </cell>
          <cell r="O18"/>
        </row>
        <row r="19">
          <cell r="A19">
            <v>5</v>
          </cell>
          <cell r="B19" t="str">
            <v>DRBR005</v>
          </cell>
          <cell r="C19" t="str">
            <v>Autoservicios Villa Ofelia</v>
          </cell>
          <cell r="D19" t="str">
            <v>NCR</v>
          </cell>
          <cell r="E19" t="str">
            <v>Sur</v>
          </cell>
          <cell r="F19" t="str">
            <v>NO</v>
          </cell>
          <cell r="G19" t="str">
            <v>Si</v>
          </cell>
          <cell r="H19" t="str">
            <v>Si</v>
          </cell>
          <cell r="I19" t="str">
            <v>No</v>
          </cell>
          <cell r="J19" t="str">
            <v>Si</v>
          </cell>
          <cell r="K19" t="str">
            <v>Si</v>
          </cell>
          <cell r="L19" t="str">
            <v>Si</v>
          </cell>
          <cell r="M19" t="str">
            <v>Si</v>
          </cell>
          <cell r="N19" t="str">
            <v>No</v>
          </cell>
          <cell r="O19" t="str">
            <v/>
          </cell>
        </row>
        <row r="20">
          <cell r="A20">
            <v>6</v>
          </cell>
          <cell r="B20" t="str">
            <v>DRBR006</v>
          </cell>
          <cell r="C20" t="str">
            <v>ATM Plaza WAO San Juan</v>
          </cell>
          <cell r="D20" t="str">
            <v>NCR</v>
          </cell>
          <cell r="E20" t="str">
            <v>Sur</v>
          </cell>
          <cell r="F20" t="str">
            <v/>
          </cell>
          <cell r="G20" t="str">
            <v>N/A</v>
          </cell>
          <cell r="H20" t="str">
            <v>N/A</v>
          </cell>
          <cell r="I20" t="str">
            <v>N/A</v>
          </cell>
          <cell r="J20" t="str">
            <v>N/A</v>
          </cell>
          <cell r="K20" t="str">
            <v>N/A</v>
          </cell>
          <cell r="L20" t="str">
            <v>N/A</v>
          </cell>
          <cell r="M20" t="str">
            <v>N/A</v>
          </cell>
          <cell r="N20" t="str">
            <v>N/A</v>
          </cell>
          <cell r="O20" t="str">
            <v/>
          </cell>
        </row>
        <row r="21">
          <cell r="A21">
            <v>8</v>
          </cell>
          <cell r="B21" t="str">
            <v>DRBR008</v>
          </cell>
          <cell r="C21" t="str">
            <v>ATM Autoservicio Yaque</v>
          </cell>
          <cell r="D21" t="str">
            <v/>
          </cell>
          <cell r="E21" t="str">
            <v>Norte</v>
          </cell>
          <cell r="F21" t="str">
            <v>NO</v>
          </cell>
          <cell r="G21" t="str">
            <v>Si</v>
          </cell>
          <cell r="H21" t="str">
            <v>Si</v>
          </cell>
          <cell r="I21" t="str">
            <v>No</v>
          </cell>
          <cell r="J21" t="str">
            <v>Si</v>
          </cell>
          <cell r="K21" t="str">
            <v>Si</v>
          </cell>
          <cell r="L21" t="str">
            <v>Si</v>
          </cell>
          <cell r="M21" t="str">
            <v>Si</v>
          </cell>
          <cell r="N21" t="str">
            <v>Si</v>
          </cell>
          <cell r="O21" t="str">
            <v/>
          </cell>
        </row>
        <row r="22">
          <cell r="A22">
            <v>9</v>
          </cell>
          <cell r="B22" t="str">
            <v>DRBR009</v>
          </cell>
          <cell r="C22" t="str">
            <v>Hispaniola Fresh Fruit</v>
          </cell>
          <cell r="D22" t="str">
            <v/>
          </cell>
          <cell r="E22" t="str">
            <v>Norte</v>
          </cell>
          <cell r="F22" t="str">
            <v>NO</v>
          </cell>
          <cell r="G22" t="str">
            <v>Si</v>
          </cell>
          <cell r="H22" t="str">
            <v>Si</v>
          </cell>
          <cell r="I22" t="str">
            <v>No</v>
          </cell>
          <cell r="J22" t="str">
            <v>Si</v>
          </cell>
          <cell r="K22" t="str">
            <v>Si</v>
          </cell>
          <cell r="L22" t="str">
            <v>Si</v>
          </cell>
          <cell r="M22" t="str">
            <v>Si</v>
          </cell>
          <cell r="N22" t="str">
            <v>Si</v>
          </cell>
          <cell r="O22" t="str">
            <v/>
          </cell>
        </row>
        <row r="23">
          <cell r="A23">
            <v>10</v>
          </cell>
          <cell r="B23" t="str">
            <v>DRBR010</v>
          </cell>
          <cell r="C23" t="str">
            <v>Ministerio de Salud Pública</v>
          </cell>
          <cell r="D23" t="str">
            <v>Diebold</v>
          </cell>
          <cell r="E23" t="str">
            <v>Distrito Nacional</v>
          </cell>
          <cell r="F23" t="str">
            <v>NO</v>
          </cell>
          <cell r="G23" t="str">
            <v>Si</v>
          </cell>
          <cell r="H23" t="str">
            <v>Si</v>
          </cell>
          <cell r="I23" t="str">
            <v>No</v>
          </cell>
          <cell r="J23" t="str">
            <v>Si</v>
          </cell>
          <cell r="K23" t="str">
            <v>No</v>
          </cell>
          <cell r="L23" t="str">
            <v>No</v>
          </cell>
          <cell r="M23" t="str">
            <v>No</v>
          </cell>
          <cell r="N23" t="str">
            <v>No</v>
          </cell>
          <cell r="O23" t="str">
            <v>Grupo 1</v>
          </cell>
        </row>
        <row r="24">
          <cell r="A24">
            <v>12</v>
          </cell>
          <cell r="B24" t="str">
            <v>DRBR012</v>
          </cell>
          <cell r="C24" t="str">
            <v>Comercial Ganadera</v>
          </cell>
          <cell r="D24" t="str">
            <v>NCR</v>
          </cell>
          <cell r="E24" t="str">
            <v>Distrito Nacional</v>
          </cell>
          <cell r="F24" t="str">
            <v>NO</v>
          </cell>
          <cell r="G24" t="str">
            <v>Si</v>
          </cell>
          <cell r="H24" t="str">
            <v>No</v>
          </cell>
          <cell r="I24" t="str">
            <v>No</v>
          </cell>
          <cell r="J24" t="str">
            <v>No</v>
          </cell>
          <cell r="K24" t="str">
            <v>No</v>
          </cell>
          <cell r="L24" t="str">
            <v>Si</v>
          </cell>
          <cell r="M24" t="str">
            <v>No</v>
          </cell>
          <cell r="N24" t="str">
            <v>No</v>
          </cell>
          <cell r="O24" t="str">
            <v>Grupo 9</v>
          </cell>
        </row>
        <row r="25">
          <cell r="A25">
            <v>13</v>
          </cell>
          <cell r="B25" t="str">
            <v>DRBR013</v>
          </cell>
          <cell r="C25" t="str">
            <v>CDE</v>
          </cell>
          <cell r="D25" t="str">
            <v>Wincor Nixdorf</v>
          </cell>
          <cell r="E25" t="str">
            <v>Distrito Nacional</v>
          </cell>
          <cell r="F25" t="str">
            <v>NO</v>
          </cell>
          <cell r="G25" t="str">
            <v>Si</v>
          </cell>
          <cell r="H25" t="str">
            <v>Si</v>
          </cell>
          <cell r="I25" t="str">
            <v>No</v>
          </cell>
          <cell r="J25" t="str">
            <v>Si</v>
          </cell>
          <cell r="K25" t="str">
            <v>Si</v>
          </cell>
          <cell r="L25" t="str">
            <v>Si</v>
          </cell>
          <cell r="M25" t="str">
            <v>Si</v>
          </cell>
          <cell r="N25" t="str">
            <v>Si</v>
          </cell>
          <cell r="O25" t="str">
            <v>Grupo 2</v>
          </cell>
        </row>
        <row r="26">
          <cell r="A26">
            <v>14</v>
          </cell>
          <cell r="B26" t="str">
            <v>DRBR014</v>
          </cell>
          <cell r="C26" t="str">
            <v>Aeropuerto Las Américas</v>
          </cell>
          <cell r="D26" t="str">
            <v>Diebold</v>
          </cell>
          <cell r="E26" t="str">
            <v>Este</v>
          </cell>
          <cell r="F26" t="str">
            <v>NO</v>
          </cell>
          <cell r="G26" t="str">
            <v>Si</v>
          </cell>
          <cell r="H26" t="str">
            <v>Si</v>
          </cell>
          <cell r="I26" t="str">
            <v>No</v>
          </cell>
          <cell r="J26" t="str">
            <v>Si</v>
          </cell>
          <cell r="K26" t="str">
            <v>Si</v>
          </cell>
          <cell r="L26" t="str">
            <v>Si</v>
          </cell>
          <cell r="M26" t="str">
            <v>Si</v>
          </cell>
          <cell r="N26" t="str">
            <v>Si</v>
          </cell>
          <cell r="O26" t="str">
            <v>Grupo 9</v>
          </cell>
        </row>
        <row r="27">
          <cell r="A27">
            <v>17</v>
          </cell>
          <cell r="B27" t="str">
            <v>DRBR017</v>
          </cell>
          <cell r="C27" t="str">
            <v>Zona Franca Realm San Pedro</v>
          </cell>
          <cell r="D27" t="str">
            <v>NCR</v>
          </cell>
          <cell r="E27" t="str">
            <v>Este</v>
          </cell>
          <cell r="F27" t="str">
            <v>NO</v>
          </cell>
          <cell r="G27" t="str">
            <v>Si</v>
          </cell>
          <cell r="H27" t="str">
            <v>Si</v>
          </cell>
          <cell r="I27" t="str">
            <v>No</v>
          </cell>
          <cell r="J27" t="str">
            <v>No</v>
          </cell>
          <cell r="K27" t="str">
            <v>No</v>
          </cell>
          <cell r="L27" t="str">
            <v>No</v>
          </cell>
          <cell r="M27" t="str">
            <v>No</v>
          </cell>
          <cell r="N27" t="str">
            <v>Si</v>
          </cell>
          <cell r="O27" t="str">
            <v>San Pedro de Macorís</v>
          </cell>
        </row>
        <row r="28">
          <cell r="A28">
            <v>18</v>
          </cell>
          <cell r="B28" t="str">
            <v>DRBR018</v>
          </cell>
          <cell r="C28" t="str">
            <v>Ofic. Haina</v>
          </cell>
          <cell r="D28" t="str">
            <v>Diebold</v>
          </cell>
          <cell r="E28" t="str">
            <v>Sur</v>
          </cell>
          <cell r="F28" t="str">
            <v>SI</v>
          </cell>
          <cell r="G28" t="str">
            <v>Si</v>
          </cell>
          <cell r="H28" t="str">
            <v>Si</v>
          </cell>
          <cell r="I28" t="str">
            <v>Si</v>
          </cell>
          <cell r="J28" t="str">
            <v>Si</v>
          </cell>
          <cell r="K28" t="str">
            <v>Si</v>
          </cell>
          <cell r="L28" t="str">
            <v>Si</v>
          </cell>
          <cell r="M28" t="str">
            <v>Si</v>
          </cell>
          <cell r="N28" t="str">
            <v>Si</v>
          </cell>
          <cell r="O28" t="str">
            <v>Grupo 5</v>
          </cell>
        </row>
        <row r="29">
          <cell r="A29">
            <v>909</v>
          </cell>
          <cell r="B29" t="str">
            <v>DRBR01A</v>
          </cell>
          <cell r="C29" t="str">
            <v>UASD</v>
          </cell>
          <cell r="D29" t="str">
            <v>Diebold</v>
          </cell>
          <cell r="E29" t="str">
            <v>Distrito Nacional</v>
          </cell>
          <cell r="F29" t="str">
            <v>SI</v>
          </cell>
          <cell r="G29" t="str">
            <v>Si</v>
          </cell>
          <cell r="H29" t="str">
            <v>Si</v>
          </cell>
          <cell r="I29" t="str">
            <v>No</v>
          </cell>
          <cell r="J29" t="str">
            <v>Si</v>
          </cell>
          <cell r="K29" t="str">
            <v>No</v>
          </cell>
          <cell r="L29" t="str">
            <v>No</v>
          </cell>
          <cell r="M29" t="str">
            <v>No</v>
          </cell>
          <cell r="N29" t="str">
            <v>No</v>
          </cell>
          <cell r="O29" t="str">
            <v>Grupo 3</v>
          </cell>
        </row>
        <row r="30">
          <cell r="A30">
            <v>917</v>
          </cell>
          <cell r="B30" t="str">
            <v>DRBR01B</v>
          </cell>
          <cell r="C30" t="str">
            <v>Ofic. Los Mina</v>
          </cell>
          <cell r="D30" t="str">
            <v>Diebold</v>
          </cell>
          <cell r="E30" t="str">
            <v>Distrito Nacional</v>
          </cell>
          <cell r="F30" t="str">
            <v>NO</v>
          </cell>
          <cell r="G30" t="str">
            <v>Si</v>
          </cell>
          <cell r="H30" t="str">
            <v>Si</v>
          </cell>
          <cell r="I30" t="str">
            <v>No</v>
          </cell>
          <cell r="J30" t="str">
            <v>Si</v>
          </cell>
          <cell r="K30" t="str">
            <v>No</v>
          </cell>
          <cell r="L30" t="str">
            <v>Si</v>
          </cell>
          <cell r="M30" t="str">
            <v>No</v>
          </cell>
          <cell r="N30" t="str">
            <v>Si</v>
          </cell>
          <cell r="O30" t="str">
            <v>Grupo 7</v>
          </cell>
        </row>
        <row r="31">
          <cell r="A31">
            <v>551</v>
          </cell>
          <cell r="B31" t="str">
            <v>DRBR01C</v>
          </cell>
          <cell r="C31" t="str">
            <v>Ofic. Padre Castellanos</v>
          </cell>
          <cell r="D31" t="str">
            <v>NCR</v>
          </cell>
          <cell r="E31" t="str">
            <v>Distrito Nacional</v>
          </cell>
          <cell r="F31" t="str">
            <v>NO</v>
          </cell>
          <cell r="G31" t="str">
            <v>Si</v>
          </cell>
          <cell r="H31" t="str">
            <v>Si</v>
          </cell>
          <cell r="I31" t="str">
            <v>No</v>
          </cell>
          <cell r="J31" t="str">
            <v>Si</v>
          </cell>
          <cell r="K31" t="str">
            <v>Si</v>
          </cell>
          <cell r="L31" t="str">
            <v>Si</v>
          </cell>
          <cell r="M31" t="str">
            <v>Si</v>
          </cell>
          <cell r="N31" t="str">
            <v>Si</v>
          </cell>
          <cell r="O31" t="str">
            <v>Grupo 7</v>
          </cell>
        </row>
        <row r="32">
          <cell r="A32">
            <v>932</v>
          </cell>
          <cell r="B32" t="str">
            <v>DRBR01E</v>
          </cell>
          <cell r="C32" t="str">
            <v>Banco Agrícola Sto. Dgo.</v>
          </cell>
          <cell r="D32" t="str">
            <v>NCR</v>
          </cell>
          <cell r="E32" t="str">
            <v>Distrito Nacional</v>
          </cell>
          <cell r="F32" t="str">
            <v>NO</v>
          </cell>
          <cell r="G32" t="str">
            <v>Si</v>
          </cell>
          <cell r="H32" t="str">
            <v>Si</v>
          </cell>
          <cell r="I32" t="str">
            <v>Si</v>
          </cell>
          <cell r="J32" t="str">
            <v>Si</v>
          </cell>
          <cell r="K32" t="str">
            <v>No</v>
          </cell>
          <cell r="L32" t="str">
            <v>Si</v>
          </cell>
          <cell r="M32" t="str">
            <v>No</v>
          </cell>
          <cell r="N32" t="str">
            <v>Si</v>
          </cell>
          <cell r="O32" t="str">
            <v>Grupo 3</v>
          </cell>
        </row>
        <row r="33">
          <cell r="A33">
            <v>568</v>
          </cell>
          <cell r="B33" t="str">
            <v>DRBR01F</v>
          </cell>
          <cell r="C33" t="str">
            <v>Ministerio de Educación</v>
          </cell>
          <cell r="D33" t="str">
            <v>NCR</v>
          </cell>
          <cell r="E33" t="str">
            <v>Distrito Nacional</v>
          </cell>
          <cell r="F33" t="str">
            <v>NO</v>
          </cell>
          <cell r="G33" t="str">
            <v>Si</v>
          </cell>
          <cell r="H33" t="str">
            <v>Si</v>
          </cell>
          <cell r="I33" t="str">
            <v>No</v>
          </cell>
          <cell r="J33" t="str">
            <v>No</v>
          </cell>
          <cell r="K33" t="str">
            <v>No</v>
          </cell>
          <cell r="L33" t="str">
            <v>No</v>
          </cell>
          <cell r="M33" t="str">
            <v>No</v>
          </cell>
          <cell r="N33" t="str">
            <v>No</v>
          </cell>
          <cell r="O33" t="str">
            <v>Grupo 3</v>
          </cell>
        </row>
        <row r="34">
          <cell r="A34">
            <v>953</v>
          </cell>
          <cell r="B34" t="str">
            <v>DRBR01I</v>
          </cell>
          <cell r="C34" t="str">
            <v>Dirección de Pasaporte</v>
          </cell>
          <cell r="D34" t="str">
            <v>Diebold</v>
          </cell>
          <cell r="E34" t="str">
            <v>Distrito Nacional</v>
          </cell>
          <cell r="F34" t="str">
            <v>No</v>
          </cell>
          <cell r="G34" t="str">
            <v>Si</v>
          </cell>
          <cell r="H34" t="str">
            <v>Si</v>
          </cell>
          <cell r="I34" t="str">
            <v>No</v>
          </cell>
          <cell r="J34" t="str">
            <v>Si</v>
          </cell>
          <cell r="K34" t="str">
            <v>No</v>
          </cell>
          <cell r="L34" t="str">
            <v>No</v>
          </cell>
          <cell r="M34" t="str">
            <v>No</v>
          </cell>
          <cell r="N34" t="str">
            <v>No</v>
          </cell>
          <cell r="O34" t="str">
            <v>Grupo 2</v>
          </cell>
        </row>
        <row r="35">
          <cell r="A35">
            <v>709</v>
          </cell>
          <cell r="B35" t="str">
            <v>DRBR01N</v>
          </cell>
          <cell r="C35" t="str">
            <v>SEMMA</v>
          </cell>
          <cell r="D35" t="str">
            <v>NCR</v>
          </cell>
          <cell r="E35" t="str">
            <v>Distrito Nacional</v>
          </cell>
          <cell r="F35" t="str">
            <v>NO</v>
          </cell>
          <cell r="G35" t="str">
            <v>Si</v>
          </cell>
          <cell r="H35" t="str">
            <v>Si</v>
          </cell>
          <cell r="I35" t="str">
            <v>No</v>
          </cell>
          <cell r="J35" t="str">
            <v>Si</v>
          </cell>
          <cell r="K35" t="str">
            <v>Si</v>
          </cell>
          <cell r="L35" t="str">
            <v>Si</v>
          </cell>
          <cell r="M35" t="str">
            <v>Si</v>
          </cell>
          <cell r="N35" t="str">
            <v>Si</v>
          </cell>
          <cell r="O35" t="str">
            <v>Grupo 3</v>
          </cell>
        </row>
        <row r="36">
          <cell r="A36">
            <v>588</v>
          </cell>
          <cell r="B36" t="str">
            <v>DRBR01O</v>
          </cell>
          <cell r="C36" t="str">
            <v>INAVI</v>
          </cell>
          <cell r="D36" t="str">
            <v>NCR</v>
          </cell>
          <cell r="E36" t="str">
            <v>Distrito Nacional</v>
          </cell>
          <cell r="F36" t="str">
            <v>NO</v>
          </cell>
          <cell r="G36" t="str">
            <v>Si</v>
          </cell>
          <cell r="H36" t="str">
            <v>Si</v>
          </cell>
          <cell r="I36" t="str">
            <v>No</v>
          </cell>
          <cell r="J36" t="str">
            <v>Si</v>
          </cell>
          <cell r="K36" t="str">
            <v>Si</v>
          </cell>
          <cell r="L36" t="str">
            <v>Si</v>
          </cell>
          <cell r="M36" t="str">
            <v>No</v>
          </cell>
          <cell r="N36" t="str">
            <v>No</v>
          </cell>
          <cell r="O36" t="str">
            <v>Grupo 3</v>
          </cell>
        </row>
        <row r="37">
          <cell r="A37">
            <v>586</v>
          </cell>
          <cell r="B37" t="str">
            <v>DRBR01Q</v>
          </cell>
          <cell r="C37" t="str">
            <v>Palacio de Justicia</v>
          </cell>
          <cell r="D37" t="str">
            <v>NCR</v>
          </cell>
          <cell r="E37" t="str">
            <v>Distrito Nacional</v>
          </cell>
          <cell r="F37" t="str">
            <v>NO</v>
          </cell>
          <cell r="G37" t="str">
            <v>Si</v>
          </cell>
          <cell r="H37" t="str">
            <v>Si</v>
          </cell>
          <cell r="I37" t="str">
            <v>No</v>
          </cell>
          <cell r="J37" t="str">
            <v>Si</v>
          </cell>
          <cell r="K37" t="str">
            <v>No</v>
          </cell>
          <cell r="L37" t="str">
            <v>No</v>
          </cell>
          <cell r="M37" t="str">
            <v>No</v>
          </cell>
          <cell r="N37" t="str">
            <v>No</v>
          </cell>
          <cell r="O37" t="str">
            <v>Grupo 3</v>
          </cell>
        </row>
        <row r="38">
          <cell r="A38">
            <v>773</v>
          </cell>
          <cell r="B38" t="str">
            <v>DRBR020</v>
          </cell>
          <cell r="C38" t="str">
            <v>Jumbo, La Romana</v>
          </cell>
          <cell r="D38" t="str">
            <v>Diebold</v>
          </cell>
          <cell r="E38" t="str">
            <v>Este</v>
          </cell>
          <cell r="F38" t="str">
            <v>NO</v>
          </cell>
          <cell r="G38" t="str">
            <v>Si</v>
          </cell>
          <cell r="H38" t="str">
            <v>Si</v>
          </cell>
          <cell r="I38" t="str">
            <v>No</v>
          </cell>
          <cell r="J38" t="str">
            <v>Si</v>
          </cell>
          <cell r="K38" t="str">
            <v>Si</v>
          </cell>
          <cell r="L38" t="str">
            <v>Si</v>
          </cell>
          <cell r="M38" t="str">
            <v>Si</v>
          </cell>
          <cell r="N38" t="str">
            <v>No</v>
          </cell>
          <cell r="O38" t="str">
            <v>Romana-Higuey</v>
          </cell>
        </row>
        <row r="39">
          <cell r="A39">
            <v>21</v>
          </cell>
          <cell r="B39" t="str">
            <v>DRBR021</v>
          </cell>
          <cell r="C39" t="str">
            <v>Ofic. Mella</v>
          </cell>
          <cell r="D39" t="str">
            <v>Diebold</v>
          </cell>
          <cell r="E39" t="str">
            <v>Distrito Nacional</v>
          </cell>
          <cell r="F39" t="str">
            <v>NO</v>
          </cell>
          <cell r="G39" t="str">
            <v>Si</v>
          </cell>
          <cell r="H39" t="str">
            <v>No</v>
          </cell>
          <cell r="I39" t="str">
            <v>No</v>
          </cell>
          <cell r="J39" t="str">
            <v>No</v>
          </cell>
          <cell r="K39" t="str">
            <v>No</v>
          </cell>
          <cell r="L39" t="str">
            <v>Si</v>
          </cell>
          <cell r="M39" t="str">
            <v>No</v>
          </cell>
          <cell r="N39" t="str">
            <v>No</v>
          </cell>
          <cell r="O39" t="str">
            <v>Grupo 7</v>
          </cell>
        </row>
        <row r="40">
          <cell r="A40">
            <v>557</v>
          </cell>
          <cell r="B40" t="str">
            <v>DRBR022</v>
          </cell>
          <cell r="C40" t="str">
            <v>Tienda La Sirena Av. Mella</v>
          </cell>
          <cell r="D40" t="str">
            <v>NCR</v>
          </cell>
          <cell r="E40" t="str">
            <v>Distrito Nacional</v>
          </cell>
          <cell r="F40" t="str">
            <v>SI</v>
          </cell>
          <cell r="G40" t="str">
            <v>Si</v>
          </cell>
          <cell r="H40" t="str">
            <v>Si</v>
          </cell>
          <cell r="I40" t="str">
            <v>No</v>
          </cell>
          <cell r="J40" t="str">
            <v>Si</v>
          </cell>
          <cell r="K40" t="str">
            <v>Si</v>
          </cell>
          <cell r="L40" t="str">
            <v>Si</v>
          </cell>
          <cell r="M40" t="str">
            <v>Si</v>
          </cell>
          <cell r="N40" t="str">
            <v>No</v>
          </cell>
          <cell r="O40" t="str">
            <v>Grupo 7</v>
          </cell>
        </row>
        <row r="41">
          <cell r="A41">
            <v>23</v>
          </cell>
          <cell r="B41" t="str">
            <v>DRBR023</v>
          </cell>
          <cell r="C41" t="str">
            <v>Ofic. México</v>
          </cell>
          <cell r="D41" t="str">
            <v>NCR</v>
          </cell>
          <cell r="E41" t="str">
            <v>Distrito Nacional</v>
          </cell>
          <cell r="F41" t="str">
            <v>NO</v>
          </cell>
          <cell r="G41" t="str">
            <v>Si</v>
          </cell>
          <cell r="H41" t="str">
            <v>Si</v>
          </cell>
          <cell r="I41" t="str">
            <v>No</v>
          </cell>
          <cell r="J41" t="str">
            <v>Si</v>
          </cell>
          <cell r="K41" t="str">
            <v>No</v>
          </cell>
          <cell r="L41" t="str">
            <v>No</v>
          </cell>
          <cell r="M41" t="str">
            <v>No</v>
          </cell>
          <cell r="N41" t="str">
            <v>Si</v>
          </cell>
          <cell r="O41" t="str">
            <v>Grupo 7</v>
          </cell>
        </row>
        <row r="42">
          <cell r="A42">
            <v>24</v>
          </cell>
          <cell r="B42" t="str">
            <v>DRBR024</v>
          </cell>
          <cell r="C42" t="str">
            <v>Ofic. Eusebio Manzueta</v>
          </cell>
          <cell r="D42" t="str">
            <v>Wincor Nixdorf</v>
          </cell>
          <cell r="E42" t="str">
            <v>Distrito Nacional</v>
          </cell>
          <cell r="F42" t="str">
            <v>NO</v>
          </cell>
          <cell r="G42" t="str">
            <v>No</v>
          </cell>
          <cell r="H42" t="str">
            <v>No</v>
          </cell>
          <cell r="I42" t="str">
            <v>No</v>
          </cell>
          <cell r="J42" t="str">
            <v>No</v>
          </cell>
          <cell r="K42" t="str">
            <v>No</v>
          </cell>
          <cell r="L42" t="str">
            <v>No</v>
          </cell>
          <cell r="M42" t="str">
            <v>No</v>
          </cell>
          <cell r="N42" t="str">
            <v>No</v>
          </cell>
          <cell r="O42" t="str">
            <v>Grupo 7</v>
          </cell>
        </row>
        <row r="43">
          <cell r="A43">
            <v>549</v>
          </cell>
          <cell r="B43" t="str">
            <v>DRBR026</v>
          </cell>
          <cell r="C43" t="str">
            <v>Ministerio de Turismo</v>
          </cell>
          <cell r="D43" t="str">
            <v>NCR</v>
          </cell>
          <cell r="E43" t="str">
            <v>Distrito Nacional</v>
          </cell>
          <cell r="F43" t="str">
            <v>NO</v>
          </cell>
          <cell r="G43" t="str">
            <v>Si</v>
          </cell>
          <cell r="H43" t="str">
            <v>Si</v>
          </cell>
          <cell r="I43" t="str">
            <v>No</v>
          </cell>
          <cell r="J43" t="str">
            <v>Si</v>
          </cell>
          <cell r="K43" t="str">
            <v>No</v>
          </cell>
          <cell r="L43" t="str">
            <v>No</v>
          </cell>
          <cell r="M43" t="str">
            <v>No</v>
          </cell>
          <cell r="N43" t="str">
            <v>No</v>
          </cell>
          <cell r="O43" t="str">
            <v>Grupo 3</v>
          </cell>
        </row>
        <row r="44">
          <cell r="A44">
            <v>28</v>
          </cell>
          <cell r="B44" t="str">
            <v>DRBR028</v>
          </cell>
          <cell r="C44" t="str">
            <v>UNP Cabeza de Toro</v>
          </cell>
          <cell r="D44" t="str">
            <v>Diebold</v>
          </cell>
          <cell r="E44" t="str">
            <v>Este</v>
          </cell>
          <cell r="F44" t="str">
            <v>N/A</v>
          </cell>
          <cell r="G44" t="str">
            <v>N/A</v>
          </cell>
          <cell r="H44" t="str">
            <v>N/A</v>
          </cell>
          <cell r="I44" t="str">
            <v>N/A</v>
          </cell>
          <cell r="J44" t="str">
            <v>N/A</v>
          </cell>
          <cell r="K44" t="str">
            <v>N/A</v>
          </cell>
          <cell r="L44" t="str">
            <v>N/A</v>
          </cell>
          <cell r="M44" t="str">
            <v>N/A</v>
          </cell>
          <cell r="N44"/>
          <cell r="O44"/>
        </row>
        <row r="45">
          <cell r="A45">
            <v>29</v>
          </cell>
          <cell r="B45" t="str">
            <v>DRBR029</v>
          </cell>
          <cell r="C45" t="str">
            <v>AFP Banreservas</v>
          </cell>
          <cell r="D45" t="str">
            <v>Wincor Nixdorf</v>
          </cell>
          <cell r="E45" t="str">
            <v>Distrito Nacional</v>
          </cell>
          <cell r="F45" t="str">
            <v>NO</v>
          </cell>
          <cell r="G45" t="str">
            <v>Si</v>
          </cell>
          <cell r="H45" t="str">
            <v>Si</v>
          </cell>
          <cell r="I45" t="str">
            <v>No</v>
          </cell>
          <cell r="J45" t="str">
            <v>Si</v>
          </cell>
          <cell r="K45" t="str">
            <v>No</v>
          </cell>
          <cell r="L45" t="str">
            <v>No</v>
          </cell>
          <cell r="M45" t="str">
            <v>No</v>
          </cell>
          <cell r="N45" t="str">
            <v>Si</v>
          </cell>
          <cell r="O45" t="str">
            <v>Grupo 8</v>
          </cell>
        </row>
        <row r="46">
          <cell r="A46">
            <v>30</v>
          </cell>
          <cell r="B46" t="str">
            <v>DRBR030</v>
          </cell>
          <cell r="C46" t="str">
            <v>Estación de Combutible Petronan (Chalas)</v>
          </cell>
          <cell r="D46" t="str">
            <v>NCR</v>
          </cell>
          <cell r="E46" t="str">
            <v>Norte</v>
          </cell>
          <cell r="F46" t="str">
            <v>NO</v>
          </cell>
          <cell r="G46" t="str">
            <v>Si</v>
          </cell>
          <cell r="H46" t="str">
            <v>Si</v>
          </cell>
          <cell r="I46" t="str">
            <v>Si</v>
          </cell>
          <cell r="J46" t="str">
            <v>Si</v>
          </cell>
          <cell r="K46" t="str">
            <v>Si</v>
          </cell>
          <cell r="L46" t="str">
            <v>Si</v>
          </cell>
          <cell r="M46" t="str">
            <v>Si</v>
          </cell>
          <cell r="N46" t="str">
            <v>Si</v>
          </cell>
          <cell r="O46" t="str">
            <v>San Francisco de Macorís</v>
          </cell>
        </row>
        <row r="47">
          <cell r="A47">
            <v>31</v>
          </cell>
          <cell r="B47" t="str">
            <v>DRBR031</v>
          </cell>
          <cell r="C47" t="str">
            <v>Ofic. San Martin I</v>
          </cell>
          <cell r="D47" t="str">
            <v>Wincor Nixdorf</v>
          </cell>
          <cell r="E47" t="str">
            <v>Distrito Nacional</v>
          </cell>
          <cell r="F47" t="str">
            <v>NO</v>
          </cell>
          <cell r="G47" t="str">
            <v>Si</v>
          </cell>
          <cell r="H47" t="str">
            <v>Si</v>
          </cell>
          <cell r="I47" t="str">
            <v>No</v>
          </cell>
          <cell r="J47" t="str">
            <v>Si</v>
          </cell>
          <cell r="K47" t="str">
            <v>Si</v>
          </cell>
          <cell r="L47" t="str">
            <v>Si</v>
          </cell>
          <cell r="M47" t="str">
            <v>Si</v>
          </cell>
          <cell r="N47" t="str">
            <v>Si</v>
          </cell>
          <cell r="O47" t="str">
            <v>Grupo 1</v>
          </cell>
        </row>
        <row r="48">
          <cell r="A48">
            <v>32</v>
          </cell>
          <cell r="B48" t="str">
            <v>DRBR032</v>
          </cell>
          <cell r="C48" t="str">
            <v>Ofic. San Martin II</v>
          </cell>
          <cell r="D48" t="str">
            <v>Wincor Nixdorf</v>
          </cell>
          <cell r="E48" t="str">
            <v>Distrito Nacional</v>
          </cell>
          <cell r="F48" t="str">
            <v>NO</v>
          </cell>
          <cell r="G48" t="str">
            <v>Si</v>
          </cell>
          <cell r="H48" t="str">
            <v>Si</v>
          </cell>
          <cell r="I48" t="str">
            <v>No</v>
          </cell>
          <cell r="J48" t="str">
            <v>Si</v>
          </cell>
          <cell r="K48" t="str">
            <v>Si</v>
          </cell>
          <cell r="L48" t="str">
            <v>Si</v>
          </cell>
          <cell r="M48" t="str">
            <v>Si</v>
          </cell>
          <cell r="N48" t="str">
            <v>Si</v>
          </cell>
          <cell r="O48" t="str">
            <v>Grupo 1</v>
          </cell>
        </row>
        <row r="49">
          <cell r="A49">
            <v>33</v>
          </cell>
          <cell r="B49" t="str">
            <v>DRBR033</v>
          </cell>
          <cell r="C49" t="str">
            <v>UNP Juan de Herrera</v>
          </cell>
          <cell r="D49" t="str">
            <v>Diebold</v>
          </cell>
          <cell r="E49" t="str">
            <v>Sur</v>
          </cell>
          <cell r="F49" t="str">
            <v>NO</v>
          </cell>
          <cell r="G49" t="str">
            <v>Si</v>
          </cell>
          <cell r="H49" t="str">
            <v>Si</v>
          </cell>
          <cell r="I49" t="str">
            <v>No</v>
          </cell>
          <cell r="J49" t="str">
            <v>No</v>
          </cell>
          <cell r="K49" t="str">
            <v>No</v>
          </cell>
          <cell r="L49" t="str">
            <v>Si</v>
          </cell>
          <cell r="M49" t="str">
            <v>No</v>
          </cell>
          <cell r="N49" t="str">
            <v>Si</v>
          </cell>
          <cell r="O49" t="str">
            <v>Oficina</v>
          </cell>
        </row>
        <row r="50">
          <cell r="A50">
            <v>34</v>
          </cell>
          <cell r="B50" t="str">
            <v>DRBR034</v>
          </cell>
          <cell r="C50" t="str">
            <v>Plaza De La Salud</v>
          </cell>
          <cell r="D50" t="str">
            <v>Diebold</v>
          </cell>
          <cell r="E50" t="str">
            <v>Distrito Nacional</v>
          </cell>
          <cell r="F50" t="str">
            <v>NO</v>
          </cell>
          <cell r="G50" t="str">
            <v>Si</v>
          </cell>
          <cell r="H50" t="str">
            <v>Si</v>
          </cell>
          <cell r="I50" t="str">
            <v>No</v>
          </cell>
          <cell r="J50" t="str">
            <v>Si</v>
          </cell>
          <cell r="K50" t="str">
            <v>Si</v>
          </cell>
          <cell r="L50" t="str">
            <v>Si</v>
          </cell>
          <cell r="M50" t="str">
            <v>Si</v>
          </cell>
          <cell r="N50" t="str">
            <v>Si</v>
          </cell>
          <cell r="O50" t="str">
            <v>Grupo 1</v>
          </cell>
        </row>
        <row r="51">
          <cell r="A51">
            <v>35</v>
          </cell>
          <cell r="B51" t="str">
            <v>DRBR035</v>
          </cell>
          <cell r="C51" t="str">
            <v>Dirección Gral de Aduana</v>
          </cell>
          <cell r="D51" t="str">
            <v>Diebold</v>
          </cell>
          <cell r="E51" t="str">
            <v>Distrito Nacional</v>
          </cell>
          <cell r="F51" t="str">
            <v>NO</v>
          </cell>
          <cell r="G51" t="str">
            <v>Si</v>
          </cell>
          <cell r="H51" t="str">
            <v>Si</v>
          </cell>
          <cell r="I51" t="str">
            <v>No</v>
          </cell>
          <cell r="J51" t="str">
            <v>Si</v>
          </cell>
          <cell r="K51" t="str">
            <v>Si</v>
          </cell>
          <cell r="L51" t="str">
            <v>Si</v>
          </cell>
          <cell r="M51" t="str">
            <v>Si</v>
          </cell>
          <cell r="N51" t="str">
            <v>Si</v>
          </cell>
          <cell r="O51" t="str">
            <v>Grupo 8</v>
          </cell>
        </row>
        <row r="52">
          <cell r="A52">
            <v>36</v>
          </cell>
          <cell r="B52" t="str">
            <v>DRBR036</v>
          </cell>
          <cell r="C52" t="str">
            <v>Banco Central</v>
          </cell>
          <cell r="D52" t="str">
            <v>NCR</v>
          </cell>
          <cell r="E52" t="str">
            <v>Distrito Nacional</v>
          </cell>
          <cell r="F52" t="str">
            <v>SI</v>
          </cell>
          <cell r="G52" t="str">
            <v>Si</v>
          </cell>
          <cell r="H52" t="str">
            <v>Si</v>
          </cell>
          <cell r="I52" t="str">
            <v>No</v>
          </cell>
          <cell r="J52" t="str">
            <v>Si</v>
          </cell>
          <cell r="K52" t="str">
            <v>No</v>
          </cell>
          <cell r="L52" t="str">
            <v>Si</v>
          </cell>
          <cell r="M52" t="str">
            <v>No</v>
          </cell>
          <cell r="N52" t="str">
            <v>No</v>
          </cell>
          <cell r="O52" t="str">
            <v>Grupo 3</v>
          </cell>
        </row>
        <row r="53">
          <cell r="A53">
            <v>37</v>
          </cell>
          <cell r="B53" t="str">
            <v>DRBR037</v>
          </cell>
          <cell r="C53" t="str">
            <v>Ofic. Villa Mella</v>
          </cell>
          <cell r="D53" t="str">
            <v>Diebold</v>
          </cell>
          <cell r="E53" t="str">
            <v>Distrito Nacional</v>
          </cell>
          <cell r="F53" t="str">
            <v>SI</v>
          </cell>
          <cell r="G53" t="str">
            <v>Si</v>
          </cell>
          <cell r="H53" t="str">
            <v>Si</v>
          </cell>
          <cell r="I53" t="str">
            <v>No</v>
          </cell>
          <cell r="J53" t="str">
            <v>Si</v>
          </cell>
          <cell r="K53" t="str">
            <v>No</v>
          </cell>
          <cell r="L53" t="str">
            <v>Si</v>
          </cell>
          <cell r="M53" t="str">
            <v>No</v>
          </cell>
          <cell r="N53" t="str">
            <v>Si</v>
          </cell>
          <cell r="O53" t="str">
            <v>Grupo 1</v>
          </cell>
        </row>
        <row r="54">
          <cell r="A54">
            <v>573</v>
          </cell>
          <cell r="B54" t="str">
            <v>DRBR038</v>
          </cell>
          <cell r="C54" t="str">
            <v>IDSS</v>
          </cell>
          <cell r="D54" t="str">
            <v>NCR</v>
          </cell>
          <cell r="E54" t="str">
            <v>Distrito Nacional</v>
          </cell>
          <cell r="F54" t="str">
            <v>NO</v>
          </cell>
          <cell r="G54" t="str">
            <v>Si</v>
          </cell>
          <cell r="H54" t="str">
            <v>Si</v>
          </cell>
          <cell r="I54" t="str">
            <v>No</v>
          </cell>
          <cell r="J54" t="str">
            <v>Si</v>
          </cell>
          <cell r="K54" t="str">
            <v>No</v>
          </cell>
          <cell r="L54" t="str">
            <v>No</v>
          </cell>
          <cell r="M54" t="str">
            <v>No</v>
          </cell>
          <cell r="N54" t="str">
            <v>No</v>
          </cell>
          <cell r="O54" t="str">
            <v>Grupo 1</v>
          </cell>
        </row>
        <row r="55">
          <cell r="A55">
            <v>39</v>
          </cell>
          <cell r="B55" t="str">
            <v>DRBR039</v>
          </cell>
          <cell r="C55" t="str">
            <v>Ofic. Ovando</v>
          </cell>
          <cell r="D55" t="str">
            <v>NCR</v>
          </cell>
          <cell r="E55" t="str">
            <v>Distrito Nacional</v>
          </cell>
          <cell r="F55" t="str">
            <v>NO</v>
          </cell>
          <cell r="G55" t="str">
            <v>Si</v>
          </cell>
          <cell r="H55" t="str">
            <v>No</v>
          </cell>
          <cell r="I55" t="str">
            <v>No</v>
          </cell>
          <cell r="J55" t="str">
            <v>No</v>
          </cell>
          <cell r="K55" t="str">
            <v>No</v>
          </cell>
          <cell r="L55" t="str">
            <v>Si</v>
          </cell>
          <cell r="M55" t="str">
            <v>No</v>
          </cell>
          <cell r="N55" t="str">
            <v>No</v>
          </cell>
          <cell r="O55" t="str">
            <v>Grupo 1</v>
          </cell>
        </row>
        <row r="56">
          <cell r="A56">
            <v>569</v>
          </cell>
          <cell r="B56" t="str">
            <v>DRBR03B</v>
          </cell>
          <cell r="C56" t="str">
            <v>Superintendencia De Seguros</v>
          </cell>
          <cell r="D56" t="str">
            <v>NCR</v>
          </cell>
          <cell r="E56" t="str">
            <v>Distrito Nacional</v>
          </cell>
          <cell r="F56" t="str">
            <v>NO</v>
          </cell>
          <cell r="G56" t="str">
            <v>Si</v>
          </cell>
          <cell r="H56" t="str">
            <v>Si</v>
          </cell>
          <cell r="I56" t="str">
            <v>No</v>
          </cell>
          <cell r="J56" t="str">
            <v>Si</v>
          </cell>
          <cell r="K56" t="str">
            <v>No</v>
          </cell>
          <cell r="L56" t="str">
            <v>No</v>
          </cell>
          <cell r="M56" t="str">
            <v>No</v>
          </cell>
          <cell r="N56" t="str">
            <v>No</v>
          </cell>
          <cell r="O56" t="str">
            <v>Grupo 3</v>
          </cell>
        </row>
        <row r="57">
          <cell r="A57">
            <v>776</v>
          </cell>
          <cell r="B57" t="str">
            <v>DRBR03D</v>
          </cell>
          <cell r="C57" t="str">
            <v>Ofic. Monte Plata</v>
          </cell>
          <cell r="D57" t="str">
            <v>NCR</v>
          </cell>
          <cell r="E57" t="str">
            <v>Este</v>
          </cell>
          <cell r="F57" t="str">
            <v>SI</v>
          </cell>
          <cell r="G57" t="str">
            <v>Si</v>
          </cell>
          <cell r="H57" t="str">
            <v>Si</v>
          </cell>
          <cell r="I57" t="str">
            <v>No</v>
          </cell>
          <cell r="J57" t="str">
            <v>Si</v>
          </cell>
          <cell r="K57" t="str">
            <v>No</v>
          </cell>
          <cell r="L57" t="str">
            <v>Si</v>
          </cell>
          <cell r="M57" t="str">
            <v>No</v>
          </cell>
          <cell r="N57" t="str">
            <v>Si</v>
          </cell>
          <cell r="O57" t="str">
            <v>Oficina</v>
          </cell>
        </row>
        <row r="58">
          <cell r="A58">
            <v>947</v>
          </cell>
          <cell r="B58" t="str">
            <v>DRBR03F</v>
          </cell>
          <cell r="C58" t="str">
            <v>Superintendencia De Bancos</v>
          </cell>
          <cell r="D58" t="str">
            <v>NCR</v>
          </cell>
          <cell r="E58" t="str">
            <v>Distrito Nacional</v>
          </cell>
          <cell r="F58" t="str">
            <v>SI</v>
          </cell>
          <cell r="G58" t="str">
            <v>Si</v>
          </cell>
          <cell r="H58" t="str">
            <v>Si</v>
          </cell>
          <cell r="I58" t="str">
            <v>No</v>
          </cell>
          <cell r="J58" t="str">
            <v>No</v>
          </cell>
          <cell r="K58" t="str">
            <v>No</v>
          </cell>
          <cell r="L58" t="str">
            <v>No</v>
          </cell>
          <cell r="M58" t="str">
            <v>No</v>
          </cell>
          <cell r="N58" t="str">
            <v>No</v>
          </cell>
          <cell r="O58" t="str">
            <v>Grupo 3</v>
          </cell>
        </row>
        <row r="59">
          <cell r="A59">
            <v>961</v>
          </cell>
          <cell r="B59" t="str">
            <v>DRBR03H</v>
          </cell>
          <cell r="C59" t="str">
            <v>Listin Diario</v>
          </cell>
          <cell r="D59" t="str">
            <v>Diebold</v>
          </cell>
          <cell r="E59" t="str">
            <v>Distrito Nacional</v>
          </cell>
          <cell r="F59" t="str">
            <v>NO</v>
          </cell>
          <cell r="G59" t="str">
            <v>Si</v>
          </cell>
          <cell r="H59" t="str">
            <v>Si</v>
          </cell>
          <cell r="I59" t="str">
            <v>No</v>
          </cell>
          <cell r="J59" t="str">
            <v>Si</v>
          </cell>
          <cell r="K59" t="str">
            <v>Si</v>
          </cell>
          <cell r="L59" t="str">
            <v>Si</v>
          </cell>
          <cell r="M59" t="str">
            <v>Si</v>
          </cell>
          <cell r="N59" t="str">
            <v>No</v>
          </cell>
          <cell r="O59" t="str">
            <v>Grupo 8</v>
          </cell>
        </row>
        <row r="60">
          <cell r="A60">
            <v>40</v>
          </cell>
          <cell r="B60" t="str">
            <v>DRBR040</v>
          </cell>
          <cell r="C60" t="str">
            <v>Ofic. El Puñal Santiago</v>
          </cell>
          <cell r="D60" t="str">
            <v>NCR</v>
          </cell>
          <cell r="E60" t="str">
            <v>Norte</v>
          </cell>
          <cell r="F60" t="str">
            <v>NO</v>
          </cell>
          <cell r="G60" t="str">
            <v>Si</v>
          </cell>
          <cell r="H60" t="str">
            <v>Si</v>
          </cell>
          <cell r="I60" t="str">
            <v>No</v>
          </cell>
          <cell r="J60" t="str">
            <v>Si</v>
          </cell>
          <cell r="K60" t="str">
            <v>Si</v>
          </cell>
          <cell r="L60" t="str">
            <v>Si</v>
          </cell>
          <cell r="M60" t="str">
            <v>Si</v>
          </cell>
          <cell r="N60" t="str">
            <v>Si</v>
          </cell>
          <cell r="O60" t="str">
            <v>Santiago 1</v>
          </cell>
        </row>
        <row r="61">
          <cell r="A61">
            <v>780</v>
          </cell>
          <cell r="B61" t="str">
            <v>DRBR041</v>
          </cell>
          <cell r="C61" t="str">
            <v>Ofic. Barahona #1</v>
          </cell>
          <cell r="D61" t="str">
            <v>NCR</v>
          </cell>
          <cell r="E61" t="str">
            <v>Sur</v>
          </cell>
          <cell r="F61" t="str">
            <v>SI</v>
          </cell>
          <cell r="G61" t="str">
            <v>Si</v>
          </cell>
          <cell r="H61" t="str">
            <v>Si</v>
          </cell>
          <cell r="I61" t="str">
            <v>No</v>
          </cell>
          <cell r="J61" t="str">
            <v>Si</v>
          </cell>
          <cell r="K61" t="str">
            <v>No</v>
          </cell>
          <cell r="L61" t="str">
            <v>Si</v>
          </cell>
          <cell r="M61" t="str">
            <v>No</v>
          </cell>
          <cell r="N61" t="str">
            <v>Si</v>
          </cell>
          <cell r="O61" t="str">
            <v>Barahona</v>
          </cell>
        </row>
        <row r="62">
          <cell r="A62">
            <v>42</v>
          </cell>
          <cell r="B62" t="str">
            <v>DRBR042</v>
          </cell>
          <cell r="C62" t="str">
            <v>Ocean World</v>
          </cell>
          <cell r="D62" t="str">
            <v>NCR</v>
          </cell>
          <cell r="E62" t="str">
            <v>Norte</v>
          </cell>
          <cell r="F62" t="str">
            <v>NO</v>
          </cell>
          <cell r="G62" t="str">
            <v>Si</v>
          </cell>
          <cell r="H62" t="str">
            <v>Si</v>
          </cell>
          <cell r="I62" t="str">
            <v>No</v>
          </cell>
          <cell r="J62" t="str">
            <v>Si</v>
          </cell>
          <cell r="K62" t="str">
            <v>Si</v>
          </cell>
          <cell r="L62" t="str">
            <v>Si</v>
          </cell>
          <cell r="M62" t="str">
            <v>Si</v>
          </cell>
          <cell r="N62" t="str">
            <v>Si</v>
          </cell>
          <cell r="O62" t="str">
            <v>Puerto Plata</v>
          </cell>
        </row>
        <row r="63">
          <cell r="A63">
            <v>43</v>
          </cell>
          <cell r="B63" t="str">
            <v>DRBR043</v>
          </cell>
          <cell r="C63" t="str">
            <v>Zona Franca San Isidro</v>
          </cell>
          <cell r="D63" t="str">
            <v>NCR</v>
          </cell>
          <cell r="E63" t="str">
            <v>Distrito Nacional</v>
          </cell>
          <cell r="F63" t="str">
            <v>NO</v>
          </cell>
          <cell r="G63" t="str">
            <v>Si</v>
          </cell>
          <cell r="H63" t="str">
            <v>No</v>
          </cell>
          <cell r="I63" t="str">
            <v>No</v>
          </cell>
          <cell r="J63" t="str">
            <v>No</v>
          </cell>
          <cell r="K63" t="str">
            <v>No</v>
          </cell>
          <cell r="L63" t="str">
            <v>Si</v>
          </cell>
          <cell r="M63" t="str">
            <v>No</v>
          </cell>
          <cell r="N63" t="str">
            <v>No</v>
          </cell>
          <cell r="O63" t="str">
            <v>Grupo 9</v>
          </cell>
        </row>
        <row r="64">
          <cell r="A64">
            <v>44</v>
          </cell>
          <cell r="B64" t="str">
            <v>DRBR044</v>
          </cell>
          <cell r="C64" t="str">
            <v>Of. Pedernales</v>
          </cell>
          <cell r="D64" t="str">
            <v>NCR</v>
          </cell>
          <cell r="E64" t="str">
            <v>Sur</v>
          </cell>
          <cell r="F64" t="str">
            <v>SI</v>
          </cell>
          <cell r="G64" t="str">
            <v>Si</v>
          </cell>
          <cell r="H64" t="str">
            <v>Si</v>
          </cell>
          <cell r="I64" t="str">
            <v>No</v>
          </cell>
          <cell r="J64" t="str">
            <v>Si</v>
          </cell>
          <cell r="K64" t="str">
            <v>Si</v>
          </cell>
          <cell r="L64" t="str">
            <v>Si</v>
          </cell>
          <cell r="M64" t="str">
            <v>Si</v>
          </cell>
          <cell r="N64" t="str">
            <v>Si</v>
          </cell>
          <cell r="O64" t="str">
            <v>Barahona</v>
          </cell>
        </row>
        <row r="65">
          <cell r="A65">
            <v>45</v>
          </cell>
          <cell r="B65" t="str">
            <v>DRBR045</v>
          </cell>
          <cell r="C65" t="str">
            <v>Ofic. Tamayo</v>
          </cell>
          <cell r="D65" t="str">
            <v>Diebold</v>
          </cell>
          <cell r="E65" t="str">
            <v>Sur</v>
          </cell>
          <cell r="F65" t="str">
            <v>SI</v>
          </cell>
          <cell r="G65" t="str">
            <v>Si</v>
          </cell>
          <cell r="H65" t="str">
            <v>Si</v>
          </cell>
          <cell r="I65" t="str">
            <v>Si</v>
          </cell>
          <cell r="J65" t="str">
            <v>Si</v>
          </cell>
          <cell r="K65" t="str">
            <v>No</v>
          </cell>
          <cell r="L65" t="str">
            <v>Si</v>
          </cell>
          <cell r="M65" t="str">
            <v>No</v>
          </cell>
          <cell r="N65" t="str">
            <v>Si</v>
          </cell>
          <cell r="O65" t="str">
            <v>Barahona</v>
          </cell>
        </row>
        <row r="66">
          <cell r="A66">
            <v>47</v>
          </cell>
          <cell r="B66" t="str">
            <v>DRBR047</v>
          </cell>
          <cell r="C66" t="str">
            <v>Ofic. Jimaní</v>
          </cell>
          <cell r="D66" t="str">
            <v>Diebold</v>
          </cell>
          <cell r="E66" t="str">
            <v>Sur</v>
          </cell>
          <cell r="F66" t="str">
            <v>NO</v>
          </cell>
          <cell r="G66" t="str">
            <v>Si</v>
          </cell>
          <cell r="H66" t="str">
            <v>Si</v>
          </cell>
          <cell r="I66" t="str">
            <v>No</v>
          </cell>
          <cell r="J66" t="str">
            <v>Si</v>
          </cell>
          <cell r="K66" t="str">
            <v>No</v>
          </cell>
          <cell r="L66" t="str">
            <v>Si</v>
          </cell>
          <cell r="M66" t="str">
            <v>No</v>
          </cell>
          <cell r="N66" t="str">
            <v>Si</v>
          </cell>
          <cell r="O66" t="str">
            <v>Oficina</v>
          </cell>
        </row>
        <row r="67">
          <cell r="A67">
            <v>48</v>
          </cell>
          <cell r="B67" t="str">
            <v>DRBR048</v>
          </cell>
          <cell r="C67" t="str">
            <v>Ofic. Neyba</v>
          </cell>
          <cell r="D67" t="str">
            <v>Diebold</v>
          </cell>
          <cell r="E67" t="str">
            <v>Sur</v>
          </cell>
          <cell r="F67" t="str">
            <v>SI</v>
          </cell>
          <cell r="G67" t="str">
            <v>Si</v>
          </cell>
          <cell r="H67" t="str">
            <v>Si</v>
          </cell>
          <cell r="I67" t="str">
            <v>No</v>
          </cell>
          <cell r="J67" t="str">
            <v>Si</v>
          </cell>
          <cell r="K67" t="str">
            <v>Si</v>
          </cell>
          <cell r="L67" t="str">
            <v>Si</v>
          </cell>
          <cell r="M67" t="str">
            <v>Si</v>
          </cell>
          <cell r="N67" t="str">
            <v>Si</v>
          </cell>
          <cell r="O67" t="str">
            <v>Barahona</v>
          </cell>
        </row>
        <row r="68">
          <cell r="A68">
            <v>20</v>
          </cell>
          <cell r="B68" t="str">
            <v>DRBR049</v>
          </cell>
          <cell r="C68" t="str">
            <v>ATM S/M. aprezio las palmas</v>
          </cell>
          <cell r="D68" t="str">
            <v>NCR</v>
          </cell>
          <cell r="E68" t="str">
            <v>Distrito Nacional</v>
          </cell>
          <cell r="F68" t="str">
            <v>NO</v>
          </cell>
          <cell r="G68" t="str">
            <v>Si</v>
          </cell>
          <cell r="H68" t="str">
            <v>Si</v>
          </cell>
          <cell r="I68" t="str">
            <v>No</v>
          </cell>
          <cell r="J68" t="str">
            <v>Si</v>
          </cell>
          <cell r="K68" t="str">
            <v>Si</v>
          </cell>
          <cell r="L68" t="str">
            <v>Si</v>
          </cell>
          <cell r="M68" t="str">
            <v>Si</v>
          </cell>
          <cell r="N68" t="str">
            <v>No</v>
          </cell>
          <cell r="O68"/>
        </row>
        <row r="69">
          <cell r="A69">
            <v>50</v>
          </cell>
          <cell r="B69" t="str">
            <v>DRBR050</v>
          </cell>
          <cell r="C69" t="str">
            <v>Ofic. Padre Las Casas</v>
          </cell>
          <cell r="D69" t="str">
            <v>NCR</v>
          </cell>
          <cell r="E69" t="str">
            <v>Sur</v>
          </cell>
          <cell r="F69" t="str">
            <v>NO</v>
          </cell>
          <cell r="G69" t="str">
            <v>Si</v>
          </cell>
          <cell r="H69" t="str">
            <v>Si</v>
          </cell>
          <cell r="I69" t="str">
            <v>No</v>
          </cell>
          <cell r="J69" t="str">
            <v>Si</v>
          </cell>
          <cell r="K69" t="str">
            <v>Si</v>
          </cell>
          <cell r="L69" t="str">
            <v>Si</v>
          </cell>
          <cell r="M69" t="str">
            <v>Si</v>
          </cell>
          <cell r="N69" t="str">
            <v>Si</v>
          </cell>
          <cell r="O69" t="str">
            <v>Oficina</v>
          </cell>
        </row>
        <row r="70">
          <cell r="A70">
            <v>728</v>
          </cell>
          <cell r="B70" t="str">
            <v>DRBR051</v>
          </cell>
          <cell r="C70" t="str">
            <v>Ofic. La Vega</v>
          </cell>
          <cell r="D70" t="str">
            <v>NCR</v>
          </cell>
          <cell r="E70" t="str">
            <v>Norte</v>
          </cell>
          <cell r="F70" t="str">
            <v>SI</v>
          </cell>
          <cell r="G70" t="str">
            <v>Si</v>
          </cell>
          <cell r="H70" t="str">
            <v>Si</v>
          </cell>
          <cell r="I70" t="str">
            <v>Si</v>
          </cell>
          <cell r="J70" t="str">
            <v>Si</v>
          </cell>
          <cell r="K70" t="str">
            <v>No</v>
          </cell>
          <cell r="L70" t="str">
            <v>Si</v>
          </cell>
          <cell r="M70" t="str">
            <v>No</v>
          </cell>
          <cell r="N70" t="str">
            <v>Si</v>
          </cell>
          <cell r="O70" t="str">
            <v>La Vega</v>
          </cell>
        </row>
        <row r="71">
          <cell r="A71">
            <v>52</v>
          </cell>
          <cell r="B71" t="str">
            <v>DRBR052</v>
          </cell>
          <cell r="C71" t="str">
            <v>Ofic. Jarabacoa</v>
          </cell>
          <cell r="D71" t="str">
            <v>NCR</v>
          </cell>
          <cell r="E71" t="str">
            <v>Norte</v>
          </cell>
          <cell r="F71" t="str">
            <v>NO</v>
          </cell>
          <cell r="G71" t="str">
            <v>Si</v>
          </cell>
          <cell r="H71" t="str">
            <v>Si</v>
          </cell>
          <cell r="I71" t="str">
            <v>No</v>
          </cell>
          <cell r="J71" t="str">
            <v>Si</v>
          </cell>
          <cell r="K71" t="str">
            <v>Si</v>
          </cell>
          <cell r="L71" t="str">
            <v>Si</v>
          </cell>
          <cell r="M71" t="str">
            <v>Si</v>
          </cell>
          <cell r="N71" t="str">
            <v>Si</v>
          </cell>
          <cell r="O71" t="str">
            <v>Oficina</v>
          </cell>
        </row>
        <row r="72">
          <cell r="A72">
            <v>53</v>
          </cell>
          <cell r="B72" t="str">
            <v>DRBR053</v>
          </cell>
          <cell r="C72" t="str">
            <v>Ofic. Constanza</v>
          </cell>
          <cell r="D72" t="str">
            <v>NCR</v>
          </cell>
          <cell r="E72" t="str">
            <v>Norte</v>
          </cell>
          <cell r="F72" t="str">
            <v>NO</v>
          </cell>
          <cell r="G72" t="str">
            <v>Si</v>
          </cell>
          <cell r="H72" t="str">
            <v>Si</v>
          </cell>
          <cell r="I72" t="str">
            <v>No</v>
          </cell>
          <cell r="J72" t="str">
            <v>Si</v>
          </cell>
          <cell r="K72" t="str">
            <v>No</v>
          </cell>
          <cell r="L72" t="str">
            <v>Si</v>
          </cell>
          <cell r="M72" t="str">
            <v>No</v>
          </cell>
          <cell r="N72" t="str">
            <v>Si</v>
          </cell>
          <cell r="O72" t="str">
            <v>Oficina</v>
          </cell>
        </row>
        <row r="73">
          <cell r="A73">
            <v>54</v>
          </cell>
          <cell r="B73" t="str">
            <v>DRBR054</v>
          </cell>
          <cell r="C73" t="str">
            <v>Autoservicio Galerias 360</v>
          </cell>
          <cell r="D73" t="str">
            <v>NCR</v>
          </cell>
          <cell r="E73" t="str">
            <v>Distrito Nacional</v>
          </cell>
          <cell r="F73" t="str">
            <v>NO</v>
          </cell>
          <cell r="G73" t="str">
            <v>Si</v>
          </cell>
          <cell r="H73" t="str">
            <v>Si</v>
          </cell>
          <cell r="I73" t="str">
            <v>No</v>
          </cell>
          <cell r="J73" t="str">
            <v>Si</v>
          </cell>
          <cell r="K73" t="str">
            <v>Si</v>
          </cell>
          <cell r="L73" t="str">
            <v>Si</v>
          </cell>
          <cell r="M73" t="str">
            <v>Si</v>
          </cell>
          <cell r="N73" t="str">
            <v>No</v>
          </cell>
          <cell r="O73" t="str">
            <v>Grupo 8</v>
          </cell>
        </row>
        <row r="74">
          <cell r="A74">
            <v>729</v>
          </cell>
          <cell r="B74" t="str">
            <v>DRBR055</v>
          </cell>
          <cell r="C74" t="str">
            <v>Zona Franca La Vega</v>
          </cell>
          <cell r="D74" t="str">
            <v>NCR</v>
          </cell>
          <cell r="E74" t="str">
            <v>Norte</v>
          </cell>
          <cell r="F74" t="str">
            <v>NO</v>
          </cell>
          <cell r="G74" t="str">
            <v>Si</v>
          </cell>
          <cell r="H74" t="str">
            <v>Si</v>
          </cell>
          <cell r="I74" t="str">
            <v>No</v>
          </cell>
          <cell r="J74" t="str">
            <v>Si</v>
          </cell>
          <cell r="K74" t="str">
            <v>Si</v>
          </cell>
          <cell r="L74" t="str">
            <v>Si</v>
          </cell>
          <cell r="M74" t="str">
            <v>Si</v>
          </cell>
          <cell r="N74" t="str">
            <v>No</v>
          </cell>
          <cell r="O74" t="str">
            <v>La Vega</v>
          </cell>
        </row>
        <row r="75">
          <cell r="A75">
            <v>57</v>
          </cell>
          <cell r="B75" t="str">
            <v>DRBR057</v>
          </cell>
          <cell r="C75" t="str">
            <v>Ofic. Malecon Center</v>
          </cell>
          <cell r="D75" t="str">
            <v>Diebold</v>
          </cell>
          <cell r="E75" t="str">
            <v>Distrito Nacional</v>
          </cell>
          <cell r="F75" t="str">
            <v>NO</v>
          </cell>
          <cell r="G75" t="str">
            <v>Si</v>
          </cell>
          <cell r="H75" t="str">
            <v>Si</v>
          </cell>
          <cell r="I75" t="str">
            <v>No</v>
          </cell>
          <cell r="J75" t="str">
            <v>Si</v>
          </cell>
          <cell r="K75" t="str">
            <v>No</v>
          </cell>
          <cell r="L75" t="str">
            <v>Si</v>
          </cell>
          <cell r="M75" t="str">
            <v>No</v>
          </cell>
          <cell r="N75" t="str">
            <v>Si</v>
          </cell>
          <cell r="O75" t="str">
            <v>Grupo 3</v>
          </cell>
        </row>
        <row r="76">
          <cell r="A76">
            <v>767</v>
          </cell>
          <cell r="B76" t="str">
            <v>DRBR059</v>
          </cell>
          <cell r="C76" t="str">
            <v>S/M Diverso, Azua</v>
          </cell>
          <cell r="D76" t="str">
            <v>NCR</v>
          </cell>
          <cell r="E76" t="str">
            <v>Sur</v>
          </cell>
          <cell r="F76" t="str">
            <v>NO</v>
          </cell>
          <cell r="G76" t="str">
            <v>Si</v>
          </cell>
          <cell r="H76" t="str">
            <v>No</v>
          </cell>
          <cell r="I76" t="str">
            <v>No</v>
          </cell>
          <cell r="J76" t="str">
            <v>Si</v>
          </cell>
          <cell r="K76" t="str">
            <v>Si</v>
          </cell>
          <cell r="L76" t="str">
            <v>Si</v>
          </cell>
          <cell r="M76" t="str">
            <v>No</v>
          </cell>
          <cell r="N76" t="str">
            <v>No</v>
          </cell>
          <cell r="O76" t="str">
            <v>Oficina</v>
          </cell>
        </row>
        <row r="77">
          <cell r="A77">
            <v>60</v>
          </cell>
          <cell r="B77" t="str">
            <v>DRBR060</v>
          </cell>
          <cell r="C77" t="str">
            <v>Autobanco Ofic. 27 de Feb</v>
          </cell>
          <cell r="D77" t="str">
            <v>NCR</v>
          </cell>
          <cell r="E77" t="str">
            <v>Distrito Nacional</v>
          </cell>
          <cell r="F77" t="str">
            <v>NO</v>
          </cell>
          <cell r="G77" t="str">
            <v>Si</v>
          </cell>
          <cell r="H77" t="str">
            <v>Si</v>
          </cell>
          <cell r="I77" t="str">
            <v>No</v>
          </cell>
          <cell r="J77" t="str">
            <v>Si</v>
          </cell>
          <cell r="K77" t="str">
            <v>Si</v>
          </cell>
          <cell r="L77" t="str">
            <v>Si</v>
          </cell>
          <cell r="M77" t="str">
            <v>Si</v>
          </cell>
          <cell r="N77" t="str">
            <v>Si</v>
          </cell>
          <cell r="O77" t="str">
            <v>Grupo 3</v>
          </cell>
        </row>
        <row r="78">
          <cell r="A78">
            <v>774</v>
          </cell>
          <cell r="B78" t="str">
            <v>DRBR061</v>
          </cell>
          <cell r="C78" t="str">
            <v>Ofic. Montecristi</v>
          </cell>
          <cell r="D78" t="str">
            <v>NCR</v>
          </cell>
          <cell r="E78" t="str">
            <v>Norte</v>
          </cell>
          <cell r="F78" t="str">
            <v>NO</v>
          </cell>
          <cell r="G78" t="str">
            <v>Si</v>
          </cell>
          <cell r="H78" t="str">
            <v>Si</v>
          </cell>
          <cell r="I78" t="str">
            <v>Si</v>
          </cell>
          <cell r="J78" t="str">
            <v>Si</v>
          </cell>
          <cell r="K78" t="str">
            <v>No</v>
          </cell>
          <cell r="L78" t="str">
            <v>Si</v>
          </cell>
          <cell r="M78" t="str">
            <v>No</v>
          </cell>
          <cell r="N78" t="str">
            <v>Si</v>
          </cell>
          <cell r="O78" t="str">
            <v>Oficina</v>
          </cell>
        </row>
        <row r="79">
          <cell r="A79">
            <v>62</v>
          </cell>
          <cell r="B79" t="str">
            <v>DRBR062</v>
          </cell>
          <cell r="C79" t="str">
            <v>Ofic. Dajabon</v>
          </cell>
          <cell r="D79" t="str">
            <v>Diebold</v>
          </cell>
          <cell r="E79" t="str">
            <v>Norte</v>
          </cell>
          <cell r="F79" t="str">
            <v>SI</v>
          </cell>
          <cell r="G79" t="str">
            <v>Si</v>
          </cell>
          <cell r="H79" t="str">
            <v>Si</v>
          </cell>
          <cell r="I79" t="str">
            <v>Si</v>
          </cell>
          <cell r="J79" t="str">
            <v>Si</v>
          </cell>
          <cell r="K79" t="str">
            <v>No</v>
          </cell>
          <cell r="L79" t="str">
            <v>Si</v>
          </cell>
          <cell r="M79" t="str">
            <v>No</v>
          </cell>
          <cell r="N79" t="str">
            <v>Si</v>
          </cell>
          <cell r="O79" t="str">
            <v>Oficina</v>
          </cell>
        </row>
        <row r="80">
          <cell r="A80">
            <v>63</v>
          </cell>
          <cell r="B80" t="str">
            <v>DRBR063</v>
          </cell>
          <cell r="C80" t="str">
            <v>Ofic. Villa Vasquez</v>
          </cell>
          <cell r="D80" t="str">
            <v>NCR</v>
          </cell>
          <cell r="E80" t="str">
            <v>Norte</v>
          </cell>
          <cell r="F80" t="str">
            <v>NO</v>
          </cell>
          <cell r="G80" t="str">
            <v>Si</v>
          </cell>
          <cell r="H80" t="str">
            <v>Si</v>
          </cell>
          <cell r="I80" t="str">
            <v>No</v>
          </cell>
          <cell r="J80" t="str">
            <v>Si</v>
          </cell>
          <cell r="K80" t="str">
            <v>No</v>
          </cell>
          <cell r="L80" t="str">
            <v>Si</v>
          </cell>
          <cell r="M80" t="str">
            <v>No</v>
          </cell>
          <cell r="N80" t="str">
            <v>Si</v>
          </cell>
          <cell r="O80" t="str">
            <v>Oficina</v>
          </cell>
        </row>
        <row r="81">
          <cell r="A81">
            <v>64</v>
          </cell>
          <cell r="B81" t="str">
            <v>DRBR064</v>
          </cell>
          <cell r="C81" t="str">
            <v>COOPALINA</v>
          </cell>
          <cell r="D81" t="str">
            <v>NCR</v>
          </cell>
          <cell r="E81" t="str">
            <v>Norte</v>
          </cell>
          <cell r="F81" t="str">
            <v>NO</v>
          </cell>
          <cell r="G81" t="str">
            <v>Si</v>
          </cell>
          <cell r="H81" t="str">
            <v>Si</v>
          </cell>
          <cell r="I81" t="str">
            <v>No</v>
          </cell>
          <cell r="J81" t="str">
            <v>No</v>
          </cell>
          <cell r="K81" t="str">
            <v>No</v>
          </cell>
          <cell r="L81" t="str">
            <v>Si</v>
          </cell>
          <cell r="M81" t="str">
            <v>Si</v>
          </cell>
          <cell r="N81" t="str">
            <v>Si</v>
          </cell>
          <cell r="O81" t="str">
            <v>San Francisco de Macorís</v>
          </cell>
        </row>
        <row r="82">
          <cell r="A82">
            <v>556</v>
          </cell>
          <cell r="B82" t="str">
            <v>DRBR065</v>
          </cell>
          <cell r="C82" t="str">
            <v>Almacén Av. Luperón</v>
          </cell>
          <cell r="D82" t="str">
            <v>NCR</v>
          </cell>
          <cell r="E82" t="str">
            <v>Distrito Nacional</v>
          </cell>
          <cell r="F82" t="str">
            <v>NO</v>
          </cell>
          <cell r="G82" t="str">
            <v>No</v>
          </cell>
          <cell r="H82" t="str">
            <v>No</v>
          </cell>
          <cell r="I82" t="str">
            <v>No</v>
          </cell>
          <cell r="J82" t="str">
            <v>No</v>
          </cell>
          <cell r="K82" t="str">
            <v>No</v>
          </cell>
          <cell r="L82" t="str">
            <v>No</v>
          </cell>
          <cell r="M82" t="str">
            <v>No</v>
          </cell>
          <cell r="N82" t="str">
            <v>No</v>
          </cell>
          <cell r="O82" t="str">
            <v>Grupo 6</v>
          </cell>
        </row>
        <row r="83">
          <cell r="A83">
            <v>67</v>
          </cell>
          <cell r="B83" t="str">
            <v>DRBR067</v>
          </cell>
          <cell r="C83" t="str">
            <v>Natura Park Hotel</v>
          </cell>
          <cell r="D83" t="str">
            <v>NCR</v>
          </cell>
          <cell r="E83" t="str">
            <v>Este</v>
          </cell>
          <cell r="F83" t="str">
            <v>NO</v>
          </cell>
          <cell r="G83" t="str">
            <v>Si</v>
          </cell>
          <cell r="H83" t="str">
            <v>Si</v>
          </cell>
          <cell r="I83" t="str">
            <v>No</v>
          </cell>
          <cell r="J83" t="str">
            <v>Si</v>
          </cell>
          <cell r="K83" t="str">
            <v>Si</v>
          </cell>
          <cell r="L83" t="str">
            <v>Si</v>
          </cell>
          <cell r="M83" t="str">
            <v>Si</v>
          </cell>
          <cell r="N83" t="str">
            <v>Si</v>
          </cell>
          <cell r="O83" t="str">
            <v>Romana-Higuey</v>
          </cell>
        </row>
        <row r="84">
          <cell r="A84">
            <v>68</v>
          </cell>
          <cell r="B84" t="str">
            <v>DRBR068</v>
          </cell>
          <cell r="C84" t="str">
            <v>Nickelodeon Hotel</v>
          </cell>
          <cell r="D84" t="str">
            <v>NCR</v>
          </cell>
          <cell r="E84" t="str">
            <v>Este</v>
          </cell>
          <cell r="F84" t="str">
            <v>NO</v>
          </cell>
          <cell r="G84" t="str">
            <v>Si</v>
          </cell>
          <cell r="H84" t="str">
            <v>Si</v>
          </cell>
          <cell r="I84" t="str">
            <v>No</v>
          </cell>
          <cell r="J84" t="str">
            <v>Si</v>
          </cell>
          <cell r="K84" t="str">
            <v>Si</v>
          </cell>
          <cell r="L84" t="str">
            <v>Si</v>
          </cell>
          <cell r="M84" t="str">
            <v>Si</v>
          </cell>
          <cell r="N84" t="str">
            <v>Si</v>
          </cell>
          <cell r="O84" t="str">
            <v>Romana-Higuey</v>
          </cell>
        </row>
        <row r="85">
          <cell r="A85">
            <v>70</v>
          </cell>
          <cell r="B85" t="str">
            <v>DRBR070</v>
          </cell>
          <cell r="C85" t="str">
            <v>Autoservicio Plaza Lama Zona Oriental</v>
          </cell>
          <cell r="D85" t="str">
            <v>NCR</v>
          </cell>
          <cell r="E85" t="str">
            <v>Distrito Nacional</v>
          </cell>
          <cell r="F85" t="str">
            <v>NO</v>
          </cell>
          <cell r="G85" t="str">
            <v>Si</v>
          </cell>
          <cell r="H85" t="str">
            <v>Si</v>
          </cell>
          <cell r="I85" t="str">
            <v>No</v>
          </cell>
          <cell r="J85" t="str">
            <v>Si</v>
          </cell>
          <cell r="K85" t="str">
            <v>Si</v>
          </cell>
          <cell r="L85" t="str">
            <v>Si</v>
          </cell>
          <cell r="M85" t="str">
            <v>Si</v>
          </cell>
          <cell r="N85" t="str">
            <v>No</v>
          </cell>
          <cell r="O85" t="str">
            <v>Grupo 4</v>
          </cell>
        </row>
        <row r="86">
          <cell r="A86">
            <v>736</v>
          </cell>
          <cell r="B86" t="str">
            <v>DRBR071</v>
          </cell>
          <cell r="C86" t="str">
            <v>Ofic. Puerto Plata</v>
          </cell>
          <cell r="D86" t="str">
            <v>NCR</v>
          </cell>
          <cell r="E86" t="str">
            <v>Norte</v>
          </cell>
          <cell r="F86" t="str">
            <v>SI</v>
          </cell>
          <cell r="G86" t="str">
            <v>Si</v>
          </cell>
          <cell r="H86" t="str">
            <v>Si</v>
          </cell>
          <cell r="I86" t="str">
            <v>Si</v>
          </cell>
          <cell r="J86" t="str">
            <v>Si</v>
          </cell>
          <cell r="K86" t="str">
            <v>No</v>
          </cell>
          <cell r="L86" t="str">
            <v>Si</v>
          </cell>
          <cell r="M86" t="str">
            <v>No</v>
          </cell>
          <cell r="N86" t="str">
            <v>Si</v>
          </cell>
          <cell r="O86" t="str">
            <v>Puerto Plata</v>
          </cell>
        </row>
        <row r="87">
          <cell r="A87">
            <v>72</v>
          </cell>
          <cell r="B87" t="str">
            <v>DRBR072</v>
          </cell>
          <cell r="C87" t="str">
            <v>Aeropuerto La Unión</v>
          </cell>
          <cell r="D87" t="str">
            <v>Wincor Nixdorf</v>
          </cell>
          <cell r="E87" t="str">
            <v>Norte</v>
          </cell>
          <cell r="F87" t="str">
            <v>NO</v>
          </cell>
          <cell r="G87" t="str">
            <v>Si</v>
          </cell>
          <cell r="H87" t="str">
            <v>Si</v>
          </cell>
          <cell r="I87" t="str">
            <v>No</v>
          </cell>
          <cell r="J87" t="str">
            <v>Si</v>
          </cell>
          <cell r="K87" t="str">
            <v>Si</v>
          </cell>
          <cell r="L87" t="str">
            <v>Si</v>
          </cell>
          <cell r="M87" t="str">
            <v>Si</v>
          </cell>
          <cell r="N87" t="str">
            <v>Si</v>
          </cell>
          <cell r="O87" t="str">
            <v>Puerto Plata</v>
          </cell>
        </row>
        <row r="88">
          <cell r="A88">
            <v>73</v>
          </cell>
          <cell r="B88" t="str">
            <v>DRBR073</v>
          </cell>
          <cell r="C88" t="str">
            <v>Ofic. Playa Dorada</v>
          </cell>
          <cell r="D88" t="str">
            <v>Diebold</v>
          </cell>
          <cell r="E88" t="str">
            <v>Norte</v>
          </cell>
          <cell r="F88" t="str">
            <v>NO</v>
          </cell>
          <cell r="G88" t="str">
            <v>Si</v>
          </cell>
          <cell r="H88" t="str">
            <v>Si</v>
          </cell>
          <cell r="I88" t="str">
            <v>No</v>
          </cell>
          <cell r="J88" t="str">
            <v>Si</v>
          </cell>
          <cell r="K88" t="str">
            <v>No</v>
          </cell>
          <cell r="L88" t="str">
            <v>Si</v>
          </cell>
          <cell r="M88" t="str">
            <v>No</v>
          </cell>
          <cell r="N88" t="str">
            <v>Si</v>
          </cell>
          <cell r="O88" t="str">
            <v>Puerto Plata</v>
          </cell>
        </row>
        <row r="89">
          <cell r="A89">
            <v>74</v>
          </cell>
          <cell r="B89" t="str">
            <v>DRBR074</v>
          </cell>
          <cell r="C89" t="str">
            <v>Ofic. Sosúa</v>
          </cell>
          <cell r="D89" t="str">
            <v>Diebold</v>
          </cell>
          <cell r="E89" t="str">
            <v>Norte</v>
          </cell>
          <cell r="F89" t="str">
            <v>NO</v>
          </cell>
          <cell r="G89" t="str">
            <v>Si</v>
          </cell>
          <cell r="H89" t="str">
            <v>Si</v>
          </cell>
          <cell r="I89" t="str">
            <v>Si</v>
          </cell>
          <cell r="J89" t="str">
            <v>Si</v>
          </cell>
          <cell r="K89" t="str">
            <v>No</v>
          </cell>
          <cell r="L89" t="str">
            <v>Si</v>
          </cell>
          <cell r="M89" t="str">
            <v>No</v>
          </cell>
          <cell r="N89" t="str">
            <v>Si</v>
          </cell>
          <cell r="O89" t="str">
            <v>Puerto Plata</v>
          </cell>
        </row>
        <row r="90">
          <cell r="A90">
            <v>75</v>
          </cell>
          <cell r="B90" t="str">
            <v>DRBR075</v>
          </cell>
          <cell r="C90" t="str">
            <v>Ofic. Gaspar Henández</v>
          </cell>
          <cell r="D90" t="str">
            <v>Diebold</v>
          </cell>
          <cell r="E90" t="str">
            <v>Norte</v>
          </cell>
          <cell r="F90" t="str">
            <v>NO</v>
          </cell>
          <cell r="G90" t="str">
            <v>Si</v>
          </cell>
          <cell r="H90" t="str">
            <v>Si</v>
          </cell>
          <cell r="I90" t="str">
            <v>Si</v>
          </cell>
          <cell r="J90" t="str">
            <v>Si</v>
          </cell>
          <cell r="K90" t="str">
            <v>No</v>
          </cell>
          <cell r="L90" t="str">
            <v>Si</v>
          </cell>
          <cell r="M90" t="str">
            <v>No</v>
          </cell>
          <cell r="N90" t="str">
            <v>Si</v>
          </cell>
          <cell r="O90" t="str">
            <v>Oficina</v>
          </cell>
        </row>
        <row r="91">
          <cell r="A91">
            <v>76</v>
          </cell>
          <cell r="B91" t="str">
            <v>DRBR076</v>
          </cell>
          <cell r="C91" t="str">
            <v>Casa Nelson</v>
          </cell>
          <cell r="D91" t="str">
            <v>Diebold</v>
          </cell>
          <cell r="E91" t="str">
            <v>Norte</v>
          </cell>
          <cell r="F91" t="str">
            <v>NO</v>
          </cell>
          <cell r="G91" t="str">
            <v>Si</v>
          </cell>
          <cell r="H91" t="str">
            <v>Si</v>
          </cell>
          <cell r="I91" t="str">
            <v>No</v>
          </cell>
          <cell r="J91" t="str">
            <v>Si</v>
          </cell>
          <cell r="K91" t="str">
            <v>Si</v>
          </cell>
          <cell r="L91" t="str">
            <v>Si</v>
          </cell>
          <cell r="M91" t="str">
            <v>Si</v>
          </cell>
          <cell r="N91" t="str">
            <v>No</v>
          </cell>
          <cell r="O91" t="str">
            <v>Puerto Plata</v>
          </cell>
        </row>
        <row r="92">
          <cell r="A92">
            <v>77</v>
          </cell>
          <cell r="B92" t="str">
            <v>DRBR077</v>
          </cell>
          <cell r="C92" t="str">
            <v>Ofic. Cruce De Imbert</v>
          </cell>
          <cell r="D92" t="str">
            <v>NCR</v>
          </cell>
          <cell r="E92" t="str">
            <v>Norte</v>
          </cell>
          <cell r="F92" t="str">
            <v>SI</v>
          </cell>
          <cell r="G92" t="str">
            <v>Si</v>
          </cell>
          <cell r="H92" t="str">
            <v>Si</v>
          </cell>
          <cell r="I92" t="str">
            <v>No</v>
          </cell>
          <cell r="J92" t="str">
            <v>Si</v>
          </cell>
          <cell r="K92" t="str">
            <v>Si</v>
          </cell>
          <cell r="L92" t="str">
            <v>Si</v>
          </cell>
          <cell r="M92" t="str">
            <v>Si</v>
          </cell>
          <cell r="N92" t="str">
            <v>Si</v>
          </cell>
          <cell r="O92" t="str">
            <v>Oficina</v>
          </cell>
        </row>
        <row r="93">
          <cell r="A93">
            <v>78</v>
          </cell>
          <cell r="B93" t="str">
            <v>DRBR078</v>
          </cell>
          <cell r="C93" t="str">
            <v>NICKELODEON II</v>
          </cell>
          <cell r="D93" t="str">
            <v>NCR</v>
          </cell>
          <cell r="E93" t="str">
            <v>Este</v>
          </cell>
          <cell r="F93" t="str">
            <v/>
          </cell>
          <cell r="G93" t="str">
            <v>Si</v>
          </cell>
          <cell r="H93" t="str">
            <v>Si</v>
          </cell>
          <cell r="I93" t="str">
            <v>No</v>
          </cell>
          <cell r="J93" t="str">
            <v>Si</v>
          </cell>
          <cell r="K93" t="str">
            <v>Si</v>
          </cell>
          <cell r="L93" t="str">
            <v>Si</v>
          </cell>
          <cell r="M93" t="str">
            <v>Si</v>
          </cell>
          <cell r="N93" t="str">
            <v>no</v>
          </cell>
          <cell r="O93" t="str">
            <v>Romana-Higuey</v>
          </cell>
        </row>
        <row r="94">
          <cell r="A94">
            <v>79</v>
          </cell>
          <cell r="B94" t="str">
            <v>DRBR079</v>
          </cell>
          <cell r="C94" t="str">
            <v>Ofic. Municipio Luperón</v>
          </cell>
          <cell r="D94" t="str">
            <v>Diebold</v>
          </cell>
          <cell r="E94" t="str">
            <v>Norte</v>
          </cell>
          <cell r="F94" t="str">
            <v>NO</v>
          </cell>
          <cell r="G94" t="str">
            <v>Si</v>
          </cell>
          <cell r="H94" t="str">
            <v>Si</v>
          </cell>
          <cell r="I94" t="str">
            <v>No</v>
          </cell>
          <cell r="J94" t="str">
            <v>Si</v>
          </cell>
          <cell r="K94" t="str">
            <v>No</v>
          </cell>
          <cell r="L94" t="str">
            <v>Si</v>
          </cell>
          <cell r="M94" t="str">
            <v>No</v>
          </cell>
          <cell r="N94" t="str">
            <v>Si</v>
          </cell>
          <cell r="O94" t="str">
            <v>Oficina</v>
          </cell>
        </row>
        <row r="95">
          <cell r="A95">
            <v>574</v>
          </cell>
          <cell r="B95" t="str">
            <v>DRBR080</v>
          </cell>
          <cell r="C95" t="str">
            <v>Club Obras Públicas</v>
          </cell>
          <cell r="D95" t="str">
            <v>NCR</v>
          </cell>
          <cell r="E95" t="str">
            <v>Distrito Nacional</v>
          </cell>
          <cell r="F95" t="str">
            <v>NO</v>
          </cell>
          <cell r="G95" t="str">
            <v>Si</v>
          </cell>
          <cell r="H95" t="str">
            <v>Si</v>
          </cell>
          <cell r="I95" t="str">
            <v>No</v>
          </cell>
          <cell r="J95" t="str">
            <v>Si</v>
          </cell>
          <cell r="K95" t="str">
            <v>Si</v>
          </cell>
          <cell r="L95" t="str">
            <v>Si</v>
          </cell>
          <cell r="M95" t="str">
            <v>Si</v>
          </cell>
          <cell r="N95" t="str">
            <v>No</v>
          </cell>
          <cell r="O95" t="str">
            <v>Grupo 1</v>
          </cell>
        </row>
        <row r="96">
          <cell r="A96">
            <v>592</v>
          </cell>
          <cell r="B96" t="str">
            <v>DRBR081</v>
          </cell>
          <cell r="C96" t="str">
            <v>Centro Caja San Cristobal #1</v>
          </cell>
          <cell r="D96" t="str">
            <v>NCR</v>
          </cell>
          <cell r="E96" t="str">
            <v>Sur</v>
          </cell>
          <cell r="F96" t="str">
            <v>SI</v>
          </cell>
          <cell r="G96" t="str">
            <v>Si</v>
          </cell>
          <cell r="H96" t="str">
            <v>Si</v>
          </cell>
          <cell r="I96" t="str">
            <v>No</v>
          </cell>
          <cell r="J96" t="str">
            <v>Si</v>
          </cell>
          <cell r="K96" t="str">
            <v>Si</v>
          </cell>
          <cell r="L96" t="str">
            <v>Si</v>
          </cell>
          <cell r="M96" t="str">
            <v>Si</v>
          </cell>
          <cell r="N96" t="str">
            <v>Si</v>
          </cell>
          <cell r="O96" t="str">
            <v>Grupo 5</v>
          </cell>
        </row>
        <row r="97">
          <cell r="A97">
            <v>730</v>
          </cell>
          <cell r="B97" t="str">
            <v>DRBR082</v>
          </cell>
          <cell r="C97" t="str">
            <v>Palacio Justicia Barahona</v>
          </cell>
          <cell r="D97" t="str">
            <v>NCR</v>
          </cell>
          <cell r="E97" t="str">
            <v>Sur</v>
          </cell>
          <cell r="F97" t="str">
            <v>NO</v>
          </cell>
          <cell r="G97" t="str">
            <v>Si</v>
          </cell>
          <cell r="H97" t="str">
            <v>Si</v>
          </cell>
          <cell r="I97" t="str">
            <v>No</v>
          </cell>
          <cell r="J97" t="str">
            <v>Si</v>
          </cell>
          <cell r="K97" t="str">
            <v>No</v>
          </cell>
          <cell r="L97" t="str">
            <v>No</v>
          </cell>
          <cell r="M97" t="str">
            <v>No</v>
          </cell>
          <cell r="N97" t="str">
            <v>Si</v>
          </cell>
          <cell r="O97" t="str">
            <v>Barahona</v>
          </cell>
        </row>
        <row r="98">
          <cell r="A98">
            <v>585</v>
          </cell>
          <cell r="B98" t="str">
            <v>DRBR083</v>
          </cell>
          <cell r="C98" t="str">
            <v>Ofic. Haina Oriental</v>
          </cell>
          <cell r="D98" t="str">
            <v>NCR</v>
          </cell>
          <cell r="E98" t="str">
            <v>Sur</v>
          </cell>
          <cell r="F98" t="str">
            <v>NO</v>
          </cell>
          <cell r="G98" t="str">
            <v>Si</v>
          </cell>
          <cell r="H98" t="str">
            <v>Si</v>
          </cell>
          <cell r="I98" t="str">
            <v>No</v>
          </cell>
          <cell r="J98" t="str">
            <v>Si</v>
          </cell>
          <cell r="K98" t="str">
            <v>No</v>
          </cell>
          <cell r="L98" t="str">
            <v>Si</v>
          </cell>
          <cell r="M98" t="str">
            <v>No</v>
          </cell>
          <cell r="N98" t="str">
            <v>No</v>
          </cell>
          <cell r="O98" t="str">
            <v>Grupo 5</v>
          </cell>
        </row>
        <row r="99">
          <cell r="A99">
            <v>84</v>
          </cell>
          <cell r="B99" t="str">
            <v>DRBR084</v>
          </cell>
          <cell r="C99" t="str">
            <v>Multicentro La Sirena San Cristobal</v>
          </cell>
          <cell r="D99" t="str">
            <v>NCR</v>
          </cell>
          <cell r="E99" t="str">
            <v>Sur</v>
          </cell>
          <cell r="F99" t="str">
            <v>SI</v>
          </cell>
          <cell r="G99" t="str">
            <v>Si</v>
          </cell>
          <cell r="H99" t="str">
            <v>Si</v>
          </cell>
          <cell r="I99" t="str">
            <v>Si</v>
          </cell>
          <cell r="J99" t="str">
            <v>Si</v>
          </cell>
          <cell r="K99" t="str">
            <v>Si</v>
          </cell>
          <cell r="L99" t="str">
            <v>Si</v>
          </cell>
          <cell r="M99" t="str">
            <v>Si</v>
          </cell>
          <cell r="N99" t="str">
            <v>No</v>
          </cell>
          <cell r="O99" t="str">
            <v>Grupo 5</v>
          </cell>
        </row>
        <row r="100">
          <cell r="A100">
            <v>85</v>
          </cell>
          <cell r="B100" t="str">
            <v>DRBR085</v>
          </cell>
          <cell r="C100" t="str">
            <v>Ofic. Fuerza Aerea</v>
          </cell>
          <cell r="D100" t="str">
            <v>NCR</v>
          </cell>
          <cell r="E100" t="str">
            <v>Distrito Nacional</v>
          </cell>
          <cell r="F100" t="str">
            <v>NO</v>
          </cell>
          <cell r="G100" t="str">
            <v>Si</v>
          </cell>
          <cell r="H100" t="str">
            <v>Si</v>
          </cell>
          <cell r="I100" t="str">
            <v>No</v>
          </cell>
          <cell r="J100" t="str">
            <v>Si</v>
          </cell>
          <cell r="K100" t="str">
            <v>No</v>
          </cell>
          <cell r="L100" t="str">
            <v>Si</v>
          </cell>
          <cell r="M100" t="str">
            <v>No</v>
          </cell>
          <cell r="N100" t="str">
            <v>Si</v>
          </cell>
          <cell r="O100" t="str">
            <v>Grupo 9</v>
          </cell>
        </row>
        <row r="101">
          <cell r="A101">
            <v>628</v>
          </cell>
          <cell r="B101" t="str">
            <v>DRBR086</v>
          </cell>
          <cell r="C101" t="str">
            <v>Autobanco Fuerza Aerea</v>
          </cell>
          <cell r="D101" t="str">
            <v>NCR</v>
          </cell>
          <cell r="E101" t="str">
            <v>Distrito Nacional</v>
          </cell>
          <cell r="F101" t="str">
            <v>SI</v>
          </cell>
          <cell r="G101" t="str">
            <v>Si</v>
          </cell>
          <cell r="H101" t="str">
            <v>Si</v>
          </cell>
          <cell r="I101" t="str">
            <v>No</v>
          </cell>
          <cell r="J101" t="str">
            <v>Si</v>
          </cell>
          <cell r="K101" t="str">
            <v>Si</v>
          </cell>
          <cell r="L101" t="str">
            <v>Si</v>
          </cell>
          <cell r="M101" t="str">
            <v>Si</v>
          </cell>
          <cell r="N101" t="str">
            <v>Si</v>
          </cell>
          <cell r="O101" t="str">
            <v>Grupo 9</v>
          </cell>
        </row>
        <row r="102">
          <cell r="A102">
            <v>87</v>
          </cell>
          <cell r="B102" t="str">
            <v>DRBR087</v>
          </cell>
          <cell r="C102" t="str">
            <v>AUTOSERVICIO SARASOTA</v>
          </cell>
          <cell r="D102" t="str">
            <v>NCR</v>
          </cell>
          <cell r="E102" t="str">
            <v>Distrito Nacional</v>
          </cell>
          <cell r="F102" t="str">
            <v>NO</v>
          </cell>
          <cell r="G102" t="str">
            <v>Si</v>
          </cell>
          <cell r="H102" t="str">
            <v>Si</v>
          </cell>
          <cell r="I102" t="str">
            <v>No</v>
          </cell>
          <cell r="J102" t="str">
            <v>Si</v>
          </cell>
          <cell r="K102" t="str">
            <v>Si</v>
          </cell>
          <cell r="L102" t="str">
            <v>Si</v>
          </cell>
          <cell r="M102" t="str">
            <v>Si</v>
          </cell>
          <cell r="N102" t="str">
            <v>Si</v>
          </cell>
          <cell r="O102" t="str">
            <v>Grupo 2</v>
          </cell>
        </row>
        <row r="103">
          <cell r="A103">
            <v>88</v>
          </cell>
          <cell r="B103" t="str">
            <v>DRBR088</v>
          </cell>
          <cell r="C103" t="str">
            <v>S/M LA FUENTE SANTIAGO</v>
          </cell>
          <cell r="D103" t="str">
            <v>NCR</v>
          </cell>
          <cell r="E103" t="str">
            <v>Norte</v>
          </cell>
          <cell r="F103" t="str">
            <v>NO</v>
          </cell>
          <cell r="G103" t="str">
            <v>Si</v>
          </cell>
          <cell r="H103" t="str">
            <v>Si</v>
          </cell>
          <cell r="I103" t="str">
            <v>No</v>
          </cell>
          <cell r="J103" t="str">
            <v>Si</v>
          </cell>
          <cell r="K103" t="str">
            <v>Si</v>
          </cell>
          <cell r="L103" t="str">
            <v>Si</v>
          </cell>
          <cell r="M103" t="str">
            <v>Si</v>
          </cell>
          <cell r="N103" t="str">
            <v>No</v>
          </cell>
          <cell r="O103" t="str">
            <v>Santiago2</v>
          </cell>
        </row>
        <row r="104">
          <cell r="A104">
            <v>89</v>
          </cell>
          <cell r="B104" t="str">
            <v>DRBR089</v>
          </cell>
          <cell r="C104" t="str">
            <v>Oficina El Cercado</v>
          </cell>
          <cell r="D104" t="str">
            <v>NCR</v>
          </cell>
          <cell r="E104" t="str">
            <v>Sur</v>
          </cell>
          <cell r="F104" t="str">
            <v>NO</v>
          </cell>
          <cell r="G104" t="str">
            <v>Si</v>
          </cell>
          <cell r="H104" t="str">
            <v>Si</v>
          </cell>
          <cell r="I104" t="str">
            <v>Si</v>
          </cell>
          <cell r="J104" t="str">
            <v>Si</v>
          </cell>
          <cell r="K104" t="str">
            <v>Si</v>
          </cell>
          <cell r="L104" t="str">
            <v>Si</v>
          </cell>
          <cell r="M104" t="str">
            <v>Si</v>
          </cell>
          <cell r="N104" t="str">
            <v>Si</v>
          </cell>
          <cell r="O104" t="str">
            <v>Oficina</v>
          </cell>
        </row>
        <row r="105">
          <cell r="A105">
            <v>90</v>
          </cell>
          <cell r="B105" t="str">
            <v>DRBR090</v>
          </cell>
          <cell r="C105" t="str">
            <v>Hotel Dreams Punta Cana</v>
          </cell>
          <cell r="D105" t="str">
            <v>NCR</v>
          </cell>
          <cell r="E105" t="str">
            <v>Este</v>
          </cell>
          <cell r="F105" t="str">
            <v>NO</v>
          </cell>
          <cell r="G105" t="str">
            <v>Si</v>
          </cell>
          <cell r="H105" t="str">
            <v>Si</v>
          </cell>
          <cell r="I105" t="str">
            <v>No</v>
          </cell>
          <cell r="J105" t="str">
            <v>Si</v>
          </cell>
          <cell r="K105" t="str">
            <v>Si</v>
          </cell>
          <cell r="L105" t="str">
            <v>Si</v>
          </cell>
          <cell r="M105" t="str">
            <v>Si</v>
          </cell>
          <cell r="N105" t="str">
            <v>Si</v>
          </cell>
          <cell r="O105" t="str">
            <v>Higuey</v>
          </cell>
        </row>
        <row r="106">
          <cell r="A106">
            <v>91</v>
          </cell>
          <cell r="B106" t="str">
            <v>DRBR091</v>
          </cell>
          <cell r="C106" t="str">
            <v>UNP VILLA ISABELA</v>
          </cell>
          <cell r="D106" t="str">
            <v>NCR</v>
          </cell>
          <cell r="E106" t="str">
            <v>Norte</v>
          </cell>
          <cell r="F106" t="str">
            <v>NO</v>
          </cell>
          <cell r="G106" t="str">
            <v>Si</v>
          </cell>
          <cell r="H106" t="str">
            <v>Si</v>
          </cell>
          <cell r="I106" t="str">
            <v>No</v>
          </cell>
          <cell r="J106" t="str">
            <v>Si</v>
          </cell>
          <cell r="K106" t="str">
            <v>No</v>
          </cell>
          <cell r="L106" t="str">
            <v>No</v>
          </cell>
          <cell r="M106" t="str">
            <v>No</v>
          </cell>
          <cell r="N106" t="str">
            <v>Si</v>
          </cell>
          <cell r="O106" t="str">
            <v>Oficina</v>
          </cell>
        </row>
        <row r="107">
          <cell r="A107">
            <v>92</v>
          </cell>
          <cell r="B107" t="str">
            <v>DRBR092</v>
          </cell>
          <cell r="C107" t="str">
            <v>Ofic. Salcedo</v>
          </cell>
          <cell r="D107" t="str">
            <v>Diebold</v>
          </cell>
          <cell r="E107" t="str">
            <v>Norte</v>
          </cell>
          <cell r="F107" t="str">
            <v>SI</v>
          </cell>
          <cell r="G107" t="str">
            <v>Si</v>
          </cell>
          <cell r="H107" t="str">
            <v>Si</v>
          </cell>
          <cell r="I107" t="str">
            <v>No</v>
          </cell>
          <cell r="J107" t="str">
            <v>Si</v>
          </cell>
          <cell r="K107" t="str">
            <v>No</v>
          </cell>
          <cell r="L107" t="str">
            <v>Si</v>
          </cell>
          <cell r="M107" t="str">
            <v>No</v>
          </cell>
          <cell r="N107" t="str">
            <v>Si</v>
          </cell>
          <cell r="O107" t="str">
            <v>Oficina</v>
          </cell>
        </row>
        <row r="108">
          <cell r="A108">
            <v>93</v>
          </cell>
          <cell r="B108" t="str">
            <v>DRBR093</v>
          </cell>
          <cell r="C108" t="str">
            <v>Ofic. Cotui #1</v>
          </cell>
          <cell r="D108" t="str">
            <v>Diebold</v>
          </cell>
          <cell r="E108" t="str">
            <v>Norte</v>
          </cell>
          <cell r="F108" t="str">
            <v>SI</v>
          </cell>
          <cell r="G108" t="str">
            <v>Si</v>
          </cell>
          <cell r="H108" t="str">
            <v>Si</v>
          </cell>
          <cell r="I108" t="str">
            <v>Si</v>
          </cell>
          <cell r="J108" t="str">
            <v>Si</v>
          </cell>
          <cell r="K108" t="str">
            <v>No</v>
          </cell>
          <cell r="L108" t="str">
            <v>Si</v>
          </cell>
          <cell r="M108" t="str">
            <v>No</v>
          </cell>
          <cell r="N108" t="str">
            <v>Si</v>
          </cell>
          <cell r="O108" t="str">
            <v>Oficina</v>
          </cell>
        </row>
        <row r="109">
          <cell r="A109">
            <v>94</v>
          </cell>
          <cell r="B109" t="str">
            <v>DRBR094</v>
          </cell>
          <cell r="C109" t="str">
            <v>Ofic. El Porvenir</v>
          </cell>
          <cell r="D109" t="str">
            <v>Diebold</v>
          </cell>
          <cell r="E109" t="str">
            <v>Norte</v>
          </cell>
          <cell r="F109" t="str">
            <v>NO</v>
          </cell>
          <cell r="G109" t="str">
            <v>Si</v>
          </cell>
          <cell r="H109" t="str">
            <v>Si</v>
          </cell>
          <cell r="I109" t="str">
            <v>No</v>
          </cell>
          <cell r="J109" t="str">
            <v>Si</v>
          </cell>
          <cell r="K109" t="str">
            <v>Si</v>
          </cell>
          <cell r="L109" t="str">
            <v>Si</v>
          </cell>
          <cell r="M109" t="str">
            <v>Si</v>
          </cell>
          <cell r="N109" t="str">
            <v>Si</v>
          </cell>
          <cell r="O109" t="str">
            <v>San Francisco de Macorís</v>
          </cell>
        </row>
        <row r="110">
          <cell r="A110">
            <v>95</v>
          </cell>
          <cell r="B110" t="str">
            <v>DRBR095</v>
          </cell>
          <cell r="C110" t="str">
            <v>Ofic. Tenares</v>
          </cell>
          <cell r="D110" t="str">
            <v>Diebold</v>
          </cell>
          <cell r="E110" t="str">
            <v>Norte</v>
          </cell>
          <cell r="F110" t="str">
            <v>SI</v>
          </cell>
          <cell r="G110" t="str">
            <v>Si</v>
          </cell>
          <cell r="H110" t="str">
            <v>Si</v>
          </cell>
          <cell r="I110" t="str">
            <v>No</v>
          </cell>
          <cell r="J110" t="str">
            <v>Si</v>
          </cell>
          <cell r="K110" t="str">
            <v>No</v>
          </cell>
          <cell r="L110" t="str">
            <v>Si</v>
          </cell>
          <cell r="M110" t="str">
            <v>No</v>
          </cell>
          <cell r="N110" t="str">
            <v>Si</v>
          </cell>
          <cell r="O110" t="str">
            <v>Oficina</v>
          </cell>
        </row>
        <row r="111">
          <cell r="A111">
            <v>96</v>
          </cell>
          <cell r="B111" t="str">
            <v>DRBR096</v>
          </cell>
          <cell r="C111" t="str">
            <v>ATM S/M Caribe Av. Charles de Gaulle</v>
          </cell>
          <cell r="D111" t="str">
            <v>NCR</v>
          </cell>
          <cell r="E111" t="str">
            <v>Distrito Nacional</v>
          </cell>
          <cell r="F111" t="str">
            <v>NO</v>
          </cell>
          <cell r="G111" t="str">
            <v>Si</v>
          </cell>
          <cell r="H111" t="str">
            <v>No</v>
          </cell>
          <cell r="I111" t="str">
            <v>Si</v>
          </cell>
          <cell r="J111" t="str">
            <v>Si</v>
          </cell>
          <cell r="K111" t="str">
            <v>Si</v>
          </cell>
          <cell r="L111" t="str">
            <v>Si</v>
          </cell>
          <cell r="M111" t="str">
            <v>no</v>
          </cell>
          <cell r="N111" t="str">
            <v>Santiago 2</v>
          </cell>
          <cell r="O111" t="str">
            <v/>
          </cell>
        </row>
        <row r="112">
          <cell r="A112">
            <v>97</v>
          </cell>
          <cell r="B112" t="str">
            <v>DRBR097</v>
          </cell>
          <cell r="C112" t="str">
            <v>Ofic. Villa Rivas</v>
          </cell>
          <cell r="D112" t="str">
            <v>Diebold</v>
          </cell>
          <cell r="E112" t="str">
            <v>Norte</v>
          </cell>
          <cell r="F112" t="str">
            <v>NO</v>
          </cell>
          <cell r="G112" t="str">
            <v>Si</v>
          </cell>
          <cell r="H112" t="str">
            <v>Si</v>
          </cell>
          <cell r="I112" t="str">
            <v>No</v>
          </cell>
          <cell r="J112" t="str">
            <v>Si</v>
          </cell>
          <cell r="K112" t="str">
            <v>Si</v>
          </cell>
          <cell r="L112" t="str">
            <v>Si</v>
          </cell>
          <cell r="M112" t="str">
            <v>Si</v>
          </cell>
          <cell r="N112" t="str">
            <v>Si</v>
          </cell>
          <cell r="O112" t="str">
            <v>Oficina</v>
          </cell>
        </row>
        <row r="113">
          <cell r="A113">
            <v>98</v>
          </cell>
          <cell r="B113" t="str">
            <v>DRBR098</v>
          </cell>
          <cell r="C113" t="str">
            <v>Ofic. Pimentel</v>
          </cell>
          <cell r="D113" t="str">
            <v>NCR</v>
          </cell>
          <cell r="E113" t="str">
            <v>Norte</v>
          </cell>
          <cell r="F113" t="str">
            <v>NO</v>
          </cell>
          <cell r="G113" t="str">
            <v>Si</v>
          </cell>
          <cell r="H113" t="str">
            <v>Si</v>
          </cell>
          <cell r="I113" t="str">
            <v>No</v>
          </cell>
          <cell r="J113" t="str">
            <v>Si</v>
          </cell>
          <cell r="K113" t="str">
            <v>No</v>
          </cell>
          <cell r="L113" t="str">
            <v>Si</v>
          </cell>
          <cell r="M113" t="str">
            <v>No</v>
          </cell>
          <cell r="N113" t="str">
            <v>Si</v>
          </cell>
          <cell r="O113" t="str">
            <v>San Francisco de Macorís</v>
          </cell>
        </row>
        <row r="114">
          <cell r="A114">
            <v>99</v>
          </cell>
          <cell r="B114" t="str">
            <v>DRBR099</v>
          </cell>
          <cell r="C114" t="str">
            <v>Multicentro La Sirena SFM</v>
          </cell>
          <cell r="D114" t="str">
            <v>Diebold</v>
          </cell>
          <cell r="E114" t="str">
            <v>Norte</v>
          </cell>
          <cell r="F114" t="str">
            <v>NO</v>
          </cell>
          <cell r="G114" t="str">
            <v>Si</v>
          </cell>
          <cell r="H114" t="str">
            <v>Si</v>
          </cell>
          <cell r="I114" t="str">
            <v>No</v>
          </cell>
          <cell r="J114" t="str">
            <v>Si</v>
          </cell>
          <cell r="K114" t="str">
            <v>Si</v>
          </cell>
          <cell r="L114" t="str">
            <v>Si</v>
          </cell>
          <cell r="M114" t="str">
            <v>Si</v>
          </cell>
          <cell r="N114" t="str">
            <v>No</v>
          </cell>
          <cell r="O114" t="str">
            <v>San Francisco de Macorís</v>
          </cell>
        </row>
        <row r="115">
          <cell r="A115">
            <v>101</v>
          </cell>
          <cell r="B115" t="str">
            <v>DRBR101</v>
          </cell>
          <cell r="C115" t="str">
            <v>Ofic. San Juan De La Maguana #1</v>
          </cell>
          <cell r="D115" t="str">
            <v>Wincor Nixdorf</v>
          </cell>
          <cell r="E115" t="str">
            <v>Sur</v>
          </cell>
          <cell r="F115" t="str">
            <v>SI</v>
          </cell>
          <cell r="G115" t="str">
            <v>Si</v>
          </cell>
          <cell r="H115" t="str">
            <v>Si</v>
          </cell>
          <cell r="I115" t="str">
            <v>No</v>
          </cell>
          <cell r="J115" t="str">
            <v>Si</v>
          </cell>
          <cell r="K115" t="str">
            <v>No</v>
          </cell>
          <cell r="L115" t="str">
            <v>Si</v>
          </cell>
          <cell r="M115" t="str">
            <v>No</v>
          </cell>
          <cell r="N115" t="str">
            <v>Si</v>
          </cell>
          <cell r="O115" t="str">
            <v>Oficina</v>
          </cell>
        </row>
        <row r="116">
          <cell r="A116">
            <v>102</v>
          </cell>
          <cell r="B116" t="str">
            <v>DRBR102</v>
          </cell>
          <cell r="C116" t="str">
            <v>Ofic. BUENA VISTA II</v>
          </cell>
          <cell r="D116" t="str">
            <v>NCR</v>
          </cell>
          <cell r="E116" t="str">
            <v>Distrito Nacional</v>
          </cell>
          <cell r="F116" t="str">
            <v>NO</v>
          </cell>
          <cell r="G116" t="str">
            <v>Si</v>
          </cell>
          <cell r="H116" t="str">
            <v>Si</v>
          </cell>
          <cell r="I116" t="str">
            <v>No</v>
          </cell>
          <cell r="J116" t="str">
            <v>Si</v>
          </cell>
          <cell r="K116" t="str">
            <v>No</v>
          </cell>
          <cell r="L116" t="str">
            <v>Si</v>
          </cell>
          <cell r="M116" t="str">
            <v>No</v>
          </cell>
          <cell r="N116" t="str">
            <v>Si</v>
          </cell>
          <cell r="O116" t="str">
            <v>Grupo 2</v>
          </cell>
        </row>
        <row r="117">
          <cell r="A117">
            <v>103</v>
          </cell>
          <cell r="B117" t="str">
            <v>DRBR103</v>
          </cell>
          <cell r="C117" t="str">
            <v>Ofic. Las Matas De Farfan</v>
          </cell>
          <cell r="D117" t="str">
            <v>Diebold</v>
          </cell>
          <cell r="E117" t="str">
            <v>Sur</v>
          </cell>
          <cell r="F117" t="str">
            <v>NO</v>
          </cell>
          <cell r="G117" t="str">
            <v>Si</v>
          </cell>
          <cell r="H117" t="str">
            <v>Si</v>
          </cell>
          <cell r="I117" t="str">
            <v>No</v>
          </cell>
          <cell r="J117" t="str">
            <v>Si</v>
          </cell>
          <cell r="K117" t="str">
            <v>No</v>
          </cell>
          <cell r="L117" t="str">
            <v>Si</v>
          </cell>
          <cell r="M117" t="str">
            <v>No</v>
          </cell>
          <cell r="N117" t="str">
            <v>Si</v>
          </cell>
          <cell r="O117" t="str">
            <v>Oficina</v>
          </cell>
        </row>
        <row r="118">
          <cell r="A118">
            <v>104</v>
          </cell>
          <cell r="B118" t="str">
            <v>DRBR104</v>
          </cell>
          <cell r="C118" t="str">
            <v>Jumbo Higuey</v>
          </cell>
          <cell r="D118" t="str">
            <v>NCR</v>
          </cell>
          <cell r="E118" t="str">
            <v>Este</v>
          </cell>
          <cell r="F118" t="str">
            <v>NO</v>
          </cell>
          <cell r="G118" t="str">
            <v>Si</v>
          </cell>
          <cell r="H118" t="str">
            <v>Si</v>
          </cell>
          <cell r="I118" t="str">
            <v>No</v>
          </cell>
          <cell r="J118" t="str">
            <v>Si</v>
          </cell>
          <cell r="K118" t="str">
            <v>Si</v>
          </cell>
          <cell r="L118" t="str">
            <v>Si</v>
          </cell>
          <cell r="M118" t="str">
            <v>Si</v>
          </cell>
          <cell r="N118" t="str">
            <v>No</v>
          </cell>
          <cell r="O118" t="str">
            <v>Higuey</v>
          </cell>
        </row>
        <row r="119">
          <cell r="A119">
            <v>105</v>
          </cell>
          <cell r="B119" t="str">
            <v>DRBR105</v>
          </cell>
          <cell r="C119" t="str">
            <v>Autobanco Estancia Nueva</v>
          </cell>
          <cell r="D119" t="str">
            <v>Diebold</v>
          </cell>
          <cell r="E119" t="str">
            <v>Norte</v>
          </cell>
          <cell r="F119" t="str">
            <v>NO</v>
          </cell>
          <cell r="G119" t="str">
            <v>Si</v>
          </cell>
          <cell r="H119" t="str">
            <v>Si</v>
          </cell>
          <cell r="I119" t="str">
            <v>No</v>
          </cell>
          <cell r="J119" t="str">
            <v>Si</v>
          </cell>
          <cell r="K119" t="str">
            <v>Si</v>
          </cell>
          <cell r="L119" t="str">
            <v>Si</v>
          </cell>
          <cell r="M119" t="str">
            <v>Si</v>
          </cell>
          <cell r="N119" t="str">
            <v>Si</v>
          </cell>
          <cell r="O119" t="str">
            <v>La Vega</v>
          </cell>
        </row>
        <row r="120">
          <cell r="A120">
            <v>558</v>
          </cell>
          <cell r="B120" t="str">
            <v>DRBR106</v>
          </cell>
          <cell r="C120" t="str">
            <v>Base Naval 27 de Febrero</v>
          </cell>
          <cell r="D120" t="str">
            <v>NCR</v>
          </cell>
          <cell r="E120" t="str">
            <v>Distrito Nacional</v>
          </cell>
          <cell r="F120" t="str">
            <v>NO</v>
          </cell>
          <cell r="G120" t="str">
            <v>Si</v>
          </cell>
          <cell r="H120" t="str">
            <v>Si</v>
          </cell>
          <cell r="I120" t="str">
            <v>No</v>
          </cell>
          <cell r="J120" t="str">
            <v>Si</v>
          </cell>
          <cell r="K120" t="str">
            <v>Si</v>
          </cell>
          <cell r="L120" t="str">
            <v>Si</v>
          </cell>
          <cell r="M120" t="str">
            <v>Si</v>
          </cell>
          <cell r="N120" t="str">
            <v>Si</v>
          </cell>
          <cell r="O120" t="str">
            <v>Grupo 7</v>
          </cell>
        </row>
        <row r="121">
          <cell r="A121">
            <v>107</v>
          </cell>
          <cell r="B121" t="str">
            <v>DRBR107</v>
          </cell>
          <cell r="C121" t="str">
            <v>CURSA UASD Santiago</v>
          </cell>
          <cell r="D121" t="str">
            <v>NCR</v>
          </cell>
          <cell r="E121" t="str">
            <v>Norte</v>
          </cell>
          <cell r="F121" t="str">
            <v>NO</v>
          </cell>
          <cell r="G121" t="str">
            <v>Si</v>
          </cell>
          <cell r="H121" t="str">
            <v>Si</v>
          </cell>
          <cell r="I121" t="str">
            <v>No</v>
          </cell>
          <cell r="J121" t="str">
            <v>Si</v>
          </cell>
          <cell r="K121" t="str">
            <v>No</v>
          </cell>
          <cell r="L121" t="str">
            <v>No</v>
          </cell>
          <cell r="M121" t="str">
            <v>No</v>
          </cell>
          <cell r="N121" t="str">
            <v>No</v>
          </cell>
          <cell r="O121" t="str">
            <v>Santiago 2</v>
          </cell>
        </row>
        <row r="122">
          <cell r="A122">
            <v>740</v>
          </cell>
          <cell r="B122" t="str">
            <v>DRBR109</v>
          </cell>
          <cell r="C122" t="str">
            <v>EDENORTE</v>
          </cell>
          <cell r="D122" t="str">
            <v>NCR</v>
          </cell>
          <cell r="E122" t="str">
            <v>Norte</v>
          </cell>
          <cell r="F122" t="str">
            <v>NO</v>
          </cell>
          <cell r="G122" t="str">
            <v>Si</v>
          </cell>
          <cell r="H122" t="str">
            <v>Si</v>
          </cell>
          <cell r="I122" t="str">
            <v>No</v>
          </cell>
          <cell r="J122" t="str">
            <v>Si</v>
          </cell>
          <cell r="K122" t="str">
            <v>No</v>
          </cell>
          <cell r="L122" t="str">
            <v>Si</v>
          </cell>
          <cell r="M122" t="str">
            <v>No</v>
          </cell>
          <cell r="N122" t="str">
            <v>No</v>
          </cell>
          <cell r="O122" t="str">
            <v>Santiago 1</v>
          </cell>
        </row>
        <row r="123">
          <cell r="A123">
            <v>636</v>
          </cell>
          <cell r="B123" t="str">
            <v>DRBR110</v>
          </cell>
          <cell r="C123" t="str">
            <v>Oficina Tamboril</v>
          </cell>
          <cell r="D123" t="str">
            <v>NCR</v>
          </cell>
          <cell r="E123" t="str">
            <v>Norte</v>
          </cell>
          <cell r="F123" t="str">
            <v>SI</v>
          </cell>
          <cell r="G123" t="str">
            <v>Si</v>
          </cell>
          <cell r="H123" t="str">
            <v>Si</v>
          </cell>
          <cell r="I123" t="str">
            <v>No</v>
          </cell>
          <cell r="J123" t="str">
            <v>Si</v>
          </cell>
          <cell r="K123" t="str">
            <v>No</v>
          </cell>
          <cell r="L123" t="str">
            <v>Si</v>
          </cell>
          <cell r="M123" t="str">
            <v>No</v>
          </cell>
          <cell r="N123" t="str">
            <v>Si</v>
          </cell>
          <cell r="O123" t="str">
            <v>Santiago 1</v>
          </cell>
        </row>
        <row r="124">
          <cell r="A124">
            <v>111</v>
          </cell>
          <cell r="B124" t="str">
            <v>DRBR111</v>
          </cell>
          <cell r="C124" t="str">
            <v>Ofic. San Pedro Macorís</v>
          </cell>
          <cell r="D124" t="str">
            <v>Diebold</v>
          </cell>
          <cell r="E124" t="str">
            <v>Este</v>
          </cell>
          <cell r="F124" t="str">
            <v>SI</v>
          </cell>
          <cell r="G124" t="str">
            <v>Si</v>
          </cell>
          <cell r="H124" t="str">
            <v>Si</v>
          </cell>
          <cell r="I124" t="str">
            <v>Si</v>
          </cell>
          <cell r="J124" t="str">
            <v>Si</v>
          </cell>
          <cell r="K124" t="str">
            <v>No</v>
          </cell>
          <cell r="L124" t="str">
            <v>Si</v>
          </cell>
          <cell r="M124" t="str">
            <v>No</v>
          </cell>
          <cell r="N124" t="str">
            <v>Si</v>
          </cell>
          <cell r="O124" t="str">
            <v>San Pedro de Macorís</v>
          </cell>
        </row>
        <row r="125">
          <cell r="A125">
            <v>630</v>
          </cell>
          <cell r="B125" t="str">
            <v>DRBR112</v>
          </cell>
          <cell r="C125" t="str">
            <v>Ofic. Plaza Zaglul San Pedro de Macorís #1</v>
          </cell>
          <cell r="D125" t="str">
            <v>NCR</v>
          </cell>
          <cell r="E125" t="str">
            <v>Este</v>
          </cell>
          <cell r="F125" t="str">
            <v>NO</v>
          </cell>
          <cell r="G125" t="str">
            <v>Si</v>
          </cell>
          <cell r="H125" t="str">
            <v>Si</v>
          </cell>
          <cell r="I125" t="str">
            <v>No</v>
          </cell>
          <cell r="J125" t="str">
            <v>Si</v>
          </cell>
          <cell r="K125" t="str">
            <v>Si</v>
          </cell>
          <cell r="L125" t="str">
            <v>Si</v>
          </cell>
          <cell r="M125" t="str">
            <v>Si</v>
          </cell>
          <cell r="N125" t="str">
            <v>No</v>
          </cell>
          <cell r="O125" t="str">
            <v>San Pedro de Macorís</v>
          </cell>
        </row>
        <row r="126">
          <cell r="A126">
            <v>113</v>
          </cell>
          <cell r="B126" t="str">
            <v>DRBR113</v>
          </cell>
          <cell r="C126" t="str">
            <v>Autoservicios Atalaya del Mar</v>
          </cell>
          <cell r="D126" t="str">
            <v/>
          </cell>
          <cell r="E126" t="str">
            <v/>
          </cell>
          <cell r="F126" t="str">
            <v>NO</v>
          </cell>
          <cell r="G126" t="str">
            <v>Si</v>
          </cell>
          <cell r="H126" t="str">
            <v>No</v>
          </cell>
          <cell r="I126" t="str">
            <v>No</v>
          </cell>
          <cell r="J126" t="str">
            <v>Si</v>
          </cell>
          <cell r="K126" t="str">
            <v>Si</v>
          </cell>
          <cell r="L126" t="str">
            <v>Si</v>
          </cell>
          <cell r="M126" t="str">
            <v>Si</v>
          </cell>
          <cell r="N126" t="str">
            <v>No</v>
          </cell>
          <cell r="O126" t="str">
            <v/>
          </cell>
        </row>
        <row r="127">
          <cell r="A127">
            <v>114</v>
          </cell>
          <cell r="B127" t="str">
            <v>DRBR114</v>
          </cell>
          <cell r="C127" t="str">
            <v>Ofic. Hato Mayor</v>
          </cell>
          <cell r="D127" t="str">
            <v>NCR</v>
          </cell>
          <cell r="E127" t="str">
            <v>Este</v>
          </cell>
          <cell r="F127" t="str">
            <v>NO</v>
          </cell>
          <cell r="G127" t="str">
            <v>Si</v>
          </cell>
          <cell r="H127" t="str">
            <v>Si</v>
          </cell>
          <cell r="I127" t="str">
            <v>Si</v>
          </cell>
          <cell r="J127" t="str">
            <v>Si</v>
          </cell>
          <cell r="K127" t="str">
            <v>No</v>
          </cell>
          <cell r="L127" t="str">
            <v>Si</v>
          </cell>
          <cell r="M127" t="str">
            <v>No</v>
          </cell>
          <cell r="N127" t="str">
            <v>Si</v>
          </cell>
          <cell r="O127" t="str">
            <v>San Pedro de Macorís</v>
          </cell>
        </row>
        <row r="128">
          <cell r="A128">
            <v>115</v>
          </cell>
          <cell r="B128" t="str">
            <v>DRBR115</v>
          </cell>
          <cell r="C128" t="str">
            <v>Ofic. Megacentro</v>
          </cell>
          <cell r="D128" t="str">
            <v>Diebold</v>
          </cell>
          <cell r="E128" t="str">
            <v>Distrito Nacional</v>
          </cell>
          <cell r="F128" t="str">
            <v>SI</v>
          </cell>
          <cell r="G128" t="str">
            <v>Si</v>
          </cell>
          <cell r="H128" t="str">
            <v>Si</v>
          </cell>
          <cell r="I128" t="str">
            <v>No</v>
          </cell>
          <cell r="J128" t="str">
            <v>Si</v>
          </cell>
          <cell r="K128" t="str">
            <v>Si</v>
          </cell>
          <cell r="L128" t="str">
            <v>Si</v>
          </cell>
          <cell r="M128" t="str">
            <v>Si</v>
          </cell>
          <cell r="N128" t="str">
            <v>No</v>
          </cell>
          <cell r="O128" t="str">
            <v>Grupo 4</v>
          </cell>
        </row>
        <row r="129">
          <cell r="A129">
            <v>117</v>
          </cell>
          <cell r="B129" t="str">
            <v>DRBR117</v>
          </cell>
          <cell r="C129" t="str">
            <v>Ofic. El Seybo</v>
          </cell>
          <cell r="D129" t="str">
            <v>Diebold</v>
          </cell>
          <cell r="E129" t="str">
            <v>Este</v>
          </cell>
          <cell r="F129" t="str">
            <v>SI</v>
          </cell>
          <cell r="G129" t="str">
            <v>Si</v>
          </cell>
          <cell r="H129" t="str">
            <v>Si</v>
          </cell>
          <cell r="I129" t="str">
            <v>No</v>
          </cell>
          <cell r="J129" t="str">
            <v>Si</v>
          </cell>
          <cell r="K129" t="str">
            <v>No</v>
          </cell>
          <cell r="L129" t="str">
            <v>Si</v>
          </cell>
          <cell r="M129" t="str">
            <v>No</v>
          </cell>
          <cell r="N129" t="str">
            <v>Si</v>
          </cell>
          <cell r="O129" t="str">
            <v>Oficina</v>
          </cell>
        </row>
        <row r="130">
          <cell r="A130">
            <v>118</v>
          </cell>
          <cell r="B130" t="str">
            <v>DRBR118</v>
          </cell>
          <cell r="C130" t="str">
            <v>ATM Plaza Torino KM9 Aut. Duarte</v>
          </cell>
          <cell r="D130" t="str">
            <v>NCR</v>
          </cell>
          <cell r="E130" t="str">
            <v>Distrito Nacional</v>
          </cell>
          <cell r="F130" t="str">
            <v>N/A</v>
          </cell>
          <cell r="G130" t="str">
            <v>N/A</v>
          </cell>
          <cell r="H130" t="str">
            <v>N/A</v>
          </cell>
          <cell r="I130" t="str">
            <v>N/A</v>
          </cell>
          <cell r="J130" t="str">
            <v>N/A</v>
          </cell>
          <cell r="K130" t="str">
            <v>N/A</v>
          </cell>
          <cell r="L130" t="str">
            <v>N/A</v>
          </cell>
          <cell r="M130" t="str">
            <v>N/A</v>
          </cell>
          <cell r="N130"/>
          <cell r="O130"/>
        </row>
        <row r="131">
          <cell r="A131">
            <v>119</v>
          </cell>
          <cell r="B131" t="str">
            <v>DRBR119</v>
          </cell>
          <cell r="C131" t="str">
            <v>ATM Oficina La Barranquita</v>
          </cell>
          <cell r="D131"/>
          <cell r="E131"/>
          <cell r="F131" t="str">
            <v>N/A</v>
          </cell>
          <cell r="G131" t="str">
            <v>N/A</v>
          </cell>
          <cell r="H131" t="str">
            <v>N/A</v>
          </cell>
          <cell r="I131" t="str">
            <v>N/A</v>
          </cell>
          <cell r="J131" t="str">
            <v>N/A</v>
          </cell>
          <cell r="K131" t="str">
            <v>N/A</v>
          </cell>
          <cell r="L131" t="str">
            <v>N/A</v>
          </cell>
          <cell r="M131" t="str">
            <v>N/A</v>
          </cell>
          <cell r="N131"/>
          <cell r="O131"/>
        </row>
        <row r="132">
          <cell r="A132">
            <v>609</v>
          </cell>
          <cell r="B132" t="str">
            <v>DRBR120</v>
          </cell>
          <cell r="C132" t="str">
            <v>Jumbo, San Pedro</v>
          </cell>
          <cell r="D132" t="str">
            <v>NCR</v>
          </cell>
          <cell r="E132" t="str">
            <v>Este</v>
          </cell>
          <cell r="F132" t="str">
            <v>NO</v>
          </cell>
          <cell r="G132" t="str">
            <v>Si</v>
          </cell>
          <cell r="H132" t="str">
            <v>Si</v>
          </cell>
          <cell r="I132" t="str">
            <v>No</v>
          </cell>
          <cell r="J132" t="str">
            <v>Si</v>
          </cell>
          <cell r="K132" t="str">
            <v>Si</v>
          </cell>
          <cell r="L132" t="str">
            <v>Si</v>
          </cell>
          <cell r="M132" t="str">
            <v>Si</v>
          </cell>
          <cell r="N132" t="str">
            <v>No</v>
          </cell>
          <cell r="O132" t="str">
            <v>San Pedro de Macorís</v>
          </cell>
        </row>
        <row r="133">
          <cell r="A133">
            <v>121</v>
          </cell>
          <cell r="B133" t="str">
            <v>DRBR121</v>
          </cell>
          <cell r="C133" t="str">
            <v>ATM Oficina Bayaguana</v>
          </cell>
          <cell r="D133" t="str">
            <v>NCR</v>
          </cell>
          <cell r="E133" t="str">
            <v>Este</v>
          </cell>
          <cell r="F133" t="str">
            <v>SI</v>
          </cell>
          <cell r="G133" t="str">
            <v>Si</v>
          </cell>
          <cell r="H133" t="str">
            <v>Si</v>
          </cell>
          <cell r="I133" t="str">
            <v>No</v>
          </cell>
          <cell r="J133" t="str">
            <v>Si</v>
          </cell>
          <cell r="K133" t="str">
            <v>Si</v>
          </cell>
          <cell r="L133" t="str">
            <v>Si</v>
          </cell>
          <cell r="M133" t="str">
            <v>Si</v>
          </cell>
          <cell r="N133" t="str">
            <v>Si</v>
          </cell>
          <cell r="O133" t="str">
            <v/>
          </cell>
        </row>
        <row r="134">
          <cell r="A134">
            <v>602</v>
          </cell>
          <cell r="B134" t="str">
            <v>DRBR122</v>
          </cell>
          <cell r="C134" t="str">
            <v>Zona Franca #1, Santiago</v>
          </cell>
          <cell r="D134" t="str">
            <v>NCR</v>
          </cell>
          <cell r="E134" t="str">
            <v>Norte</v>
          </cell>
          <cell r="F134" t="str">
            <v>NO</v>
          </cell>
          <cell r="G134" t="str">
            <v>Si</v>
          </cell>
          <cell r="H134" t="str">
            <v>No</v>
          </cell>
          <cell r="I134" t="str">
            <v>No</v>
          </cell>
          <cell r="J134" t="str">
            <v>Si</v>
          </cell>
          <cell r="K134" t="str">
            <v>Si</v>
          </cell>
          <cell r="L134" t="str">
            <v>Si</v>
          </cell>
          <cell r="M134" t="str">
            <v>Si</v>
          </cell>
          <cell r="N134" t="str">
            <v>No</v>
          </cell>
          <cell r="O134" t="str">
            <v>Santiago 2</v>
          </cell>
        </row>
        <row r="135">
          <cell r="A135">
            <v>587</v>
          </cell>
          <cell r="B135" t="str">
            <v>DRBR123</v>
          </cell>
          <cell r="C135" t="str">
            <v>Cuerpo de Ayudantes Militares</v>
          </cell>
          <cell r="D135" t="str">
            <v>NCR</v>
          </cell>
          <cell r="E135" t="str">
            <v>Distrito Nacional</v>
          </cell>
          <cell r="F135" t="str">
            <v>NO</v>
          </cell>
          <cell r="G135" t="str">
            <v>Si</v>
          </cell>
          <cell r="H135" t="str">
            <v>Si</v>
          </cell>
          <cell r="I135" t="str">
            <v>No</v>
          </cell>
          <cell r="J135" t="str">
            <v>Si</v>
          </cell>
          <cell r="K135" t="str">
            <v>Si</v>
          </cell>
          <cell r="L135" t="str">
            <v>Si</v>
          </cell>
          <cell r="M135" t="str">
            <v>Si</v>
          </cell>
          <cell r="N135" t="str">
            <v>Si</v>
          </cell>
          <cell r="O135" t="str">
            <v>Grupo 3</v>
          </cell>
        </row>
        <row r="136">
          <cell r="A136">
            <v>125</v>
          </cell>
          <cell r="B136" t="str">
            <v>DRBR125</v>
          </cell>
          <cell r="C136" t="str">
            <v>Dir. Gral. De Aduanas #2</v>
          </cell>
          <cell r="D136" t="str">
            <v/>
          </cell>
          <cell r="E136" t="str">
            <v/>
          </cell>
          <cell r="F136" t="str">
            <v>NO</v>
          </cell>
          <cell r="G136" t="str">
            <v>Si</v>
          </cell>
          <cell r="H136" t="str">
            <v>Si</v>
          </cell>
          <cell r="I136" t="str">
            <v>No</v>
          </cell>
          <cell r="J136" t="str">
            <v>Si</v>
          </cell>
          <cell r="K136" t="str">
            <v>Si</v>
          </cell>
          <cell r="L136" t="str">
            <v>Si</v>
          </cell>
          <cell r="M136" t="str">
            <v>Si</v>
          </cell>
          <cell r="N136" t="str">
            <v>Si</v>
          </cell>
          <cell r="O136" t="str">
            <v>Grupo 8</v>
          </cell>
        </row>
        <row r="137">
          <cell r="A137">
            <v>603</v>
          </cell>
          <cell r="B137" t="str">
            <v>DRBR126</v>
          </cell>
          <cell r="C137" t="str">
            <v>Zona Franca #2, Santiago</v>
          </cell>
          <cell r="D137" t="str">
            <v>NCR</v>
          </cell>
          <cell r="E137" t="str">
            <v>Norte</v>
          </cell>
          <cell r="F137" t="str">
            <v>NO</v>
          </cell>
          <cell r="G137" t="str">
            <v>Si</v>
          </cell>
          <cell r="H137" t="str">
            <v>Si</v>
          </cell>
          <cell r="I137" t="str">
            <v>No</v>
          </cell>
          <cell r="J137" t="str">
            <v>Si</v>
          </cell>
          <cell r="K137" t="str">
            <v>Si</v>
          </cell>
          <cell r="L137" t="str">
            <v>Si</v>
          </cell>
          <cell r="M137" t="str">
            <v>Si</v>
          </cell>
          <cell r="N137" t="str">
            <v>No</v>
          </cell>
          <cell r="O137" t="str">
            <v>Santiago 2</v>
          </cell>
        </row>
        <row r="138">
          <cell r="A138">
            <v>643</v>
          </cell>
          <cell r="B138" t="str">
            <v>DRBR127</v>
          </cell>
          <cell r="C138" t="str">
            <v>Ofic. Valerio</v>
          </cell>
          <cell r="D138" t="str">
            <v>NCR</v>
          </cell>
          <cell r="E138" t="str">
            <v>Norte</v>
          </cell>
          <cell r="F138" t="str">
            <v>NO</v>
          </cell>
          <cell r="G138" t="str">
            <v>Si</v>
          </cell>
          <cell r="H138" t="str">
            <v>No</v>
          </cell>
          <cell r="I138" t="str">
            <v>Si</v>
          </cell>
          <cell r="J138" t="str">
            <v>No</v>
          </cell>
          <cell r="K138" t="str">
            <v>No</v>
          </cell>
          <cell r="L138" t="str">
            <v>Si</v>
          </cell>
          <cell r="M138" t="str">
            <v>No</v>
          </cell>
          <cell r="N138" t="str">
            <v>No</v>
          </cell>
          <cell r="O138" t="str">
            <v>Santiago 2</v>
          </cell>
        </row>
        <row r="139">
          <cell r="A139">
            <v>712</v>
          </cell>
          <cell r="B139" t="str">
            <v>DRBR128</v>
          </cell>
          <cell r="C139" t="str">
            <v>Oficina Imbert</v>
          </cell>
          <cell r="D139" t="str">
            <v>NCR</v>
          </cell>
          <cell r="E139" t="str">
            <v>Norte</v>
          </cell>
          <cell r="F139" t="str">
            <v>SI</v>
          </cell>
          <cell r="G139" t="str">
            <v>Si</v>
          </cell>
          <cell r="H139" t="str">
            <v>Si</v>
          </cell>
          <cell r="I139" t="str">
            <v>No</v>
          </cell>
          <cell r="J139" t="str">
            <v>Si</v>
          </cell>
          <cell r="K139" t="str">
            <v>No</v>
          </cell>
          <cell r="L139" t="str">
            <v>Si</v>
          </cell>
          <cell r="M139" t="str">
            <v>No</v>
          </cell>
          <cell r="N139" t="str">
            <v>Si</v>
          </cell>
          <cell r="O139" t="str">
            <v>Santiago 2</v>
          </cell>
        </row>
        <row r="140">
          <cell r="A140">
            <v>129</v>
          </cell>
          <cell r="B140" t="str">
            <v>DRBR129</v>
          </cell>
          <cell r="C140" t="str">
            <v>Tienda La Sirena Santiago</v>
          </cell>
          <cell r="D140" t="str">
            <v>Diebold</v>
          </cell>
          <cell r="E140" t="str">
            <v>Norte</v>
          </cell>
          <cell r="F140" t="str">
            <v>SI</v>
          </cell>
          <cell r="G140" t="str">
            <v>Si</v>
          </cell>
          <cell r="H140" t="str">
            <v>Si</v>
          </cell>
          <cell r="I140" t="str">
            <v>No</v>
          </cell>
          <cell r="J140" t="str">
            <v>Si</v>
          </cell>
          <cell r="K140" t="str">
            <v>Si</v>
          </cell>
          <cell r="L140" t="str">
            <v>Si</v>
          </cell>
          <cell r="M140" t="str">
            <v>Si</v>
          </cell>
          <cell r="N140" t="str">
            <v>No</v>
          </cell>
          <cell r="O140" t="str">
            <v>Santiago 2</v>
          </cell>
        </row>
        <row r="141">
          <cell r="A141">
            <v>910</v>
          </cell>
          <cell r="B141" t="str">
            <v>DRBR12A</v>
          </cell>
          <cell r="C141" t="str">
            <v>Ofic. Sol II</v>
          </cell>
          <cell r="D141" t="str">
            <v>Wincor Nixdorf</v>
          </cell>
          <cell r="E141" t="str">
            <v>Norte</v>
          </cell>
          <cell r="F141" t="str">
            <v>SI</v>
          </cell>
          <cell r="G141" t="str">
            <v>Si</v>
          </cell>
          <cell r="H141" t="str">
            <v>Si</v>
          </cell>
          <cell r="I141" t="str">
            <v>No</v>
          </cell>
          <cell r="J141" t="str">
            <v>Si</v>
          </cell>
          <cell r="K141" t="str">
            <v>Si</v>
          </cell>
          <cell r="L141" t="str">
            <v>Si</v>
          </cell>
          <cell r="M141" t="str">
            <v>Si</v>
          </cell>
          <cell r="N141" t="str">
            <v>Si</v>
          </cell>
          <cell r="O141" t="str">
            <v>Santiago 2</v>
          </cell>
        </row>
        <row r="142">
          <cell r="A142">
            <v>940</v>
          </cell>
          <cell r="B142" t="str">
            <v>DRBR12C</v>
          </cell>
          <cell r="C142" t="str">
            <v>Ofic. El Portal</v>
          </cell>
          <cell r="D142" t="str">
            <v>Diebold</v>
          </cell>
          <cell r="E142" t="str">
            <v>Norte</v>
          </cell>
          <cell r="F142" t="str">
            <v>SI</v>
          </cell>
          <cell r="G142" t="str">
            <v>Si</v>
          </cell>
          <cell r="H142" t="str">
            <v>Si</v>
          </cell>
          <cell r="I142" t="str">
            <v>No</v>
          </cell>
          <cell r="J142" t="str">
            <v>Si</v>
          </cell>
          <cell r="K142" t="str">
            <v>No</v>
          </cell>
          <cell r="L142" t="str">
            <v>Si</v>
          </cell>
          <cell r="M142" t="str">
            <v>No</v>
          </cell>
          <cell r="N142" t="str">
            <v>Si</v>
          </cell>
          <cell r="O142" t="str">
            <v>Santiago 2</v>
          </cell>
        </row>
        <row r="143">
          <cell r="A143">
            <v>720</v>
          </cell>
          <cell r="B143" t="str">
            <v>DRBR12E</v>
          </cell>
          <cell r="C143" t="str">
            <v>OMSA Santiago</v>
          </cell>
          <cell r="D143" t="str">
            <v>NCR</v>
          </cell>
          <cell r="E143" t="str">
            <v>Norte</v>
          </cell>
          <cell r="F143" t="str">
            <v>NO</v>
          </cell>
          <cell r="G143" t="str">
            <v>Si</v>
          </cell>
          <cell r="H143" t="str">
            <v>Si</v>
          </cell>
          <cell r="I143" t="str">
            <v>No</v>
          </cell>
          <cell r="J143" t="str">
            <v>Si</v>
          </cell>
          <cell r="K143" t="str">
            <v>Si</v>
          </cell>
          <cell r="L143" t="str">
            <v>Si</v>
          </cell>
          <cell r="M143" t="str">
            <v>Si</v>
          </cell>
          <cell r="N143" t="str">
            <v>Si</v>
          </cell>
          <cell r="O143" t="str">
            <v>Santiago 2</v>
          </cell>
        </row>
        <row r="144">
          <cell r="A144">
            <v>969</v>
          </cell>
          <cell r="B144" t="str">
            <v>DRBR12F</v>
          </cell>
          <cell r="C144" t="str">
            <v>Ofic. El Sol I</v>
          </cell>
          <cell r="D144" t="str">
            <v>NCR</v>
          </cell>
          <cell r="E144" t="str">
            <v>Norte</v>
          </cell>
          <cell r="F144" t="str">
            <v>SI</v>
          </cell>
          <cell r="G144" t="str">
            <v>Si</v>
          </cell>
          <cell r="H144" t="str">
            <v>Si</v>
          </cell>
          <cell r="I144" t="str">
            <v>No</v>
          </cell>
          <cell r="J144" t="str">
            <v>Si</v>
          </cell>
          <cell r="K144" t="str">
            <v>Si</v>
          </cell>
          <cell r="L144" t="str">
            <v>Si</v>
          </cell>
          <cell r="M144" t="str">
            <v>Si</v>
          </cell>
          <cell r="N144" t="str">
            <v>Si</v>
          </cell>
          <cell r="O144" t="str">
            <v>Santiago 2</v>
          </cell>
        </row>
        <row r="145">
          <cell r="A145">
            <v>950</v>
          </cell>
          <cell r="B145" t="str">
            <v>DRBR12G</v>
          </cell>
          <cell r="C145" t="str">
            <v>Ofic. Monterico</v>
          </cell>
          <cell r="D145" t="str">
            <v>Diebold</v>
          </cell>
          <cell r="E145" t="str">
            <v>Norte</v>
          </cell>
          <cell r="F145" t="str">
            <v>SI</v>
          </cell>
          <cell r="G145" t="str">
            <v>Si</v>
          </cell>
          <cell r="H145" t="str">
            <v>Si</v>
          </cell>
          <cell r="I145" t="str">
            <v>Si</v>
          </cell>
          <cell r="J145" t="str">
            <v>Si</v>
          </cell>
          <cell r="K145" t="str">
            <v>No</v>
          </cell>
          <cell r="L145" t="str">
            <v>Si</v>
          </cell>
          <cell r="M145" t="str">
            <v>No</v>
          </cell>
          <cell r="N145" t="str">
            <v>Si</v>
          </cell>
          <cell r="O145" t="str">
            <v>Santiago 2</v>
          </cell>
        </row>
        <row r="146">
          <cell r="A146">
            <v>732</v>
          </cell>
          <cell r="B146" t="str">
            <v>DRBR12H</v>
          </cell>
          <cell r="C146" t="str">
            <v>Molino Valle del Cibao</v>
          </cell>
          <cell r="D146" t="str">
            <v>NCR</v>
          </cell>
          <cell r="E146" t="str">
            <v>Norte</v>
          </cell>
          <cell r="F146" t="str">
            <v>NO</v>
          </cell>
          <cell r="G146" t="str">
            <v>Si</v>
          </cell>
          <cell r="H146" t="str">
            <v>Si</v>
          </cell>
          <cell r="I146" t="str">
            <v>No</v>
          </cell>
          <cell r="J146" t="str">
            <v>Si</v>
          </cell>
          <cell r="K146" t="str">
            <v>Si</v>
          </cell>
          <cell r="L146" t="str">
            <v>Si</v>
          </cell>
          <cell r="M146" t="str">
            <v>Si</v>
          </cell>
          <cell r="N146" t="str">
            <v>Si</v>
          </cell>
          <cell r="O146" t="str">
            <v>Santiago 1</v>
          </cell>
        </row>
        <row r="147">
          <cell r="A147">
            <v>644</v>
          </cell>
          <cell r="B147" t="str">
            <v>DRBR12I</v>
          </cell>
          <cell r="C147" t="str">
            <v>Zona Franca Grupo M</v>
          </cell>
          <cell r="D147" t="str">
            <v>NCR</v>
          </cell>
          <cell r="E147" t="str">
            <v>Norte</v>
          </cell>
          <cell r="F147" t="str">
            <v>NO</v>
          </cell>
          <cell r="G147" t="str">
            <v>Si</v>
          </cell>
          <cell r="H147" t="str">
            <v>Si</v>
          </cell>
          <cell r="I147" t="str">
            <v>No</v>
          </cell>
          <cell r="J147" t="str">
            <v>Si</v>
          </cell>
          <cell r="K147" t="str">
            <v>Si</v>
          </cell>
          <cell r="L147" t="str">
            <v>Si</v>
          </cell>
          <cell r="M147" t="str">
            <v>Si</v>
          </cell>
          <cell r="N147" t="str">
            <v>No</v>
          </cell>
          <cell r="O147" t="str">
            <v>Santiago 2</v>
          </cell>
        </row>
        <row r="148">
          <cell r="A148">
            <v>635</v>
          </cell>
          <cell r="B148" t="str">
            <v>DRBR12J</v>
          </cell>
          <cell r="C148" t="str">
            <v>Zona Franca Tamboril</v>
          </cell>
          <cell r="D148" t="str">
            <v>NCR</v>
          </cell>
          <cell r="E148" t="str">
            <v>Norte</v>
          </cell>
          <cell r="F148" t="str">
            <v>NO</v>
          </cell>
          <cell r="G148" t="str">
            <v>Si</v>
          </cell>
          <cell r="H148" t="str">
            <v>Si</v>
          </cell>
          <cell r="I148" t="str">
            <v>No</v>
          </cell>
          <cell r="J148" t="str">
            <v>Si</v>
          </cell>
          <cell r="K148" t="str">
            <v>No</v>
          </cell>
          <cell r="L148" t="str">
            <v>Si</v>
          </cell>
          <cell r="M148" t="str">
            <v>No</v>
          </cell>
          <cell r="N148" t="str">
            <v>No</v>
          </cell>
          <cell r="O148" t="str">
            <v>Santiago 1</v>
          </cell>
        </row>
        <row r="149">
          <cell r="A149">
            <v>548</v>
          </cell>
          <cell r="B149" t="str">
            <v>DRBR130</v>
          </cell>
          <cell r="C149" t="str">
            <v>AMET</v>
          </cell>
          <cell r="D149" t="str">
            <v>NCR</v>
          </cell>
          <cell r="E149" t="str">
            <v>Distrito Nacional</v>
          </cell>
          <cell r="F149" t="str">
            <v>NO</v>
          </cell>
          <cell r="G149" t="str">
            <v>Si</v>
          </cell>
          <cell r="H149" t="str">
            <v>Si</v>
          </cell>
          <cell r="I149" t="str">
            <v>No</v>
          </cell>
          <cell r="J149" t="str">
            <v>Si</v>
          </cell>
          <cell r="K149" t="str">
            <v>Si</v>
          </cell>
          <cell r="L149" t="str">
            <v>Si</v>
          </cell>
          <cell r="M149" t="str">
            <v>Si</v>
          </cell>
          <cell r="N149" t="str">
            <v>Si</v>
          </cell>
          <cell r="O149" t="str">
            <v>Grupo 1</v>
          </cell>
        </row>
        <row r="150">
          <cell r="A150">
            <v>131</v>
          </cell>
          <cell r="B150" t="str">
            <v>DRBR131</v>
          </cell>
          <cell r="C150" t="str">
            <v>Ofic. Baní</v>
          </cell>
          <cell r="D150" t="str">
            <v>Diebold</v>
          </cell>
          <cell r="E150" t="str">
            <v>Sur</v>
          </cell>
          <cell r="F150" t="str">
            <v>NO</v>
          </cell>
          <cell r="G150" t="str">
            <v>Si</v>
          </cell>
          <cell r="H150" t="str">
            <v>Si</v>
          </cell>
          <cell r="I150" t="str">
            <v>Si</v>
          </cell>
          <cell r="J150" t="str">
            <v>Si</v>
          </cell>
          <cell r="K150" t="str">
            <v>No</v>
          </cell>
          <cell r="L150" t="str">
            <v>Si</v>
          </cell>
          <cell r="M150" t="str">
            <v>No</v>
          </cell>
          <cell r="N150" t="str">
            <v>Si</v>
          </cell>
          <cell r="O150" t="str">
            <v>Oficina</v>
          </cell>
        </row>
        <row r="151">
          <cell r="A151">
            <v>561</v>
          </cell>
          <cell r="B151" t="str">
            <v>DRBR133</v>
          </cell>
          <cell r="C151" t="str">
            <v>Comando Reg. P.N. S.D Este</v>
          </cell>
          <cell r="D151" t="str">
            <v>NCR</v>
          </cell>
          <cell r="E151" t="str">
            <v>Distrito Nacional</v>
          </cell>
          <cell r="F151" t="str">
            <v>NO</v>
          </cell>
          <cell r="G151" t="str">
            <v>Si</v>
          </cell>
          <cell r="H151" t="str">
            <v>Si</v>
          </cell>
          <cell r="I151" t="str">
            <v>No</v>
          </cell>
          <cell r="J151" t="str">
            <v>Si</v>
          </cell>
          <cell r="K151" t="str">
            <v>Si</v>
          </cell>
          <cell r="L151" t="str">
            <v>Si</v>
          </cell>
          <cell r="M151" t="str">
            <v>Si</v>
          </cell>
          <cell r="N151" t="str">
            <v>Si</v>
          </cell>
          <cell r="O151" t="str">
            <v>Grupo 4</v>
          </cell>
        </row>
        <row r="152">
          <cell r="A152">
            <v>134</v>
          </cell>
          <cell r="B152" t="str">
            <v>DRBR134</v>
          </cell>
          <cell r="C152" t="str">
            <v>Ofic. San José De Ocoa</v>
          </cell>
          <cell r="D152" t="str">
            <v>Diebold</v>
          </cell>
          <cell r="E152" t="str">
            <v>Sur</v>
          </cell>
          <cell r="F152" t="str">
            <v>SI</v>
          </cell>
          <cell r="G152" t="str">
            <v>Si</v>
          </cell>
          <cell r="H152" t="str">
            <v>Si</v>
          </cell>
          <cell r="I152" t="str">
            <v>No</v>
          </cell>
          <cell r="J152" t="str">
            <v>Si</v>
          </cell>
          <cell r="K152" t="str">
            <v>No</v>
          </cell>
          <cell r="L152" t="str">
            <v>Si</v>
          </cell>
          <cell r="M152" t="str">
            <v>No</v>
          </cell>
          <cell r="N152" t="str">
            <v>Si</v>
          </cell>
          <cell r="O152" t="str">
            <v>Oficina</v>
          </cell>
        </row>
        <row r="153">
          <cell r="A153">
            <v>135</v>
          </cell>
          <cell r="B153" t="str">
            <v>DRBR135</v>
          </cell>
          <cell r="C153" t="str">
            <v>Ofic. Las Dunas</v>
          </cell>
          <cell r="D153" t="str">
            <v>Diebold</v>
          </cell>
          <cell r="E153" t="str">
            <v>Sur</v>
          </cell>
          <cell r="F153" t="str">
            <v>SI</v>
          </cell>
          <cell r="G153" t="str">
            <v>Si</v>
          </cell>
          <cell r="H153" t="str">
            <v>Si</v>
          </cell>
          <cell r="I153" t="str">
            <v>No</v>
          </cell>
          <cell r="J153" t="str">
            <v>Si</v>
          </cell>
          <cell r="K153" t="str">
            <v>No</v>
          </cell>
          <cell r="L153" t="str">
            <v>Si</v>
          </cell>
          <cell r="M153" t="str">
            <v>No</v>
          </cell>
          <cell r="N153" t="str">
            <v>Si</v>
          </cell>
          <cell r="O153" t="str">
            <v>Oficina</v>
          </cell>
        </row>
        <row r="154">
          <cell r="A154">
            <v>136</v>
          </cell>
          <cell r="B154" t="str">
            <v>DRBR136</v>
          </cell>
          <cell r="C154" t="str">
            <v>Supermercado Xtra</v>
          </cell>
          <cell r="D154" t="str">
            <v/>
          </cell>
          <cell r="E154" t="str">
            <v/>
          </cell>
          <cell r="F154" t="str">
            <v>NO</v>
          </cell>
          <cell r="G154" t="str">
            <v>Si</v>
          </cell>
          <cell r="H154" t="str">
            <v>Si</v>
          </cell>
          <cell r="I154" t="str">
            <v>No</v>
          </cell>
          <cell r="J154" t="str">
            <v>Si</v>
          </cell>
          <cell r="K154" t="str">
            <v>Si</v>
          </cell>
          <cell r="L154" t="str">
            <v>Si</v>
          </cell>
          <cell r="M154" t="str">
            <v>Si</v>
          </cell>
          <cell r="N154" t="str">
            <v>No</v>
          </cell>
          <cell r="O154" t="str">
            <v>Grupo 3</v>
          </cell>
        </row>
        <row r="155">
          <cell r="A155">
            <v>137</v>
          </cell>
          <cell r="B155" t="str">
            <v>DRBR137</v>
          </cell>
          <cell r="C155" t="str">
            <v>Ofic. Nizao</v>
          </cell>
          <cell r="D155" t="str">
            <v>Diebold</v>
          </cell>
          <cell r="E155" t="str">
            <v>Sur</v>
          </cell>
          <cell r="F155" t="str">
            <v>NO</v>
          </cell>
          <cell r="G155" t="str">
            <v>Si</v>
          </cell>
          <cell r="H155" t="str">
            <v>Si</v>
          </cell>
          <cell r="I155" t="str">
            <v>No</v>
          </cell>
          <cell r="J155" t="str">
            <v>Si</v>
          </cell>
          <cell r="K155" t="str">
            <v>No</v>
          </cell>
          <cell r="L155" t="str">
            <v>Si</v>
          </cell>
          <cell r="M155" t="str">
            <v>No</v>
          </cell>
          <cell r="N155" t="str">
            <v>Si</v>
          </cell>
          <cell r="O155" t="str">
            <v>Oficina</v>
          </cell>
        </row>
        <row r="156">
          <cell r="A156">
            <v>138</v>
          </cell>
          <cell r="B156" t="str">
            <v>DRBR138</v>
          </cell>
          <cell r="C156" t="str">
            <v>Ofic. Fantino</v>
          </cell>
          <cell r="D156" t="str">
            <v>Diebold</v>
          </cell>
          <cell r="E156" t="str">
            <v>Norte</v>
          </cell>
          <cell r="F156" t="str">
            <v>NO</v>
          </cell>
          <cell r="G156" t="str">
            <v>Si</v>
          </cell>
          <cell r="H156" t="str">
            <v>Si</v>
          </cell>
          <cell r="I156" t="str">
            <v>No</v>
          </cell>
          <cell r="J156" t="str">
            <v>Si</v>
          </cell>
          <cell r="K156" t="str">
            <v>No</v>
          </cell>
          <cell r="L156" t="str">
            <v>Si</v>
          </cell>
          <cell r="M156" t="str">
            <v>No</v>
          </cell>
          <cell r="N156" t="str">
            <v>Si</v>
          </cell>
          <cell r="O156" t="str">
            <v>Oficina</v>
          </cell>
        </row>
        <row r="157">
          <cell r="A157">
            <v>139</v>
          </cell>
          <cell r="B157" t="str">
            <v>DRBR139</v>
          </cell>
          <cell r="C157" t="str">
            <v>Ofic. Plaza Lama Zona Oriental #1</v>
          </cell>
          <cell r="D157" t="str">
            <v>NCR</v>
          </cell>
          <cell r="E157" t="str">
            <v>Distrito Nacional</v>
          </cell>
          <cell r="F157" t="str">
            <v>NO</v>
          </cell>
          <cell r="G157" t="str">
            <v>Si</v>
          </cell>
          <cell r="H157" t="str">
            <v>Si</v>
          </cell>
          <cell r="I157" t="str">
            <v>No</v>
          </cell>
          <cell r="J157" t="str">
            <v>Si</v>
          </cell>
          <cell r="K157" t="str">
            <v>No</v>
          </cell>
          <cell r="L157" t="str">
            <v>Si</v>
          </cell>
          <cell r="M157" t="str">
            <v>No</v>
          </cell>
          <cell r="N157" t="str">
            <v>No</v>
          </cell>
          <cell r="O157" t="str">
            <v>Grupo 4</v>
          </cell>
        </row>
        <row r="158">
          <cell r="A158">
            <v>140</v>
          </cell>
          <cell r="B158" t="str">
            <v>DRBR140</v>
          </cell>
          <cell r="C158" t="str">
            <v>Hospital San Vicente de Paul</v>
          </cell>
          <cell r="D158"/>
          <cell r="E158" t="str">
            <v>Norte</v>
          </cell>
          <cell r="F158" t="str">
            <v>N/A</v>
          </cell>
          <cell r="G158" t="str">
            <v>N/A</v>
          </cell>
          <cell r="H158" t="str">
            <v>N/A</v>
          </cell>
          <cell r="I158" t="str">
            <v>N/A</v>
          </cell>
          <cell r="J158" t="str">
            <v>N/A</v>
          </cell>
          <cell r="K158" t="str">
            <v>N/A</v>
          </cell>
          <cell r="L158" t="str">
            <v>N/A</v>
          </cell>
          <cell r="M158" t="str">
            <v>N/A</v>
          </cell>
          <cell r="N158"/>
          <cell r="O158"/>
        </row>
        <row r="159">
          <cell r="A159">
            <v>605</v>
          </cell>
          <cell r="B159" t="str">
            <v>DRBR141</v>
          </cell>
          <cell r="C159" t="str">
            <v>Ofic. Bonao</v>
          </cell>
          <cell r="D159" t="str">
            <v>NCR</v>
          </cell>
          <cell r="E159" t="str">
            <v>Norte</v>
          </cell>
          <cell r="F159" t="str">
            <v>SI</v>
          </cell>
          <cell r="G159" t="str">
            <v>Si</v>
          </cell>
          <cell r="H159" t="str">
            <v>Si</v>
          </cell>
          <cell r="I159" t="str">
            <v>Si</v>
          </cell>
          <cell r="J159" t="str">
            <v>Si</v>
          </cell>
          <cell r="K159" t="str">
            <v>Si</v>
          </cell>
          <cell r="L159" t="str">
            <v>Si</v>
          </cell>
          <cell r="M159" t="str">
            <v>Si</v>
          </cell>
          <cell r="N159" t="str">
            <v>Si</v>
          </cell>
          <cell r="O159" t="str">
            <v>La Vega</v>
          </cell>
        </row>
        <row r="160">
          <cell r="A160">
            <v>142</v>
          </cell>
          <cell r="B160" t="str">
            <v>DRBR142</v>
          </cell>
          <cell r="C160" t="str">
            <v>Galerías Bonao</v>
          </cell>
          <cell r="D160" t="str">
            <v>NCR</v>
          </cell>
          <cell r="E160" t="str">
            <v>Norte</v>
          </cell>
          <cell r="F160" t="str">
            <v>SI</v>
          </cell>
          <cell r="G160" t="str">
            <v>Si</v>
          </cell>
          <cell r="H160" t="str">
            <v>Si</v>
          </cell>
          <cell r="I160" t="str">
            <v>Si</v>
          </cell>
          <cell r="J160" t="str">
            <v>Si</v>
          </cell>
          <cell r="K160" t="str">
            <v>Si</v>
          </cell>
          <cell r="L160" t="str">
            <v>Si</v>
          </cell>
          <cell r="M160" t="str">
            <v>Si</v>
          </cell>
          <cell r="N160" t="str">
            <v>Si</v>
          </cell>
          <cell r="O160" t="str">
            <v>La Vega</v>
          </cell>
        </row>
        <row r="161">
          <cell r="A161">
            <v>143</v>
          </cell>
          <cell r="B161" t="str">
            <v>DRBR143</v>
          </cell>
          <cell r="C161"/>
          <cell r="D161"/>
          <cell r="E161"/>
          <cell r="F161" t="str">
            <v>N/A</v>
          </cell>
          <cell r="G161" t="str">
            <v>N/A</v>
          </cell>
          <cell r="H161" t="str">
            <v>N/A</v>
          </cell>
          <cell r="I161" t="str">
            <v>N/A</v>
          </cell>
          <cell r="J161" t="str">
            <v>N/A</v>
          </cell>
          <cell r="K161" t="str">
            <v>N/A</v>
          </cell>
          <cell r="L161" t="str">
            <v>N/A</v>
          </cell>
          <cell r="M161" t="str">
            <v>N/A</v>
          </cell>
          <cell r="N161"/>
          <cell r="O161"/>
        </row>
        <row r="162">
          <cell r="A162">
            <v>144</v>
          </cell>
          <cell r="B162" t="str">
            <v>DRBR144</v>
          </cell>
          <cell r="C162" t="str">
            <v>Ofic. Villa Altagracia</v>
          </cell>
          <cell r="D162" t="str">
            <v>NCR</v>
          </cell>
          <cell r="E162" t="str">
            <v>Norte</v>
          </cell>
          <cell r="F162" t="str">
            <v>SI</v>
          </cell>
          <cell r="G162" t="str">
            <v>Si</v>
          </cell>
          <cell r="H162" t="str">
            <v>Si</v>
          </cell>
          <cell r="I162" t="str">
            <v>Si</v>
          </cell>
          <cell r="J162" t="str">
            <v>Si</v>
          </cell>
          <cell r="K162" t="str">
            <v>No</v>
          </cell>
          <cell r="L162" t="str">
            <v>Si</v>
          </cell>
          <cell r="M162" t="str">
            <v>No</v>
          </cell>
          <cell r="N162" t="str">
            <v>Si</v>
          </cell>
          <cell r="O162" t="str">
            <v>Oficina</v>
          </cell>
        </row>
        <row r="163">
          <cell r="A163">
            <v>613</v>
          </cell>
          <cell r="B163" t="str">
            <v>DRBR145</v>
          </cell>
          <cell r="C163" t="str">
            <v>Almacenes Zaglul, Higuey</v>
          </cell>
          <cell r="D163" t="str">
            <v>NCR</v>
          </cell>
          <cell r="E163" t="str">
            <v>Este</v>
          </cell>
          <cell r="F163" t="str">
            <v>NO</v>
          </cell>
          <cell r="G163" t="str">
            <v>Si</v>
          </cell>
          <cell r="H163" t="str">
            <v>Si</v>
          </cell>
          <cell r="I163" t="str">
            <v>No</v>
          </cell>
          <cell r="J163" t="str">
            <v>Si</v>
          </cell>
          <cell r="K163" t="str">
            <v>Si</v>
          </cell>
          <cell r="L163" t="str">
            <v>Si</v>
          </cell>
          <cell r="M163" t="str">
            <v>Si</v>
          </cell>
          <cell r="N163" t="str">
            <v>No</v>
          </cell>
          <cell r="O163" t="str">
            <v>Romana-Higuey</v>
          </cell>
        </row>
        <row r="164">
          <cell r="A164">
            <v>146</v>
          </cell>
          <cell r="B164" t="str">
            <v>DRBR146</v>
          </cell>
          <cell r="C164" t="str">
            <v>TRIBUNAL CONSTITUCIONAL</v>
          </cell>
          <cell r="D164" t="str">
            <v>NCR</v>
          </cell>
          <cell r="E164" t="str">
            <v>Distrito Nacional</v>
          </cell>
          <cell r="F164" t="str">
            <v>NO</v>
          </cell>
          <cell r="G164" t="str">
            <v>Si</v>
          </cell>
          <cell r="H164" t="str">
            <v>Si</v>
          </cell>
          <cell r="I164" t="str">
            <v>Si</v>
          </cell>
          <cell r="J164" t="str">
            <v>Si</v>
          </cell>
          <cell r="K164" t="str">
            <v>No</v>
          </cell>
          <cell r="L164" t="str">
            <v>Si</v>
          </cell>
          <cell r="M164" t="str">
            <v>No</v>
          </cell>
          <cell r="N164" t="str">
            <v>Si</v>
          </cell>
          <cell r="O164" t="str">
            <v/>
          </cell>
        </row>
        <row r="165">
          <cell r="A165">
            <v>147</v>
          </cell>
          <cell r="B165" t="str">
            <v>DRBR147</v>
          </cell>
          <cell r="C165" t="str">
            <v>Kiosco Megacentro I</v>
          </cell>
          <cell r="D165" t="str">
            <v>Diebold</v>
          </cell>
          <cell r="E165" t="str">
            <v>Distrito Nacional</v>
          </cell>
          <cell r="F165" t="str">
            <v>NO</v>
          </cell>
          <cell r="G165" t="str">
            <v>Si</v>
          </cell>
          <cell r="H165" t="str">
            <v>Si</v>
          </cell>
          <cell r="I165" t="str">
            <v>No</v>
          </cell>
          <cell r="J165" t="str">
            <v>Si</v>
          </cell>
          <cell r="K165" t="str">
            <v>Si</v>
          </cell>
          <cell r="L165" t="str">
            <v>Si</v>
          </cell>
          <cell r="M165" t="str">
            <v>Si</v>
          </cell>
          <cell r="N165" t="str">
            <v>No</v>
          </cell>
          <cell r="O165" t="str">
            <v>Grupo 5</v>
          </cell>
        </row>
        <row r="166">
          <cell r="A166">
            <v>149</v>
          </cell>
          <cell r="B166" t="str">
            <v>DRBR149</v>
          </cell>
          <cell r="C166" t="str">
            <v>Metro de SD concepción Bona</v>
          </cell>
          <cell r="D166"/>
          <cell r="E166" t="str">
            <v>Distrito Nacional</v>
          </cell>
          <cell r="F166" t="str">
            <v>N/A</v>
          </cell>
          <cell r="G166" t="str">
            <v>N/A</v>
          </cell>
          <cell r="H166" t="str">
            <v>N/A</v>
          </cell>
          <cell r="I166" t="str">
            <v>N/A</v>
          </cell>
          <cell r="J166" t="str">
            <v>N/A</v>
          </cell>
          <cell r="K166" t="str">
            <v>N/A</v>
          </cell>
          <cell r="L166" t="str">
            <v>N/A</v>
          </cell>
          <cell r="M166" t="str">
            <v>N/A</v>
          </cell>
          <cell r="N166"/>
          <cell r="O166"/>
        </row>
        <row r="167">
          <cell r="A167">
            <v>748</v>
          </cell>
          <cell r="B167" t="str">
            <v>DRBR150</v>
          </cell>
          <cell r="C167" t="str">
            <v>Banca Corporativa [Antiguo Centro de Caja Yaque]</v>
          </cell>
          <cell r="D167" t="str">
            <v>NCR</v>
          </cell>
          <cell r="E167" t="str">
            <v>Norte</v>
          </cell>
          <cell r="F167" t="str">
            <v>NO</v>
          </cell>
          <cell r="G167" t="str">
            <v>Si</v>
          </cell>
          <cell r="H167" t="str">
            <v>Si</v>
          </cell>
          <cell r="I167" t="str">
            <v>No</v>
          </cell>
          <cell r="J167" t="str">
            <v>Si</v>
          </cell>
          <cell r="K167" t="str">
            <v>No</v>
          </cell>
          <cell r="L167" t="str">
            <v>No</v>
          </cell>
          <cell r="M167" t="str">
            <v>No</v>
          </cell>
          <cell r="N167" t="str">
            <v>No</v>
          </cell>
          <cell r="O167" t="str">
            <v>Santiago 1</v>
          </cell>
        </row>
        <row r="168">
          <cell r="A168">
            <v>151</v>
          </cell>
          <cell r="B168" t="str">
            <v>DRBR151</v>
          </cell>
          <cell r="C168" t="str">
            <v>Ofic. Nagua</v>
          </cell>
          <cell r="D168" t="str">
            <v>Wincor Nixdorf</v>
          </cell>
          <cell r="E168" t="str">
            <v>Norte</v>
          </cell>
          <cell r="F168" t="str">
            <v>SI</v>
          </cell>
          <cell r="G168" t="str">
            <v>Si</v>
          </cell>
          <cell r="H168" t="str">
            <v>Si</v>
          </cell>
          <cell r="I168" t="str">
            <v>No</v>
          </cell>
          <cell r="J168" t="str">
            <v>Si</v>
          </cell>
          <cell r="K168" t="str">
            <v>No</v>
          </cell>
          <cell r="L168" t="str">
            <v>No</v>
          </cell>
          <cell r="M168" t="str">
            <v>No</v>
          </cell>
          <cell r="N168" t="str">
            <v>Si</v>
          </cell>
          <cell r="O168" t="str">
            <v>Nagua</v>
          </cell>
        </row>
        <row r="169">
          <cell r="A169">
            <v>152</v>
          </cell>
          <cell r="B169" t="str">
            <v>DRBR152</v>
          </cell>
          <cell r="C169" t="str">
            <v>KIOSKO MEGACENTRO  II</v>
          </cell>
          <cell r="D169" t="str">
            <v>NCR</v>
          </cell>
          <cell r="E169" t="str">
            <v>Distrito Nacional</v>
          </cell>
          <cell r="F169" t="str">
            <v>NO</v>
          </cell>
          <cell r="G169" t="str">
            <v>Si</v>
          </cell>
          <cell r="H169" t="str">
            <v>Si</v>
          </cell>
          <cell r="I169" t="str">
            <v>No</v>
          </cell>
          <cell r="J169" t="str">
            <v>Si</v>
          </cell>
          <cell r="K169" t="str">
            <v>Si</v>
          </cell>
          <cell r="L169" t="str">
            <v>Si</v>
          </cell>
          <cell r="M169" t="str">
            <v>Si</v>
          </cell>
          <cell r="N169" t="str">
            <v>No</v>
          </cell>
          <cell r="O169" t="str">
            <v>Grupo 5</v>
          </cell>
        </row>
        <row r="170">
          <cell r="A170">
            <v>153</v>
          </cell>
          <cell r="B170" t="str">
            <v>DRBR153</v>
          </cell>
          <cell r="C170" t="str">
            <v>REHABILITACION</v>
          </cell>
          <cell r="D170" t="str">
            <v>NCRMOT</v>
          </cell>
          <cell r="E170" t="str">
            <v>Distrito Nacional</v>
          </cell>
          <cell r="F170" t="str">
            <v>NO</v>
          </cell>
          <cell r="G170" t="str">
            <v>No</v>
          </cell>
          <cell r="H170" t="str">
            <v>No</v>
          </cell>
          <cell r="I170" t="str">
            <v>No</v>
          </cell>
          <cell r="J170" t="str">
            <v>No</v>
          </cell>
          <cell r="K170" t="str">
            <v/>
          </cell>
          <cell r="L170" t="str">
            <v/>
          </cell>
          <cell r="M170" t="str">
            <v/>
          </cell>
          <cell r="N170" t="str">
            <v/>
          </cell>
          <cell r="O170" t="str">
            <v/>
          </cell>
        </row>
        <row r="171">
          <cell r="A171">
            <v>154</v>
          </cell>
          <cell r="B171" t="str">
            <v>DRBR154</v>
          </cell>
          <cell r="C171" t="str">
            <v>Ofic. Sánchez</v>
          </cell>
          <cell r="D171" t="str">
            <v>Wincor Nixdorf</v>
          </cell>
          <cell r="E171" t="str">
            <v>Norte</v>
          </cell>
          <cell r="F171" t="str">
            <v>SI</v>
          </cell>
          <cell r="G171" t="str">
            <v>Si</v>
          </cell>
          <cell r="H171" t="str">
            <v>Si</v>
          </cell>
          <cell r="I171" t="str">
            <v>No</v>
          </cell>
          <cell r="J171" t="str">
            <v>Si</v>
          </cell>
          <cell r="K171" t="str">
            <v>No</v>
          </cell>
          <cell r="L171" t="str">
            <v>Si</v>
          </cell>
          <cell r="M171" t="str">
            <v>No</v>
          </cell>
          <cell r="N171" t="str">
            <v>Si</v>
          </cell>
          <cell r="O171" t="str">
            <v>Nagua</v>
          </cell>
        </row>
        <row r="172">
          <cell r="A172">
            <v>796</v>
          </cell>
          <cell r="B172" t="str">
            <v>DRBR155</v>
          </cell>
          <cell r="C172" t="str">
            <v>Autobanco Plaza Ventura</v>
          </cell>
          <cell r="D172" t="str">
            <v>NCR</v>
          </cell>
          <cell r="E172" t="str">
            <v>Norte</v>
          </cell>
          <cell r="F172" t="str">
            <v>SI</v>
          </cell>
          <cell r="G172" t="str">
            <v>Si</v>
          </cell>
          <cell r="H172" t="str">
            <v>Si</v>
          </cell>
          <cell r="I172" t="str">
            <v>No</v>
          </cell>
          <cell r="J172" t="str">
            <v>Si</v>
          </cell>
          <cell r="K172" t="str">
            <v>Si</v>
          </cell>
          <cell r="L172" t="str">
            <v>Si</v>
          </cell>
          <cell r="M172" t="str">
            <v>Si</v>
          </cell>
          <cell r="N172" t="str">
            <v>Si</v>
          </cell>
          <cell r="O172" t="str">
            <v>Nagua</v>
          </cell>
        </row>
        <row r="173">
          <cell r="A173">
            <v>746</v>
          </cell>
          <cell r="B173" t="str">
            <v>DRBR156</v>
          </cell>
          <cell r="C173" t="str">
            <v>Ofic. Las Terrenas</v>
          </cell>
          <cell r="D173" t="str">
            <v>NCR</v>
          </cell>
          <cell r="E173" t="str">
            <v>Norte</v>
          </cell>
          <cell r="F173" t="str">
            <v>SI</v>
          </cell>
          <cell r="G173" t="str">
            <v>Si</v>
          </cell>
          <cell r="H173" t="str">
            <v>Si</v>
          </cell>
          <cell r="I173" t="str">
            <v>No</v>
          </cell>
          <cell r="J173" t="str">
            <v>Si</v>
          </cell>
          <cell r="K173" t="str">
            <v>No</v>
          </cell>
          <cell r="L173" t="str">
            <v>Si</v>
          </cell>
          <cell r="M173" t="str">
            <v>No</v>
          </cell>
          <cell r="N173" t="str">
            <v>Si</v>
          </cell>
          <cell r="O173" t="str">
            <v>Nagua</v>
          </cell>
        </row>
        <row r="174">
          <cell r="A174">
            <v>157</v>
          </cell>
          <cell r="B174" t="str">
            <v>DRBR157</v>
          </cell>
          <cell r="C174" t="str">
            <v>Ofic. Samaná</v>
          </cell>
          <cell r="D174" t="str">
            <v>Diebold</v>
          </cell>
          <cell r="E174" t="str">
            <v>Norte</v>
          </cell>
          <cell r="F174" t="str">
            <v>SI</v>
          </cell>
          <cell r="G174" t="str">
            <v>Si</v>
          </cell>
          <cell r="H174" t="str">
            <v>Si</v>
          </cell>
          <cell r="I174" t="str">
            <v>No</v>
          </cell>
          <cell r="J174" t="str">
            <v>Si</v>
          </cell>
          <cell r="K174" t="str">
            <v>No</v>
          </cell>
          <cell r="L174" t="str">
            <v>Si</v>
          </cell>
          <cell r="M174" t="str">
            <v>No</v>
          </cell>
          <cell r="N174" t="str">
            <v>Si</v>
          </cell>
          <cell r="O174" t="str">
            <v>Nagua</v>
          </cell>
        </row>
        <row r="175">
          <cell r="A175">
            <v>158</v>
          </cell>
          <cell r="B175" t="str">
            <v>DRBR158</v>
          </cell>
          <cell r="C175" t="str">
            <v>Ofic. Romana Norte</v>
          </cell>
          <cell r="D175" t="str">
            <v>Diebold</v>
          </cell>
          <cell r="E175" t="str">
            <v>Este</v>
          </cell>
          <cell r="F175" t="str">
            <v>SI</v>
          </cell>
          <cell r="G175" t="str">
            <v>Si</v>
          </cell>
          <cell r="H175" t="str">
            <v>Si</v>
          </cell>
          <cell r="I175" t="str">
            <v>No</v>
          </cell>
          <cell r="J175" t="str">
            <v>Si</v>
          </cell>
          <cell r="K175" t="str">
            <v>Si</v>
          </cell>
          <cell r="L175" t="str">
            <v>Si</v>
          </cell>
          <cell r="M175" t="str">
            <v>Si</v>
          </cell>
          <cell r="N175" t="str">
            <v>Si</v>
          </cell>
          <cell r="O175" t="str">
            <v>Romana-Higuey</v>
          </cell>
        </row>
        <row r="176">
          <cell r="A176">
            <v>159</v>
          </cell>
          <cell r="B176" t="str">
            <v>DRBR159</v>
          </cell>
          <cell r="C176" t="str">
            <v>Hotel Dreams Dominicus #1</v>
          </cell>
          <cell r="D176" t="str">
            <v/>
          </cell>
          <cell r="E176" t="str">
            <v/>
          </cell>
          <cell r="F176" t="str">
            <v>NO</v>
          </cell>
          <cell r="G176" t="str">
            <v>Si</v>
          </cell>
          <cell r="H176" t="str">
            <v>Si</v>
          </cell>
          <cell r="I176" t="str">
            <v>No</v>
          </cell>
          <cell r="J176" t="str">
            <v>Si</v>
          </cell>
          <cell r="K176" t="str">
            <v>Si</v>
          </cell>
          <cell r="L176" t="str">
            <v>Si</v>
          </cell>
          <cell r="M176" t="str">
            <v>Si</v>
          </cell>
          <cell r="N176" t="str">
            <v>Si</v>
          </cell>
          <cell r="O176" t="str">
            <v/>
          </cell>
        </row>
        <row r="177">
          <cell r="A177">
            <v>160</v>
          </cell>
          <cell r="B177" t="str">
            <v>DRBR160</v>
          </cell>
          <cell r="C177" t="str">
            <v>Ofic. Herrera</v>
          </cell>
          <cell r="D177" t="str">
            <v>Wincor Nixdorf</v>
          </cell>
          <cell r="E177" t="str">
            <v>Distrito Nacional</v>
          </cell>
          <cell r="F177" t="str">
            <v>NO</v>
          </cell>
          <cell r="G177" t="str">
            <v>Si</v>
          </cell>
          <cell r="H177" t="str">
            <v>Si</v>
          </cell>
          <cell r="I177" t="str">
            <v>Si</v>
          </cell>
          <cell r="J177" t="str">
            <v>Si</v>
          </cell>
          <cell r="K177" t="str">
            <v>No</v>
          </cell>
          <cell r="L177" t="str">
            <v>Si</v>
          </cell>
          <cell r="M177" t="str">
            <v>No</v>
          </cell>
          <cell r="N177" t="str">
            <v>No</v>
          </cell>
          <cell r="O177" t="str">
            <v>Grupo 6</v>
          </cell>
        </row>
        <row r="178">
          <cell r="A178">
            <v>161</v>
          </cell>
          <cell r="B178" t="str">
            <v>DRBR161</v>
          </cell>
          <cell r="C178" t="str">
            <v>Jumbo Punta Cana</v>
          </cell>
          <cell r="D178" t="str">
            <v>NCR</v>
          </cell>
          <cell r="E178" t="str">
            <v>Este</v>
          </cell>
          <cell r="F178" t="str">
            <v>NO</v>
          </cell>
          <cell r="G178" t="str">
            <v>Si</v>
          </cell>
          <cell r="H178" t="str">
            <v>Si</v>
          </cell>
          <cell r="I178" t="str">
            <v>No</v>
          </cell>
          <cell r="J178" t="str">
            <v>Si</v>
          </cell>
          <cell r="K178" t="str">
            <v>Si</v>
          </cell>
          <cell r="L178" t="str">
            <v>Si</v>
          </cell>
          <cell r="M178" t="str">
            <v>Si</v>
          </cell>
          <cell r="N178" t="str">
            <v>No</v>
          </cell>
          <cell r="O178" t="str">
            <v>Higuey</v>
          </cell>
        </row>
        <row r="179">
          <cell r="A179">
            <v>162</v>
          </cell>
          <cell r="B179" t="str">
            <v>DRBR162</v>
          </cell>
          <cell r="C179" t="str">
            <v>Ofic. Tiradentes #1</v>
          </cell>
          <cell r="D179" t="str">
            <v>NCR</v>
          </cell>
          <cell r="E179" t="str">
            <v>Distrito Nacional</v>
          </cell>
          <cell r="F179" t="str">
            <v>NO</v>
          </cell>
          <cell r="G179" t="str">
            <v>Si</v>
          </cell>
          <cell r="H179" t="str">
            <v>Si</v>
          </cell>
          <cell r="I179" t="str">
            <v>No</v>
          </cell>
          <cell r="J179" t="str">
            <v>Si</v>
          </cell>
          <cell r="K179" t="str">
            <v>Si</v>
          </cell>
          <cell r="L179" t="str">
            <v>Si</v>
          </cell>
          <cell r="M179" t="str">
            <v>Si</v>
          </cell>
          <cell r="N179" t="str">
            <v>Si</v>
          </cell>
          <cell r="O179" t="str">
            <v>Grupo 8</v>
          </cell>
        </row>
        <row r="180">
          <cell r="A180">
            <v>627</v>
          </cell>
          <cell r="B180" t="str">
            <v>DRBR163</v>
          </cell>
          <cell r="C180" t="str">
            <v>CAASD</v>
          </cell>
          <cell r="D180" t="str">
            <v>NCR</v>
          </cell>
          <cell r="E180" t="str">
            <v>Distrito Nacional</v>
          </cell>
          <cell r="F180" t="str">
            <v>NO</v>
          </cell>
          <cell r="G180" t="str">
            <v>Si</v>
          </cell>
          <cell r="H180" t="str">
            <v>Si</v>
          </cell>
          <cell r="I180" t="str">
            <v>No</v>
          </cell>
          <cell r="J180" t="str">
            <v>Si</v>
          </cell>
          <cell r="K180" t="str">
            <v>Si</v>
          </cell>
          <cell r="L180" t="str">
            <v>Si</v>
          </cell>
          <cell r="M180" t="str">
            <v>Si</v>
          </cell>
          <cell r="N180" t="str">
            <v>Si</v>
          </cell>
          <cell r="O180" t="str">
            <v>Grupo 8</v>
          </cell>
        </row>
        <row r="181">
          <cell r="A181">
            <v>165</v>
          </cell>
          <cell r="B181" t="str">
            <v>DRBR165</v>
          </cell>
          <cell r="C181" t="str">
            <v>Autoservicio Megacentro</v>
          </cell>
          <cell r="D181" t="str">
            <v/>
          </cell>
          <cell r="E181" t="str">
            <v/>
          </cell>
          <cell r="F181" t="str">
            <v>SI</v>
          </cell>
          <cell r="G181" t="str">
            <v>Si</v>
          </cell>
          <cell r="H181" t="str">
            <v>Si</v>
          </cell>
          <cell r="I181" t="str">
            <v>No</v>
          </cell>
          <cell r="J181" t="str">
            <v>Si</v>
          </cell>
          <cell r="K181" t="str">
            <v>Si</v>
          </cell>
          <cell r="L181" t="str">
            <v>Si</v>
          </cell>
          <cell r="M181" t="str">
            <v>Si</v>
          </cell>
          <cell r="N181" t="str">
            <v>No</v>
          </cell>
          <cell r="O181" t="str">
            <v/>
          </cell>
        </row>
        <row r="182">
          <cell r="A182">
            <v>564</v>
          </cell>
          <cell r="B182" t="str">
            <v>DRBR168</v>
          </cell>
          <cell r="C182" t="str">
            <v>Ministerio de Agricultura</v>
          </cell>
          <cell r="D182" t="str">
            <v>NCR</v>
          </cell>
          <cell r="E182" t="str">
            <v>Distrito Nacional</v>
          </cell>
          <cell r="F182" t="str">
            <v>NO</v>
          </cell>
          <cell r="G182" t="str">
            <v>Si</v>
          </cell>
          <cell r="H182" t="str">
            <v>Si</v>
          </cell>
          <cell r="I182" t="str">
            <v>No</v>
          </cell>
          <cell r="J182" t="str">
            <v>No</v>
          </cell>
          <cell r="K182" t="str">
            <v>No</v>
          </cell>
          <cell r="L182" t="str">
            <v>No</v>
          </cell>
          <cell r="M182" t="str">
            <v>No</v>
          </cell>
          <cell r="N182" t="str">
            <v>No</v>
          </cell>
          <cell r="O182" t="str">
            <v>Grupo 6</v>
          </cell>
        </row>
        <row r="183">
          <cell r="A183">
            <v>169</v>
          </cell>
          <cell r="B183" t="str">
            <v>DRBR169</v>
          </cell>
          <cell r="C183" t="str">
            <v>Ofic. Caonabo</v>
          </cell>
          <cell r="D183" t="str">
            <v>Diebold</v>
          </cell>
          <cell r="E183" t="str">
            <v>Distrito Nacional</v>
          </cell>
          <cell r="F183" t="str">
            <v>NO</v>
          </cell>
          <cell r="G183" t="str">
            <v>Si</v>
          </cell>
          <cell r="H183" t="str">
            <v>Si</v>
          </cell>
          <cell r="I183" t="str">
            <v>No</v>
          </cell>
          <cell r="J183" t="str">
            <v>Si</v>
          </cell>
          <cell r="K183" t="str">
            <v>Si</v>
          </cell>
          <cell r="L183" t="str">
            <v>Si</v>
          </cell>
          <cell r="M183" t="str">
            <v>Si</v>
          </cell>
          <cell r="N183" t="str">
            <v>Si</v>
          </cell>
          <cell r="O183" t="str">
            <v>Grupo 5</v>
          </cell>
        </row>
        <row r="184">
          <cell r="A184">
            <v>902</v>
          </cell>
          <cell r="B184" t="str">
            <v>DRBR16A</v>
          </cell>
          <cell r="C184" t="str">
            <v>Ofic. Plaza Florida</v>
          </cell>
          <cell r="D184" t="str">
            <v>Diebold</v>
          </cell>
          <cell r="E184" t="str">
            <v>Distrito Nacional</v>
          </cell>
          <cell r="F184" t="str">
            <v>NO</v>
          </cell>
          <cell r="G184" t="str">
            <v>Si</v>
          </cell>
          <cell r="H184" t="str">
            <v>Si</v>
          </cell>
          <cell r="I184" t="str">
            <v>No</v>
          </cell>
          <cell r="J184" t="str">
            <v>Si</v>
          </cell>
          <cell r="K184" t="str">
            <v>No</v>
          </cell>
          <cell r="L184" t="str">
            <v>Si</v>
          </cell>
          <cell r="M184" t="str">
            <v>No</v>
          </cell>
          <cell r="N184" t="str">
            <v>Si</v>
          </cell>
          <cell r="O184" t="str">
            <v>Grupo 3</v>
          </cell>
        </row>
        <row r="185">
          <cell r="A185">
            <v>547</v>
          </cell>
          <cell r="B185" t="str">
            <v>DRBR16B</v>
          </cell>
          <cell r="C185" t="str">
            <v>Plaza Lama Herrera</v>
          </cell>
          <cell r="D185" t="str">
            <v>NCR</v>
          </cell>
          <cell r="E185" t="str">
            <v>Distrito Nacional</v>
          </cell>
          <cell r="F185" t="str">
            <v>NO</v>
          </cell>
          <cell r="G185" t="str">
            <v>Si</v>
          </cell>
          <cell r="H185" t="str">
            <v>Si</v>
          </cell>
          <cell r="I185" t="str">
            <v>No</v>
          </cell>
          <cell r="J185" t="str">
            <v>Si</v>
          </cell>
          <cell r="K185" t="str">
            <v>Si</v>
          </cell>
          <cell r="L185" t="str">
            <v>Si</v>
          </cell>
          <cell r="M185" t="str">
            <v>Si</v>
          </cell>
          <cell r="N185" t="str">
            <v>No</v>
          </cell>
          <cell r="O185" t="str">
            <v>Grupo 6</v>
          </cell>
        </row>
        <row r="186">
          <cell r="A186">
            <v>571</v>
          </cell>
          <cell r="B186" t="str">
            <v>DRBR16C</v>
          </cell>
          <cell r="C186" t="str">
            <v>Hospital Central FFAA</v>
          </cell>
          <cell r="D186" t="str">
            <v>NCR</v>
          </cell>
          <cell r="E186" t="str">
            <v>Distrito Nacional</v>
          </cell>
          <cell r="F186" t="str">
            <v>NO</v>
          </cell>
          <cell r="G186" t="str">
            <v>Si</v>
          </cell>
          <cell r="H186" t="str">
            <v>Si</v>
          </cell>
          <cell r="I186" t="str">
            <v>No</v>
          </cell>
          <cell r="J186" t="str">
            <v>Si</v>
          </cell>
          <cell r="K186" t="str">
            <v>Si</v>
          </cell>
          <cell r="L186" t="str">
            <v>Si</v>
          </cell>
          <cell r="M186" t="str">
            <v>Si</v>
          </cell>
          <cell r="N186" t="str">
            <v>Si</v>
          </cell>
          <cell r="O186" t="str">
            <v>Grupo 8</v>
          </cell>
        </row>
        <row r="187">
          <cell r="A187">
            <v>908</v>
          </cell>
          <cell r="B187" t="str">
            <v>DRBR16D</v>
          </cell>
          <cell r="C187" t="str">
            <v>Ofic. Plaza Botánika</v>
          </cell>
          <cell r="D187" t="str">
            <v>Diebold</v>
          </cell>
          <cell r="E187" t="str">
            <v>Distrito Nacional</v>
          </cell>
          <cell r="F187" t="str">
            <v>NO</v>
          </cell>
          <cell r="G187" t="str">
            <v>Si</v>
          </cell>
          <cell r="H187" t="str">
            <v>Si</v>
          </cell>
          <cell r="I187" t="str">
            <v>No</v>
          </cell>
          <cell r="J187" t="str">
            <v>Si</v>
          </cell>
          <cell r="K187" t="str">
            <v>Si</v>
          </cell>
          <cell r="L187" t="str">
            <v>Si</v>
          </cell>
          <cell r="M187" t="str">
            <v>Si</v>
          </cell>
          <cell r="N187" t="str">
            <v>Si</v>
          </cell>
          <cell r="O187" t="str">
            <v>Grupo 1</v>
          </cell>
        </row>
        <row r="188">
          <cell r="A188">
            <v>913</v>
          </cell>
          <cell r="B188" t="str">
            <v>DRBR16E</v>
          </cell>
          <cell r="C188" t="str">
            <v>S/M Pola Sarasota</v>
          </cell>
          <cell r="D188" t="str">
            <v>Wincor Nixdorf</v>
          </cell>
          <cell r="E188" t="str">
            <v>Distrito Nacional</v>
          </cell>
          <cell r="F188" t="str">
            <v>SI</v>
          </cell>
          <cell r="G188" t="str">
            <v>Si</v>
          </cell>
          <cell r="H188" t="str">
            <v>Si</v>
          </cell>
          <cell r="I188" t="str">
            <v>Si</v>
          </cell>
          <cell r="J188" t="str">
            <v>Si</v>
          </cell>
          <cell r="K188" t="str">
            <v>Si</v>
          </cell>
          <cell r="L188" t="str">
            <v>Si</v>
          </cell>
          <cell r="M188" t="str">
            <v>Si</v>
          </cell>
          <cell r="N188" t="str">
            <v>No</v>
          </cell>
          <cell r="O188" t="str">
            <v>Grupo 2</v>
          </cell>
        </row>
        <row r="189">
          <cell r="A189">
            <v>919</v>
          </cell>
          <cell r="B189" t="str">
            <v>DRBR16F</v>
          </cell>
          <cell r="C189" t="str">
            <v>S/M La Cadena Sarasota</v>
          </cell>
          <cell r="D189" t="str">
            <v>Diebold</v>
          </cell>
          <cell r="E189" t="str">
            <v>Distrito Nacional</v>
          </cell>
          <cell r="F189" t="str">
            <v>SI</v>
          </cell>
          <cell r="G189" t="str">
            <v>Si</v>
          </cell>
          <cell r="H189" t="str">
            <v>Si</v>
          </cell>
          <cell r="I189" t="str">
            <v>Si</v>
          </cell>
          <cell r="J189" t="str">
            <v>Si</v>
          </cell>
          <cell r="K189" t="str">
            <v>Si</v>
          </cell>
          <cell r="L189" t="str">
            <v>Si</v>
          </cell>
          <cell r="M189" t="str">
            <v>Si</v>
          </cell>
          <cell r="N189" t="str">
            <v>No</v>
          </cell>
          <cell r="O189" t="str">
            <v>Grupo 5</v>
          </cell>
        </row>
        <row r="190">
          <cell r="A190">
            <v>790</v>
          </cell>
          <cell r="B190" t="str">
            <v>DRBR16I</v>
          </cell>
          <cell r="C190" t="str">
            <v>Ofic. Bella Vista Mall #1</v>
          </cell>
          <cell r="D190" t="str">
            <v>NCR</v>
          </cell>
          <cell r="E190" t="str">
            <v>Distrito Nacional</v>
          </cell>
          <cell r="F190" t="str">
            <v>SI</v>
          </cell>
          <cell r="G190" t="str">
            <v>Si</v>
          </cell>
          <cell r="H190" t="str">
            <v>Si</v>
          </cell>
          <cell r="I190" t="str">
            <v>No</v>
          </cell>
          <cell r="J190" t="str">
            <v>Si</v>
          </cell>
          <cell r="K190" t="str">
            <v>Si</v>
          </cell>
          <cell r="L190" t="str">
            <v>Si</v>
          </cell>
          <cell r="M190" t="str">
            <v>Si</v>
          </cell>
          <cell r="N190" t="str">
            <v>No</v>
          </cell>
          <cell r="O190" t="str">
            <v>Grupo 2</v>
          </cell>
        </row>
        <row r="191">
          <cell r="A191">
            <v>935</v>
          </cell>
          <cell r="B191" t="str">
            <v>DRBR16J</v>
          </cell>
          <cell r="C191" t="str">
            <v>Ofic. John F. Kennedy</v>
          </cell>
          <cell r="D191" t="str">
            <v>Diebold</v>
          </cell>
          <cell r="E191" t="str">
            <v>Distrito Nacional</v>
          </cell>
          <cell r="F191" t="str">
            <v>SI</v>
          </cell>
          <cell r="G191" t="str">
            <v>Si</v>
          </cell>
          <cell r="H191" t="str">
            <v>Si</v>
          </cell>
          <cell r="I191" t="str">
            <v>Si</v>
          </cell>
          <cell r="J191" t="str">
            <v>Si</v>
          </cell>
          <cell r="K191" t="str">
            <v>No</v>
          </cell>
          <cell r="L191" t="str">
            <v>Si</v>
          </cell>
          <cell r="M191" t="str">
            <v>No</v>
          </cell>
          <cell r="N191" t="str">
            <v>Si</v>
          </cell>
          <cell r="O191" t="str">
            <v>Grupo 6</v>
          </cell>
        </row>
        <row r="192">
          <cell r="A192">
            <v>943</v>
          </cell>
          <cell r="B192" t="str">
            <v>DRBR16K</v>
          </cell>
          <cell r="C192" t="str">
            <v>Ofic. Transito Terrestre</v>
          </cell>
          <cell r="D192" t="str">
            <v>Diebold</v>
          </cell>
          <cell r="E192" t="str">
            <v>Distrito Nacional</v>
          </cell>
          <cell r="F192" t="str">
            <v>NO</v>
          </cell>
          <cell r="G192" t="str">
            <v>Si</v>
          </cell>
          <cell r="H192" t="str">
            <v>Si</v>
          </cell>
          <cell r="I192" t="str">
            <v>No</v>
          </cell>
          <cell r="J192" t="str">
            <v>Si</v>
          </cell>
          <cell r="K192" t="str">
            <v>Si</v>
          </cell>
          <cell r="L192" t="str">
            <v>Si</v>
          </cell>
          <cell r="M192" t="str">
            <v>Si</v>
          </cell>
          <cell r="N192" t="str">
            <v>Si</v>
          </cell>
          <cell r="O192" t="str">
            <v>Grupo 1</v>
          </cell>
        </row>
        <row r="193">
          <cell r="A193">
            <v>952</v>
          </cell>
          <cell r="B193" t="str">
            <v>DRBR16L</v>
          </cell>
          <cell r="C193" t="str">
            <v>Empresas Alvarez Rivas</v>
          </cell>
          <cell r="D193" t="str">
            <v>Diebold</v>
          </cell>
          <cell r="E193" t="str">
            <v>Distrito Nacional</v>
          </cell>
          <cell r="F193" t="str">
            <v>NO</v>
          </cell>
          <cell r="G193" t="str">
            <v>Si</v>
          </cell>
          <cell r="H193" t="str">
            <v>Si</v>
          </cell>
          <cell r="I193" t="str">
            <v>No</v>
          </cell>
          <cell r="J193" t="str">
            <v>Si</v>
          </cell>
          <cell r="K193" t="str">
            <v>No</v>
          </cell>
          <cell r="L193" t="str">
            <v>Si</v>
          </cell>
          <cell r="M193" t="str">
            <v>No</v>
          </cell>
          <cell r="N193" t="str">
            <v>Si</v>
          </cell>
          <cell r="O193" t="str">
            <v>Grupo 5</v>
          </cell>
        </row>
        <row r="194">
          <cell r="A194">
            <v>714</v>
          </cell>
          <cell r="B194" t="str">
            <v>DRBR16M</v>
          </cell>
          <cell r="C194" t="str">
            <v>Hospital De Herrera</v>
          </cell>
          <cell r="D194" t="str">
            <v>NCR</v>
          </cell>
          <cell r="E194" t="str">
            <v>Distrito Nacional</v>
          </cell>
          <cell r="F194" t="str">
            <v>NO</v>
          </cell>
          <cell r="G194" t="str">
            <v>Si</v>
          </cell>
          <cell r="H194" t="str">
            <v>Si</v>
          </cell>
          <cell r="I194" t="str">
            <v>No</v>
          </cell>
          <cell r="J194" t="str">
            <v>Si</v>
          </cell>
          <cell r="K194" t="str">
            <v>Si</v>
          </cell>
          <cell r="L194" t="str">
            <v>Si</v>
          </cell>
          <cell r="M194" t="str">
            <v>Si</v>
          </cell>
          <cell r="N194" t="str">
            <v>Si</v>
          </cell>
          <cell r="O194" t="str">
            <v>Grupo 6</v>
          </cell>
        </row>
        <row r="195">
          <cell r="A195">
            <v>972</v>
          </cell>
          <cell r="B195" t="str">
            <v>DRBR16O</v>
          </cell>
          <cell r="C195" t="str">
            <v>Banco Nac. de La Vivienda</v>
          </cell>
          <cell r="D195" t="str">
            <v>Wincor Nixdorf</v>
          </cell>
          <cell r="E195" t="str">
            <v>Distrito Nacional</v>
          </cell>
          <cell r="F195" t="str">
            <v>NO</v>
          </cell>
          <cell r="G195" t="str">
            <v>Si</v>
          </cell>
          <cell r="H195" t="str">
            <v>Si</v>
          </cell>
          <cell r="I195" t="str">
            <v>No</v>
          </cell>
          <cell r="J195" t="str">
            <v>Si</v>
          </cell>
          <cell r="K195" t="str">
            <v>Si</v>
          </cell>
          <cell r="L195" t="str">
            <v>Si</v>
          </cell>
          <cell r="M195" t="str">
            <v>Si</v>
          </cell>
          <cell r="N195" t="str">
            <v>Si</v>
          </cell>
          <cell r="O195" t="str">
            <v>Grupo 8</v>
          </cell>
        </row>
        <row r="196">
          <cell r="A196">
            <v>575</v>
          </cell>
          <cell r="B196" t="str">
            <v>DRBR16P</v>
          </cell>
          <cell r="C196" t="str">
            <v>EDESUR Tiradentes</v>
          </cell>
          <cell r="D196" t="str">
            <v>NCR</v>
          </cell>
          <cell r="E196" t="str">
            <v>Distrito Nacional</v>
          </cell>
          <cell r="F196" t="str">
            <v>NO</v>
          </cell>
          <cell r="G196" t="str">
            <v>Si</v>
          </cell>
          <cell r="H196" t="str">
            <v>Si</v>
          </cell>
          <cell r="I196" t="str">
            <v>No</v>
          </cell>
          <cell r="J196" t="str">
            <v>Si</v>
          </cell>
          <cell r="K196" t="str">
            <v>No</v>
          </cell>
          <cell r="L196" t="str">
            <v>Si</v>
          </cell>
          <cell r="M196" t="str">
            <v>No</v>
          </cell>
          <cell r="N196" t="str">
            <v>No</v>
          </cell>
          <cell r="O196" t="str">
            <v>Grupo 8</v>
          </cell>
        </row>
        <row r="197">
          <cell r="A197">
            <v>171</v>
          </cell>
          <cell r="B197" t="str">
            <v>DRBR171</v>
          </cell>
          <cell r="C197" t="str">
            <v>Ofic. Moca #1</v>
          </cell>
          <cell r="D197" t="str">
            <v>NCR</v>
          </cell>
          <cell r="E197" t="str">
            <v>Norte</v>
          </cell>
          <cell r="F197" t="str">
            <v>NO</v>
          </cell>
          <cell r="G197" t="str">
            <v>Si</v>
          </cell>
          <cell r="H197" t="str">
            <v>Si</v>
          </cell>
          <cell r="I197" t="str">
            <v>No</v>
          </cell>
          <cell r="J197" t="str">
            <v>Si</v>
          </cell>
          <cell r="K197" t="str">
            <v>No</v>
          </cell>
          <cell r="L197" t="str">
            <v>Si</v>
          </cell>
          <cell r="M197" t="str">
            <v>No</v>
          </cell>
          <cell r="N197" t="str">
            <v>Si</v>
          </cell>
          <cell r="O197" t="str">
            <v>La Vega</v>
          </cell>
        </row>
        <row r="198">
          <cell r="A198">
            <v>172</v>
          </cell>
          <cell r="B198" t="str">
            <v>DRBR172</v>
          </cell>
          <cell r="C198" t="str">
            <v>Ofic. Guaucí</v>
          </cell>
          <cell r="D198" t="str">
            <v>Diebold</v>
          </cell>
          <cell r="E198" t="str">
            <v>Norte</v>
          </cell>
          <cell r="F198" t="str">
            <v>NO</v>
          </cell>
          <cell r="G198" t="str">
            <v>Si</v>
          </cell>
          <cell r="H198" t="str">
            <v>Si</v>
          </cell>
          <cell r="I198" t="str">
            <v>No</v>
          </cell>
          <cell r="J198" t="str">
            <v>Si</v>
          </cell>
          <cell r="K198" t="str">
            <v>No</v>
          </cell>
          <cell r="L198" t="str">
            <v>Si</v>
          </cell>
          <cell r="M198" t="str">
            <v>No</v>
          </cell>
          <cell r="N198" t="str">
            <v>Si</v>
          </cell>
          <cell r="O198" t="str">
            <v>La Vega</v>
          </cell>
        </row>
        <row r="199">
          <cell r="A199">
            <v>577</v>
          </cell>
          <cell r="B199" t="str">
            <v>DRBR173</v>
          </cell>
          <cell r="C199" t="str">
            <v>Olé Av. Duarte</v>
          </cell>
          <cell r="D199" t="str">
            <v>NCR</v>
          </cell>
          <cell r="E199" t="str">
            <v>Distrito Nacional</v>
          </cell>
          <cell r="F199" t="str">
            <v>SI</v>
          </cell>
          <cell r="G199" t="str">
            <v>Si</v>
          </cell>
          <cell r="H199" t="str">
            <v>Si</v>
          </cell>
          <cell r="I199" t="str">
            <v>No</v>
          </cell>
          <cell r="J199" t="str">
            <v>Si</v>
          </cell>
          <cell r="K199" t="str">
            <v>Si</v>
          </cell>
          <cell r="L199" t="str">
            <v>Si</v>
          </cell>
          <cell r="M199" t="str">
            <v>Si</v>
          </cell>
          <cell r="N199" t="str">
            <v>No</v>
          </cell>
          <cell r="O199" t="str">
            <v>Grupo 7</v>
          </cell>
        </row>
        <row r="200">
          <cell r="A200">
            <v>572</v>
          </cell>
          <cell r="B200" t="str">
            <v>DRBR174</v>
          </cell>
          <cell r="C200" t="str">
            <v>Olé Av. Ovando</v>
          </cell>
          <cell r="D200" t="str">
            <v>NCR</v>
          </cell>
          <cell r="E200" t="str">
            <v>Distrito Nacional</v>
          </cell>
          <cell r="F200" t="str">
            <v>NO</v>
          </cell>
          <cell r="G200" t="str">
            <v>Si</v>
          </cell>
          <cell r="H200" t="str">
            <v>Si</v>
          </cell>
          <cell r="I200" t="str">
            <v>No</v>
          </cell>
          <cell r="J200" t="str">
            <v>Si</v>
          </cell>
          <cell r="K200" t="str">
            <v>Si</v>
          </cell>
          <cell r="L200" t="str">
            <v>Si</v>
          </cell>
          <cell r="M200" t="str">
            <v>Si</v>
          </cell>
          <cell r="N200" t="str">
            <v>No</v>
          </cell>
          <cell r="O200" t="str">
            <v>Grupo 1</v>
          </cell>
        </row>
        <row r="201">
          <cell r="A201">
            <v>175</v>
          </cell>
          <cell r="B201" t="str">
            <v>DRBR175</v>
          </cell>
          <cell r="C201" t="str">
            <v>Dirección Ingeniería</v>
          </cell>
          <cell r="D201" t="str">
            <v>NCR</v>
          </cell>
          <cell r="E201" t="str">
            <v>Distrito Nacional</v>
          </cell>
          <cell r="F201" t="str">
            <v>NO</v>
          </cell>
          <cell r="G201" t="str">
            <v>Si</v>
          </cell>
          <cell r="H201" t="str">
            <v>No</v>
          </cell>
          <cell r="I201" t="str">
            <v>No</v>
          </cell>
          <cell r="J201" t="str">
            <v>No</v>
          </cell>
          <cell r="K201" t="str">
            <v>No</v>
          </cell>
          <cell r="L201" t="str">
            <v>No</v>
          </cell>
          <cell r="M201" t="str">
            <v>No</v>
          </cell>
          <cell r="N201" t="str">
            <v>No</v>
          </cell>
          <cell r="O201" t="str">
            <v>Grupo 8</v>
          </cell>
        </row>
        <row r="202">
          <cell r="A202">
            <v>641</v>
          </cell>
          <cell r="B202" t="str">
            <v>DRBR176</v>
          </cell>
          <cell r="C202" t="str">
            <v>Farmacia Rimac</v>
          </cell>
          <cell r="D202" t="str">
            <v>NCR</v>
          </cell>
          <cell r="E202" t="str">
            <v>Distrito Nacional</v>
          </cell>
          <cell r="F202" t="str">
            <v>NO</v>
          </cell>
          <cell r="G202" t="str">
            <v>Si</v>
          </cell>
          <cell r="H202" t="str">
            <v>Si</v>
          </cell>
          <cell r="I202" t="str">
            <v>No</v>
          </cell>
          <cell r="J202" t="str">
            <v>Si</v>
          </cell>
          <cell r="K202" t="str">
            <v>No</v>
          </cell>
          <cell r="L202" t="str">
            <v>No</v>
          </cell>
          <cell r="M202" t="str">
            <v>No</v>
          </cell>
          <cell r="N202" t="str">
            <v>Si</v>
          </cell>
          <cell r="O202" t="str">
            <v>Grupo 2</v>
          </cell>
        </row>
        <row r="203">
          <cell r="A203">
            <v>590</v>
          </cell>
          <cell r="B203" t="str">
            <v>DRBR177</v>
          </cell>
          <cell r="C203" t="str">
            <v>Olé Av. Las Américas</v>
          </cell>
          <cell r="D203" t="str">
            <v>NCR</v>
          </cell>
          <cell r="E203" t="str">
            <v>Distrito Nacional</v>
          </cell>
          <cell r="F203" t="str">
            <v>SI</v>
          </cell>
          <cell r="G203" t="str">
            <v>Si</v>
          </cell>
          <cell r="H203" t="str">
            <v>Si</v>
          </cell>
          <cell r="I203" t="str">
            <v>No</v>
          </cell>
          <cell r="J203" t="str">
            <v>Si</v>
          </cell>
          <cell r="K203" t="str">
            <v>Si</v>
          </cell>
          <cell r="L203" t="str">
            <v>Si</v>
          </cell>
          <cell r="M203" t="str">
            <v>Si</v>
          </cell>
          <cell r="N203" t="str">
            <v>No</v>
          </cell>
          <cell r="O203" t="str">
            <v>Grupo 9</v>
          </cell>
        </row>
        <row r="204">
          <cell r="A204">
            <v>734</v>
          </cell>
          <cell r="B204" t="str">
            <v>DRBR178</v>
          </cell>
          <cell r="C204" t="str">
            <v>Ofic. Independencia I</v>
          </cell>
          <cell r="D204" t="str">
            <v>NCR</v>
          </cell>
          <cell r="E204" t="str">
            <v>Distrito Nacional</v>
          </cell>
          <cell r="F204" t="str">
            <v>SI</v>
          </cell>
          <cell r="G204" t="str">
            <v>Si</v>
          </cell>
          <cell r="H204" t="str">
            <v>Si</v>
          </cell>
          <cell r="I204" t="str">
            <v>No</v>
          </cell>
          <cell r="J204" t="str">
            <v>Si</v>
          </cell>
          <cell r="K204" t="str">
            <v>Si</v>
          </cell>
          <cell r="L204" t="str">
            <v>Si</v>
          </cell>
          <cell r="M204" t="str">
            <v>Si</v>
          </cell>
          <cell r="N204" t="str">
            <v>Si</v>
          </cell>
          <cell r="O204" t="str">
            <v>Grupo 2</v>
          </cell>
        </row>
        <row r="205">
          <cell r="A205">
            <v>735</v>
          </cell>
          <cell r="B205" t="str">
            <v>DRBR179</v>
          </cell>
          <cell r="C205" t="str">
            <v>Ofic. Independencia II</v>
          </cell>
          <cell r="D205" t="str">
            <v>NCR</v>
          </cell>
          <cell r="E205" t="str">
            <v>Distrito Nacional</v>
          </cell>
          <cell r="F205" t="str">
            <v>NO</v>
          </cell>
          <cell r="G205" t="str">
            <v>Si</v>
          </cell>
          <cell r="H205" t="str">
            <v>Si</v>
          </cell>
          <cell r="I205" t="str">
            <v>No</v>
          </cell>
          <cell r="J205" t="str">
            <v>Si</v>
          </cell>
          <cell r="K205" t="str">
            <v>Si</v>
          </cell>
          <cell r="L205" t="str">
            <v>Si</v>
          </cell>
          <cell r="M205" t="str">
            <v>Si</v>
          </cell>
          <cell r="N205" t="str">
            <v>Si</v>
          </cell>
          <cell r="O205" t="str">
            <v>Grupo 2</v>
          </cell>
        </row>
        <row r="206">
          <cell r="A206">
            <v>180</v>
          </cell>
          <cell r="B206" t="str">
            <v>DRBR180</v>
          </cell>
          <cell r="C206" t="str">
            <v>Megacentro II</v>
          </cell>
          <cell r="D206" t="str">
            <v>Diebold</v>
          </cell>
          <cell r="E206" t="str">
            <v>Distrito Nacional</v>
          </cell>
          <cell r="F206" t="str">
            <v>SI</v>
          </cell>
          <cell r="G206" t="str">
            <v>Si</v>
          </cell>
          <cell r="H206" t="str">
            <v>Si</v>
          </cell>
          <cell r="I206" t="str">
            <v>No</v>
          </cell>
          <cell r="J206" t="str">
            <v>Si</v>
          </cell>
          <cell r="K206" t="str">
            <v>Si</v>
          </cell>
          <cell r="L206" t="str">
            <v>Si</v>
          </cell>
          <cell r="M206" t="str">
            <v>Si</v>
          </cell>
          <cell r="N206" t="str">
            <v>No</v>
          </cell>
          <cell r="O206" t="str">
            <v>Grupo 4</v>
          </cell>
        </row>
        <row r="207">
          <cell r="A207">
            <v>181</v>
          </cell>
          <cell r="B207" t="str">
            <v>DRBR181</v>
          </cell>
          <cell r="C207" t="str">
            <v>Ofic. Sabaneta</v>
          </cell>
          <cell r="D207" t="str">
            <v>Wincor Nixdorf</v>
          </cell>
          <cell r="E207" t="str">
            <v>Norte</v>
          </cell>
          <cell r="F207" t="str">
            <v>SI</v>
          </cell>
          <cell r="G207" t="str">
            <v>Si</v>
          </cell>
          <cell r="H207" t="str">
            <v>Si</v>
          </cell>
          <cell r="I207" t="str">
            <v>No</v>
          </cell>
          <cell r="J207" t="str">
            <v>Si</v>
          </cell>
          <cell r="K207" t="str">
            <v>No</v>
          </cell>
          <cell r="L207" t="str">
            <v>Si</v>
          </cell>
          <cell r="M207" t="str">
            <v>No</v>
          </cell>
          <cell r="N207" t="str">
            <v>Si</v>
          </cell>
          <cell r="O207" t="str">
            <v>Oficina</v>
          </cell>
        </row>
        <row r="208">
          <cell r="A208">
            <v>182</v>
          </cell>
          <cell r="B208" t="str">
            <v>DRBR182</v>
          </cell>
          <cell r="C208" t="str">
            <v>Est. Barahon Comb</v>
          </cell>
          <cell r="D208" t="str">
            <v>NCR</v>
          </cell>
          <cell r="E208" t="str">
            <v>sur</v>
          </cell>
          <cell r="F208" t="str">
            <v>NO</v>
          </cell>
          <cell r="G208" t="str">
            <v>Si</v>
          </cell>
          <cell r="H208" t="str">
            <v>Si</v>
          </cell>
          <cell r="I208" t="str">
            <v>No</v>
          </cell>
          <cell r="J208" t="str">
            <v>Si</v>
          </cell>
          <cell r="K208" t="str">
            <v>Si</v>
          </cell>
          <cell r="L208" t="str">
            <v>Si</v>
          </cell>
          <cell r="M208" t="str">
            <v>Si</v>
          </cell>
          <cell r="N208" t="str">
            <v>N/A</v>
          </cell>
          <cell r="O208" t="str">
            <v/>
          </cell>
        </row>
        <row r="209">
          <cell r="A209">
            <v>183</v>
          </cell>
          <cell r="B209" t="str">
            <v>DRBR183</v>
          </cell>
          <cell r="C209" t="str">
            <v>Estacion Nativa km 22 AUT. Duarte</v>
          </cell>
          <cell r="D209"/>
          <cell r="E209" t="str">
            <v>Distrito Nacional</v>
          </cell>
          <cell r="F209" t="str">
            <v>N/A</v>
          </cell>
          <cell r="G209" t="str">
            <v>N/A</v>
          </cell>
          <cell r="H209" t="str">
            <v>N/A</v>
          </cell>
          <cell r="I209" t="str">
            <v>N/A</v>
          </cell>
          <cell r="J209" t="str">
            <v>N/A</v>
          </cell>
          <cell r="K209" t="str">
            <v>N/A</v>
          </cell>
          <cell r="L209" t="str">
            <v>N/A</v>
          </cell>
          <cell r="M209" t="str">
            <v>N/A</v>
          </cell>
          <cell r="N209"/>
          <cell r="O209"/>
        </row>
        <row r="210">
          <cell r="A210">
            <v>184</v>
          </cell>
          <cell r="B210" t="str">
            <v>DRBR184</v>
          </cell>
          <cell r="C210" t="str">
            <v>Ofic. Hermanas Mirabal</v>
          </cell>
          <cell r="D210" t="str">
            <v>Diebold</v>
          </cell>
          <cell r="E210" t="str">
            <v>Distrito Nacional</v>
          </cell>
          <cell r="F210" t="str">
            <v>SI</v>
          </cell>
          <cell r="G210" t="str">
            <v>Si</v>
          </cell>
          <cell r="H210" t="str">
            <v>Si</v>
          </cell>
          <cell r="I210" t="str">
            <v>No</v>
          </cell>
          <cell r="J210" t="str">
            <v>Si</v>
          </cell>
          <cell r="K210" t="str">
            <v>No</v>
          </cell>
          <cell r="L210" t="str">
            <v>Si</v>
          </cell>
          <cell r="M210" t="str">
            <v>No</v>
          </cell>
          <cell r="N210" t="str">
            <v>Si</v>
          </cell>
          <cell r="O210" t="str">
            <v>Grupo 1</v>
          </cell>
        </row>
        <row r="211">
          <cell r="A211">
            <v>185</v>
          </cell>
          <cell r="B211" t="str">
            <v>DRBR185</v>
          </cell>
          <cell r="C211" t="str">
            <v>UNPHU</v>
          </cell>
          <cell r="D211" t="str">
            <v>NCR</v>
          </cell>
          <cell r="E211" t="str">
            <v>Distrito Nacional</v>
          </cell>
          <cell r="F211" t="str">
            <v>NO</v>
          </cell>
          <cell r="G211" t="str">
            <v>Si</v>
          </cell>
          <cell r="H211" t="str">
            <v>Si</v>
          </cell>
          <cell r="I211" t="str">
            <v>No</v>
          </cell>
          <cell r="J211" t="str">
            <v>No</v>
          </cell>
          <cell r="K211" t="str">
            <v>No</v>
          </cell>
          <cell r="L211" t="str">
            <v>Si</v>
          </cell>
          <cell r="M211" t="str">
            <v>Si</v>
          </cell>
          <cell r="N211" t="str">
            <v>No</v>
          </cell>
          <cell r="O211" t="str">
            <v>Grupo 6</v>
          </cell>
        </row>
        <row r="212">
          <cell r="A212">
            <v>781</v>
          </cell>
          <cell r="B212" t="str">
            <v>DRBR186</v>
          </cell>
          <cell r="C212" t="str">
            <v>Estación Isla Malecon</v>
          </cell>
          <cell r="D212" t="str">
            <v>Wincor Nixdorf</v>
          </cell>
          <cell r="E212" t="str">
            <v>Sur</v>
          </cell>
          <cell r="F212" t="str">
            <v>NO</v>
          </cell>
          <cell r="G212" t="str">
            <v>Si</v>
          </cell>
          <cell r="H212" t="str">
            <v>Si</v>
          </cell>
          <cell r="I212" t="str">
            <v>No</v>
          </cell>
          <cell r="J212" t="str">
            <v>Si</v>
          </cell>
          <cell r="K212" t="str">
            <v>Si</v>
          </cell>
          <cell r="L212" t="str">
            <v>Si</v>
          </cell>
          <cell r="M212" t="str">
            <v>Si</v>
          </cell>
          <cell r="N212" t="str">
            <v>Si</v>
          </cell>
          <cell r="O212" t="str">
            <v>Barahona</v>
          </cell>
        </row>
        <row r="213">
          <cell r="A213">
            <v>616</v>
          </cell>
          <cell r="B213" t="str">
            <v>DRBR187</v>
          </cell>
          <cell r="C213" t="str">
            <v>Fortaleza 5ta Brigada E.N</v>
          </cell>
          <cell r="D213" t="str">
            <v>NCR</v>
          </cell>
          <cell r="E213" t="str">
            <v>Sur</v>
          </cell>
          <cell r="F213" t="str">
            <v>NO</v>
          </cell>
          <cell r="G213" t="str">
            <v>Si</v>
          </cell>
          <cell r="H213" t="str">
            <v>Si</v>
          </cell>
          <cell r="I213" t="str">
            <v>No</v>
          </cell>
          <cell r="J213" t="str">
            <v>Si</v>
          </cell>
          <cell r="K213" t="str">
            <v>Si</v>
          </cell>
          <cell r="L213" t="str">
            <v>Si</v>
          </cell>
          <cell r="M213" t="str">
            <v>Si</v>
          </cell>
          <cell r="N213" t="str">
            <v>Si</v>
          </cell>
          <cell r="O213" t="str">
            <v>Barahona</v>
          </cell>
        </row>
        <row r="214">
          <cell r="A214">
            <v>188</v>
          </cell>
          <cell r="B214" t="str">
            <v>DRBR188</v>
          </cell>
          <cell r="C214" t="str">
            <v>Ofic. Miches</v>
          </cell>
          <cell r="D214" t="str">
            <v>Diebold</v>
          </cell>
          <cell r="E214" t="str">
            <v>Este</v>
          </cell>
          <cell r="F214" t="str">
            <v>NO</v>
          </cell>
          <cell r="G214" t="str">
            <v>Si</v>
          </cell>
          <cell r="H214" t="str">
            <v>Si</v>
          </cell>
          <cell r="I214" t="str">
            <v>No</v>
          </cell>
          <cell r="J214" t="str">
            <v>Si</v>
          </cell>
          <cell r="K214" t="str">
            <v>No</v>
          </cell>
          <cell r="L214" t="str">
            <v>Si</v>
          </cell>
          <cell r="M214" t="str">
            <v>No</v>
          </cell>
          <cell r="N214" t="str">
            <v>Si</v>
          </cell>
          <cell r="O214" t="str">
            <v>Oficina</v>
          </cell>
        </row>
        <row r="215">
          <cell r="A215">
            <v>189</v>
          </cell>
          <cell r="B215" t="str">
            <v>DRBR189</v>
          </cell>
          <cell r="C215" t="str">
            <v>Comando Reg Cibao Central P.N.</v>
          </cell>
          <cell r="D215" t="str">
            <v>NCR</v>
          </cell>
          <cell r="E215" t="str">
            <v>Norte</v>
          </cell>
          <cell r="F215" t="str">
            <v>NO</v>
          </cell>
          <cell r="G215" t="str">
            <v>Si</v>
          </cell>
          <cell r="H215" t="str">
            <v>Si</v>
          </cell>
          <cell r="I215" t="str">
            <v>No</v>
          </cell>
          <cell r="J215" t="str">
            <v>Si</v>
          </cell>
          <cell r="K215" t="str">
            <v>Si</v>
          </cell>
          <cell r="L215" t="str">
            <v>Si</v>
          </cell>
          <cell r="M215" t="str">
            <v>Si</v>
          </cell>
          <cell r="N215" t="str">
            <v>Si</v>
          </cell>
          <cell r="O215" t="str">
            <v>Santiago 1</v>
          </cell>
        </row>
        <row r="216">
          <cell r="A216">
            <v>648</v>
          </cell>
          <cell r="B216" t="str">
            <v>DRBR190</v>
          </cell>
          <cell r="C216" t="str">
            <v>Hermandad de Pensionado</v>
          </cell>
          <cell r="D216" t="str">
            <v>NCR</v>
          </cell>
          <cell r="E216" t="str">
            <v>Distrito Nacional</v>
          </cell>
          <cell r="F216" t="str">
            <v>NO</v>
          </cell>
          <cell r="G216" t="str">
            <v>Si</v>
          </cell>
          <cell r="H216" t="str">
            <v>No</v>
          </cell>
          <cell r="I216" t="str">
            <v>No</v>
          </cell>
          <cell r="J216" t="str">
            <v>Si</v>
          </cell>
          <cell r="K216" t="str">
            <v>No</v>
          </cell>
          <cell r="L216" t="str">
            <v>No</v>
          </cell>
          <cell r="M216" t="str">
            <v>No</v>
          </cell>
          <cell r="N216" t="str">
            <v>No</v>
          </cell>
          <cell r="O216" t="str">
            <v>Grupo 8</v>
          </cell>
        </row>
        <row r="217">
          <cell r="A217">
            <v>765</v>
          </cell>
          <cell r="B217" t="str">
            <v>DRBR191</v>
          </cell>
          <cell r="C217" t="str">
            <v>Ofic. Azua</v>
          </cell>
          <cell r="D217" t="str">
            <v>NCR</v>
          </cell>
          <cell r="E217" t="str">
            <v>Sur</v>
          </cell>
          <cell r="F217" t="str">
            <v>NO</v>
          </cell>
          <cell r="G217" t="str">
            <v>Si</v>
          </cell>
          <cell r="H217" t="str">
            <v>Si</v>
          </cell>
          <cell r="I217" t="str">
            <v>Si</v>
          </cell>
          <cell r="J217" t="str">
            <v>Si</v>
          </cell>
          <cell r="K217" t="str">
            <v>Si</v>
          </cell>
          <cell r="L217" t="str">
            <v>Si</v>
          </cell>
          <cell r="M217" t="str">
            <v>Si</v>
          </cell>
          <cell r="N217" t="str">
            <v>Si</v>
          </cell>
          <cell r="O217" t="str">
            <v>Oficina</v>
          </cell>
        </row>
        <row r="218">
          <cell r="A218">
            <v>192</v>
          </cell>
          <cell r="B218" t="str">
            <v>DRBR192</v>
          </cell>
          <cell r="C218" t="str">
            <v>Autobanco Luperon II</v>
          </cell>
          <cell r="D218" t="str">
            <v>NCR</v>
          </cell>
          <cell r="E218" t="str">
            <v>Distrito Nacional</v>
          </cell>
          <cell r="F218" t="str">
            <v>NO</v>
          </cell>
          <cell r="G218" t="str">
            <v>Si</v>
          </cell>
          <cell r="H218" t="str">
            <v>Si</v>
          </cell>
          <cell r="I218" t="str">
            <v>No</v>
          </cell>
          <cell r="J218" t="str">
            <v>Si</v>
          </cell>
          <cell r="K218" t="str">
            <v>Si</v>
          </cell>
          <cell r="L218" t="str">
            <v>Si</v>
          </cell>
          <cell r="M218" t="str">
            <v>Si</v>
          </cell>
          <cell r="N218" t="str">
            <v>Si</v>
          </cell>
          <cell r="O218" t="str">
            <v>Grupo 5</v>
          </cell>
        </row>
        <row r="219">
          <cell r="A219">
            <v>193</v>
          </cell>
          <cell r="B219" t="str">
            <v>DRBR193</v>
          </cell>
          <cell r="C219" t="str">
            <v>ATM Estación Texaco A &amp; C Four Wings (Santiago)</v>
          </cell>
          <cell r="D219" t="str">
            <v>NCR</v>
          </cell>
          <cell r="E219" t="str">
            <v>Norte</v>
          </cell>
          <cell r="F219" t="str">
            <v>NO</v>
          </cell>
          <cell r="G219" t="str">
            <v>Si</v>
          </cell>
          <cell r="H219" t="str">
            <v>Si</v>
          </cell>
          <cell r="I219" t="str">
            <v>No</v>
          </cell>
          <cell r="J219" t="str">
            <v>Si</v>
          </cell>
          <cell r="K219" t="str">
            <v>No</v>
          </cell>
          <cell r="L219" t="str">
            <v>Si</v>
          </cell>
          <cell r="M219" t="str">
            <v>No</v>
          </cell>
          <cell r="N219" t="str">
            <v>Si</v>
          </cell>
          <cell r="O219" t="str">
            <v/>
          </cell>
        </row>
        <row r="220">
          <cell r="A220">
            <v>194</v>
          </cell>
          <cell r="B220" t="str">
            <v>DRBR194</v>
          </cell>
          <cell r="C220" t="str">
            <v>Ofic. Pantoja</v>
          </cell>
          <cell r="D220" t="str">
            <v>NCR</v>
          </cell>
          <cell r="E220" t="str">
            <v>Distrito Nacional</v>
          </cell>
          <cell r="F220" t="str">
            <v>NO</v>
          </cell>
          <cell r="G220" t="str">
            <v>Si</v>
          </cell>
          <cell r="H220" t="str">
            <v>No</v>
          </cell>
          <cell r="I220" t="str">
            <v>Si</v>
          </cell>
          <cell r="J220" t="str">
            <v>Si</v>
          </cell>
          <cell r="K220" t="str">
            <v>No</v>
          </cell>
          <cell r="L220" t="str">
            <v>Si</v>
          </cell>
          <cell r="M220" t="str">
            <v>No</v>
          </cell>
          <cell r="N220" t="str">
            <v>No</v>
          </cell>
          <cell r="O220" t="str">
            <v>Grupo 6</v>
          </cell>
        </row>
        <row r="221">
          <cell r="A221">
            <v>777</v>
          </cell>
          <cell r="B221" t="str">
            <v>DRBR195</v>
          </cell>
          <cell r="C221" t="str">
            <v>S/M Perez, Monte Plata</v>
          </cell>
          <cell r="D221" t="str">
            <v>NCR</v>
          </cell>
          <cell r="E221" t="str">
            <v>Este</v>
          </cell>
          <cell r="F221" t="str">
            <v>NO</v>
          </cell>
          <cell r="G221" t="str">
            <v>Si</v>
          </cell>
          <cell r="H221" t="str">
            <v>Si</v>
          </cell>
          <cell r="I221" t="str">
            <v>No</v>
          </cell>
          <cell r="J221" t="str">
            <v>Si</v>
          </cell>
          <cell r="K221" t="str">
            <v>Si</v>
          </cell>
          <cell r="L221" t="str">
            <v>Si</v>
          </cell>
          <cell r="M221" t="str">
            <v>Si</v>
          </cell>
          <cell r="N221" t="str">
            <v>No</v>
          </cell>
          <cell r="O221" t="str">
            <v>Oficina</v>
          </cell>
        </row>
        <row r="222">
          <cell r="A222">
            <v>196</v>
          </cell>
          <cell r="B222" t="str">
            <v>DRBR196</v>
          </cell>
          <cell r="C222" t="str">
            <v>Est. Texaco Cangrejo</v>
          </cell>
          <cell r="D222" t="str">
            <v>NCR</v>
          </cell>
          <cell r="E222" t="str">
            <v>Norte</v>
          </cell>
          <cell r="F222" t="str">
            <v>NO</v>
          </cell>
          <cell r="G222" t="str">
            <v>Si</v>
          </cell>
          <cell r="H222" t="str">
            <v>Si</v>
          </cell>
          <cell r="I222" t="str">
            <v>No</v>
          </cell>
          <cell r="J222" t="str">
            <v>Si</v>
          </cell>
          <cell r="K222" t="str">
            <v>Si</v>
          </cell>
          <cell r="L222" t="str">
            <v>Si</v>
          </cell>
          <cell r="M222" t="str">
            <v>Si</v>
          </cell>
          <cell r="N222" t="str">
            <v>Si</v>
          </cell>
          <cell r="O222" t="str">
            <v>Puerto Plata</v>
          </cell>
        </row>
        <row r="223">
          <cell r="A223">
            <v>782</v>
          </cell>
          <cell r="B223" t="str">
            <v>DRBR197</v>
          </cell>
          <cell r="C223" t="str">
            <v>Bco. Agrícola Constanza</v>
          </cell>
          <cell r="D223" t="str">
            <v>NCR</v>
          </cell>
          <cell r="E223" t="str">
            <v>Norte</v>
          </cell>
          <cell r="F223" t="str">
            <v>NO</v>
          </cell>
          <cell r="G223" t="str">
            <v>Si</v>
          </cell>
          <cell r="H223" t="str">
            <v>Si</v>
          </cell>
          <cell r="I223" t="str">
            <v>No</v>
          </cell>
          <cell r="J223" t="str">
            <v>Si</v>
          </cell>
          <cell r="K223" t="str">
            <v>No</v>
          </cell>
          <cell r="L223" t="str">
            <v>No</v>
          </cell>
          <cell r="M223" t="str">
            <v>No</v>
          </cell>
          <cell r="N223" t="str">
            <v>No</v>
          </cell>
          <cell r="O223" t="str">
            <v>Oficina</v>
          </cell>
        </row>
        <row r="224">
          <cell r="A224">
            <v>198</v>
          </cell>
          <cell r="B224" t="str">
            <v>DRBR198</v>
          </cell>
          <cell r="C224" t="str">
            <v>EL ENCANTO 1</v>
          </cell>
          <cell r="D224" t="str">
            <v>NCR</v>
          </cell>
          <cell r="E224" t="str">
            <v>Norte</v>
          </cell>
          <cell r="F224" t="str">
            <v>NO</v>
          </cell>
          <cell r="G224" t="str">
            <v>NO</v>
          </cell>
          <cell r="H224" t="str">
            <v>NO</v>
          </cell>
          <cell r="I224" t="str">
            <v/>
          </cell>
          <cell r="J224" t="str">
            <v>NO</v>
          </cell>
          <cell r="K224" t="str">
            <v/>
          </cell>
          <cell r="L224" t="str">
            <v/>
          </cell>
          <cell r="M224" t="str">
            <v/>
          </cell>
          <cell r="N224" t="str">
            <v/>
          </cell>
          <cell r="O224" t="str">
            <v/>
          </cell>
        </row>
        <row r="225">
          <cell r="A225">
            <v>199</v>
          </cell>
          <cell r="B225" t="str">
            <v>DRBR199</v>
          </cell>
          <cell r="C225" t="str">
            <v>Supermercado Amigo</v>
          </cell>
          <cell r="D225" t="str">
            <v>NCR</v>
          </cell>
          <cell r="E225" t="str">
            <v>Distrito Nacional</v>
          </cell>
          <cell r="F225" t="str">
            <v>NO</v>
          </cell>
          <cell r="G225" t="str">
            <v>Si</v>
          </cell>
          <cell r="H225" t="str">
            <v>Si</v>
          </cell>
          <cell r="I225" t="str">
            <v>No</v>
          </cell>
          <cell r="J225" t="str">
            <v>Si</v>
          </cell>
          <cell r="K225" t="str">
            <v/>
          </cell>
          <cell r="L225" t="str">
            <v/>
          </cell>
          <cell r="M225" t="str">
            <v/>
          </cell>
          <cell r="N225" t="str">
            <v/>
          </cell>
          <cell r="O225" t="str">
            <v/>
          </cell>
        </row>
        <row r="226">
          <cell r="A226">
            <v>747</v>
          </cell>
          <cell r="B226" t="str">
            <v>DRBR200</v>
          </cell>
          <cell r="C226" t="str">
            <v>Club BRRD Santiago</v>
          </cell>
          <cell r="D226" t="str">
            <v>NCR</v>
          </cell>
          <cell r="E226" t="str">
            <v>Norte</v>
          </cell>
          <cell r="F226" t="str">
            <v>SI</v>
          </cell>
          <cell r="G226" t="str">
            <v>Si</v>
          </cell>
          <cell r="H226" t="str">
            <v>Si</v>
          </cell>
          <cell r="I226" t="str">
            <v>No</v>
          </cell>
          <cell r="J226" t="str">
            <v>Si</v>
          </cell>
          <cell r="K226" t="str">
            <v>Si</v>
          </cell>
          <cell r="L226" t="str">
            <v>Si</v>
          </cell>
          <cell r="M226" t="str">
            <v>Si</v>
          </cell>
          <cell r="N226" t="str">
            <v>Si</v>
          </cell>
          <cell r="O226" t="str">
            <v>Santiago 2</v>
          </cell>
        </row>
        <row r="227">
          <cell r="A227">
            <v>201</v>
          </cell>
          <cell r="B227" t="str">
            <v>DRBR201</v>
          </cell>
          <cell r="C227" t="str">
            <v>Ofic. Mao</v>
          </cell>
          <cell r="D227" t="str">
            <v>Diebold</v>
          </cell>
          <cell r="E227" t="str">
            <v>Norte</v>
          </cell>
          <cell r="F227" t="str">
            <v>SI</v>
          </cell>
          <cell r="G227" t="str">
            <v>Si</v>
          </cell>
          <cell r="H227" t="str">
            <v>Si</v>
          </cell>
          <cell r="I227" t="str">
            <v>No</v>
          </cell>
          <cell r="J227" t="str">
            <v>Si</v>
          </cell>
          <cell r="K227" t="str">
            <v>No</v>
          </cell>
          <cell r="L227" t="str">
            <v>Si</v>
          </cell>
          <cell r="M227" t="str">
            <v>No</v>
          </cell>
          <cell r="N227" t="str">
            <v>Si</v>
          </cell>
          <cell r="O227" t="str">
            <v>Oficina</v>
          </cell>
        </row>
        <row r="228">
          <cell r="A228">
            <v>778</v>
          </cell>
          <cell r="B228" t="str">
            <v>DRBR202</v>
          </cell>
          <cell r="C228" t="str">
            <v>Ofic. Esperanza</v>
          </cell>
          <cell r="D228" t="str">
            <v>NCR</v>
          </cell>
          <cell r="E228" t="str">
            <v>Norte</v>
          </cell>
          <cell r="F228" t="str">
            <v>NO</v>
          </cell>
          <cell r="G228" t="str">
            <v>Si</v>
          </cell>
          <cell r="H228" t="str">
            <v>Si</v>
          </cell>
          <cell r="I228" t="str">
            <v>Si</v>
          </cell>
          <cell r="J228" t="str">
            <v>Si</v>
          </cell>
          <cell r="K228" t="str">
            <v>No</v>
          </cell>
          <cell r="L228" t="str">
            <v>Si</v>
          </cell>
          <cell r="M228" t="str">
            <v>No</v>
          </cell>
          <cell r="N228" t="str">
            <v>Si</v>
          </cell>
          <cell r="O228" t="str">
            <v>Oficina</v>
          </cell>
        </row>
        <row r="229">
          <cell r="A229">
            <v>951</v>
          </cell>
          <cell r="B229" t="str">
            <v>DRBR203</v>
          </cell>
          <cell r="C229" t="str">
            <v>Ofic. Haché Kennedy</v>
          </cell>
          <cell r="D229" t="str">
            <v>Diebold</v>
          </cell>
          <cell r="E229" t="str">
            <v>Distrito Nacional</v>
          </cell>
          <cell r="F229" t="str">
            <v>NO</v>
          </cell>
          <cell r="G229" t="str">
            <v>Si</v>
          </cell>
          <cell r="H229" t="str">
            <v>Si</v>
          </cell>
          <cell r="I229" t="str">
            <v>Si</v>
          </cell>
          <cell r="J229" t="str">
            <v>Si</v>
          </cell>
          <cell r="K229" t="str">
            <v>No</v>
          </cell>
          <cell r="L229" t="str">
            <v>Si</v>
          </cell>
          <cell r="M229" t="str">
            <v>No</v>
          </cell>
          <cell r="N229" t="str">
            <v>Si</v>
          </cell>
          <cell r="O229" t="str">
            <v>Grupo 8</v>
          </cell>
        </row>
        <row r="230">
          <cell r="A230">
            <v>204</v>
          </cell>
          <cell r="B230" t="str">
            <v>DRBR204</v>
          </cell>
          <cell r="C230" t="str">
            <v>Hotel Dreams Dominicus #2</v>
          </cell>
          <cell r="D230" t="str">
            <v/>
          </cell>
          <cell r="E230" t="str">
            <v>Este</v>
          </cell>
          <cell r="F230" t="str">
            <v>NO</v>
          </cell>
          <cell r="G230" t="str">
            <v>Si</v>
          </cell>
          <cell r="H230" t="str">
            <v>Si</v>
          </cell>
          <cell r="I230" t="str">
            <v>Si</v>
          </cell>
          <cell r="J230" t="str">
            <v>Si</v>
          </cell>
          <cell r="K230" t="str">
            <v>No</v>
          </cell>
          <cell r="L230" t="str">
            <v>Si</v>
          </cell>
          <cell r="M230" t="str">
            <v>No</v>
          </cell>
          <cell r="N230" t="str">
            <v>Si</v>
          </cell>
          <cell r="O230" t="str">
            <v>Romana-Higuey</v>
          </cell>
        </row>
        <row r="231">
          <cell r="A231">
            <v>779</v>
          </cell>
          <cell r="B231" t="str">
            <v>DRBR206</v>
          </cell>
          <cell r="C231" t="str">
            <v>Zona Franca Esperanza</v>
          </cell>
          <cell r="D231" t="str">
            <v>NCR</v>
          </cell>
          <cell r="E231" t="str">
            <v>Norte</v>
          </cell>
          <cell r="F231" t="str">
            <v>NO</v>
          </cell>
          <cell r="G231" t="str">
            <v>Si</v>
          </cell>
          <cell r="H231" t="str">
            <v>Si</v>
          </cell>
          <cell r="I231" t="str">
            <v>Si</v>
          </cell>
          <cell r="J231" t="str">
            <v>Si</v>
          </cell>
          <cell r="K231" t="str">
            <v>No</v>
          </cell>
          <cell r="L231" t="str">
            <v>Si</v>
          </cell>
          <cell r="M231" t="str">
            <v>No</v>
          </cell>
          <cell r="N231" t="str">
            <v>Si</v>
          </cell>
          <cell r="O231" t="str">
            <v>Oficina</v>
          </cell>
        </row>
        <row r="232">
          <cell r="A232">
            <v>807</v>
          </cell>
          <cell r="B232" t="str">
            <v>DRBR207</v>
          </cell>
          <cell r="C232" t="str">
            <v>S/M Morel</v>
          </cell>
          <cell r="D232" t="str">
            <v>NCR</v>
          </cell>
          <cell r="E232" t="str">
            <v>Norte</v>
          </cell>
          <cell r="F232" t="str">
            <v>SI</v>
          </cell>
          <cell r="G232" t="str">
            <v>Si</v>
          </cell>
          <cell r="H232" t="str">
            <v>Si</v>
          </cell>
          <cell r="I232" t="str">
            <v>No</v>
          </cell>
          <cell r="J232" t="str">
            <v>Si</v>
          </cell>
          <cell r="K232" t="str">
            <v>Si</v>
          </cell>
          <cell r="L232" t="str">
            <v>Si</v>
          </cell>
          <cell r="M232" t="str">
            <v>Si</v>
          </cell>
          <cell r="N232" t="str">
            <v>No</v>
          </cell>
          <cell r="O232" t="str">
            <v>Oficina</v>
          </cell>
        </row>
        <row r="233">
          <cell r="A233">
            <v>208</v>
          </cell>
          <cell r="B233" t="str">
            <v>DRBR208</v>
          </cell>
          <cell r="C233" t="str">
            <v>Oficina Tireo</v>
          </cell>
          <cell r="D233" t="str">
            <v>NCR</v>
          </cell>
          <cell r="E233" t="str">
            <v>Norte</v>
          </cell>
          <cell r="F233" t="str">
            <v>NO</v>
          </cell>
          <cell r="G233" t="str">
            <v>Si</v>
          </cell>
          <cell r="H233" t="str">
            <v>Si</v>
          </cell>
          <cell r="I233" t="str">
            <v>No</v>
          </cell>
          <cell r="J233" t="str">
            <v>Si</v>
          </cell>
          <cell r="K233" t="str">
            <v>No</v>
          </cell>
          <cell r="L233" t="str">
            <v>Si</v>
          </cell>
          <cell r="M233" t="str">
            <v>No</v>
          </cell>
          <cell r="N233" t="str">
            <v>Si</v>
          </cell>
          <cell r="O233" t="str">
            <v>Oficina</v>
          </cell>
        </row>
        <row r="234">
          <cell r="A234">
            <v>209</v>
          </cell>
          <cell r="B234" t="str">
            <v>DRBR209</v>
          </cell>
          <cell r="C234" t="str">
            <v>Oficina Palma Real</v>
          </cell>
          <cell r="D234" t="str">
            <v>Diebold</v>
          </cell>
          <cell r="E234" t="str">
            <v>Este</v>
          </cell>
          <cell r="F234" t="str">
            <v>NO</v>
          </cell>
          <cell r="G234" t="str">
            <v>Si</v>
          </cell>
          <cell r="H234" t="str">
            <v>Si</v>
          </cell>
          <cell r="I234" t="str">
            <v>No</v>
          </cell>
          <cell r="J234" t="str">
            <v>Si</v>
          </cell>
          <cell r="K234" t="str">
            <v>No</v>
          </cell>
          <cell r="L234" t="str">
            <v>Si</v>
          </cell>
          <cell r="M234" t="str">
            <v>No</v>
          </cell>
          <cell r="N234" t="str">
            <v>Si</v>
          </cell>
          <cell r="O234" t="str">
            <v>Romana-Higuey</v>
          </cell>
        </row>
        <row r="235">
          <cell r="A235">
            <v>211</v>
          </cell>
          <cell r="B235" t="str">
            <v>DRBR211</v>
          </cell>
          <cell r="C235" t="str">
            <v>Ofic. La Romana #1</v>
          </cell>
          <cell r="D235" t="str">
            <v>NCR</v>
          </cell>
          <cell r="E235" t="str">
            <v>Este</v>
          </cell>
          <cell r="F235" t="str">
            <v>NO</v>
          </cell>
          <cell r="G235" t="str">
            <v>Si</v>
          </cell>
          <cell r="H235" t="str">
            <v>Si</v>
          </cell>
          <cell r="I235" t="str">
            <v>No</v>
          </cell>
          <cell r="J235" t="str">
            <v>Si</v>
          </cell>
          <cell r="K235" t="str">
            <v>No</v>
          </cell>
          <cell r="L235" t="str">
            <v>Si</v>
          </cell>
          <cell r="M235" t="str">
            <v>No</v>
          </cell>
          <cell r="N235" t="str">
            <v>Si</v>
          </cell>
          <cell r="O235" t="str">
            <v>Romana-Higuey</v>
          </cell>
        </row>
        <row r="236">
          <cell r="A236">
            <v>212</v>
          </cell>
          <cell r="B236" t="str">
            <v>DRBR212</v>
          </cell>
          <cell r="C236" t="str">
            <v>Universidad Nacional Evangelica Sto. Dgo.</v>
          </cell>
          <cell r="D236" t="str">
            <v>NCR</v>
          </cell>
          <cell r="E236" t="str">
            <v>Distrito Nacional</v>
          </cell>
          <cell r="F236" t="str">
            <v>NO</v>
          </cell>
          <cell r="G236" t="str">
            <v>Si</v>
          </cell>
          <cell r="H236" t="str">
            <v>No</v>
          </cell>
          <cell r="I236" t="str">
            <v>Si</v>
          </cell>
          <cell r="J236" t="str">
            <v>Si</v>
          </cell>
          <cell r="K236" t="str">
            <v>Si</v>
          </cell>
          <cell r="L236" t="str">
            <v>Si</v>
          </cell>
          <cell r="M236" t="str">
            <v>no</v>
          </cell>
          <cell r="N236" t="str">
            <v>Santiago 2</v>
          </cell>
          <cell r="O236" t="str">
            <v/>
          </cell>
        </row>
        <row r="237">
          <cell r="A237">
            <v>213</v>
          </cell>
          <cell r="B237" t="str">
            <v>DRBR213</v>
          </cell>
          <cell r="C237" t="str">
            <v>Almac. Iberia La Romana</v>
          </cell>
          <cell r="D237" t="str">
            <v>Diebold</v>
          </cell>
          <cell r="E237" t="str">
            <v>Este</v>
          </cell>
          <cell r="F237" t="str">
            <v>NO</v>
          </cell>
          <cell r="G237" t="str">
            <v>Si</v>
          </cell>
          <cell r="H237" t="str">
            <v>Si</v>
          </cell>
          <cell r="I237" t="str">
            <v>No</v>
          </cell>
          <cell r="J237" t="str">
            <v>Si</v>
          </cell>
          <cell r="K237" t="str">
            <v>Si</v>
          </cell>
          <cell r="L237" t="str">
            <v>Si</v>
          </cell>
          <cell r="M237" t="str">
            <v>Si</v>
          </cell>
          <cell r="N237" t="str">
            <v>No</v>
          </cell>
          <cell r="O237" t="str">
            <v>Romana-Higuey</v>
          </cell>
        </row>
        <row r="238">
          <cell r="A238">
            <v>772</v>
          </cell>
          <cell r="B238" t="str">
            <v>DRBR215</v>
          </cell>
          <cell r="C238" t="str">
            <v>UNP Yamasa</v>
          </cell>
          <cell r="D238" t="str">
            <v>NCR</v>
          </cell>
          <cell r="E238" t="str">
            <v>Este</v>
          </cell>
          <cell r="F238" t="str">
            <v>NO</v>
          </cell>
          <cell r="G238" t="str">
            <v>Si</v>
          </cell>
          <cell r="H238" t="str">
            <v>Si</v>
          </cell>
          <cell r="I238" t="str">
            <v>No</v>
          </cell>
          <cell r="J238" t="str">
            <v>Si</v>
          </cell>
          <cell r="K238" t="str">
            <v>No</v>
          </cell>
          <cell r="L238" t="str">
            <v>Si</v>
          </cell>
          <cell r="M238" t="str">
            <v>No</v>
          </cell>
          <cell r="N238" t="str">
            <v>Si</v>
          </cell>
          <cell r="O238" t="str">
            <v>Oficina</v>
          </cell>
        </row>
        <row r="239">
          <cell r="A239">
            <v>217</v>
          </cell>
          <cell r="B239" t="str">
            <v>DRBR217</v>
          </cell>
          <cell r="C239" t="str">
            <v>Ofic. Bávaro</v>
          </cell>
          <cell r="D239" t="str">
            <v>Diebold</v>
          </cell>
          <cell r="E239" t="str">
            <v>Este</v>
          </cell>
          <cell r="F239" t="str">
            <v>NO</v>
          </cell>
          <cell r="G239" t="str">
            <v>Si</v>
          </cell>
          <cell r="H239" t="str">
            <v>Si</v>
          </cell>
          <cell r="I239" t="str">
            <v>No</v>
          </cell>
          <cell r="J239" t="str">
            <v>Si</v>
          </cell>
          <cell r="K239" t="str">
            <v>No</v>
          </cell>
          <cell r="L239" t="str">
            <v>Si</v>
          </cell>
          <cell r="M239" t="str">
            <v>No</v>
          </cell>
          <cell r="N239" t="str">
            <v>Si</v>
          </cell>
          <cell r="O239" t="str">
            <v>Romana-Higuey</v>
          </cell>
        </row>
        <row r="240">
          <cell r="A240">
            <v>218</v>
          </cell>
          <cell r="B240" t="str">
            <v>DRBR218</v>
          </cell>
          <cell r="C240" t="str">
            <v>Hotel Secrets Cap Cana II</v>
          </cell>
          <cell r="D240" t="str">
            <v>NCR</v>
          </cell>
          <cell r="E240" t="str">
            <v>Este</v>
          </cell>
          <cell r="F240" t="str">
            <v>NO</v>
          </cell>
          <cell r="G240" t="str">
            <v>Si</v>
          </cell>
          <cell r="H240" t="str">
            <v>Si</v>
          </cell>
          <cell r="I240" t="str">
            <v>No</v>
          </cell>
          <cell r="J240" t="str">
            <v>Si</v>
          </cell>
          <cell r="K240" t="str">
            <v>No</v>
          </cell>
          <cell r="L240" t="str">
            <v>Si</v>
          </cell>
          <cell r="M240" t="str">
            <v>No</v>
          </cell>
          <cell r="N240" t="str">
            <v>Si</v>
          </cell>
          <cell r="O240" t="str">
            <v/>
          </cell>
        </row>
        <row r="241">
          <cell r="A241">
            <v>219</v>
          </cell>
          <cell r="B241" t="str">
            <v>DRBR219</v>
          </cell>
          <cell r="C241" t="str">
            <v>Ofic. La Altagracia</v>
          </cell>
          <cell r="D241" t="str">
            <v>Diebold</v>
          </cell>
          <cell r="E241" t="str">
            <v>Este</v>
          </cell>
          <cell r="F241" t="str">
            <v>NO</v>
          </cell>
          <cell r="G241" t="str">
            <v>Si</v>
          </cell>
          <cell r="H241" t="str">
            <v>Si</v>
          </cell>
          <cell r="I241" t="str">
            <v>No</v>
          </cell>
          <cell r="J241" t="str">
            <v>Si</v>
          </cell>
          <cell r="K241" t="str">
            <v>No</v>
          </cell>
          <cell r="L241" t="str">
            <v>Si</v>
          </cell>
          <cell r="M241" t="str">
            <v>No</v>
          </cell>
          <cell r="N241" t="str">
            <v>Si</v>
          </cell>
          <cell r="O241" t="str">
            <v>Romana-Higuey</v>
          </cell>
        </row>
        <row r="242">
          <cell r="A242">
            <v>612</v>
          </cell>
          <cell r="B242" t="str">
            <v>DRBR220</v>
          </cell>
          <cell r="C242" t="str">
            <v>Plaza Orense</v>
          </cell>
          <cell r="D242" t="str">
            <v>NCR</v>
          </cell>
          <cell r="E242" t="str">
            <v>Este</v>
          </cell>
          <cell r="F242" t="str">
            <v>NO</v>
          </cell>
          <cell r="G242" t="str">
            <v>Si</v>
          </cell>
          <cell r="H242" t="str">
            <v>Si</v>
          </cell>
          <cell r="I242" t="str">
            <v>No</v>
          </cell>
          <cell r="J242" t="str">
            <v>Si</v>
          </cell>
          <cell r="K242" t="str">
            <v>Si</v>
          </cell>
          <cell r="L242" t="str">
            <v>Si</v>
          </cell>
          <cell r="M242" t="str">
            <v>Si</v>
          </cell>
          <cell r="N242" t="str">
            <v>No</v>
          </cell>
          <cell r="O242" t="str">
            <v>Romana-Higuey</v>
          </cell>
        </row>
        <row r="243">
          <cell r="A243">
            <v>26</v>
          </cell>
          <cell r="B243" t="str">
            <v>DRBR221</v>
          </cell>
          <cell r="C243" t="str">
            <v>ATM S/M Jumbo San Isidro</v>
          </cell>
          <cell r="D243" t="str">
            <v>NCR</v>
          </cell>
          <cell r="E243" t="str">
            <v>Este</v>
          </cell>
          <cell r="F243" t="str">
            <v>NO</v>
          </cell>
          <cell r="G243" t="str">
            <v>Si</v>
          </cell>
          <cell r="H243" t="str">
            <v>Si</v>
          </cell>
          <cell r="I243" t="str">
            <v>No</v>
          </cell>
          <cell r="J243" t="str">
            <v>Si</v>
          </cell>
          <cell r="K243" t="str">
            <v>Si</v>
          </cell>
          <cell r="L243" t="str">
            <v>Si</v>
          </cell>
          <cell r="M243" t="str">
            <v>Si</v>
          </cell>
          <cell r="N243" t="str">
            <v>No</v>
          </cell>
          <cell r="O243"/>
        </row>
        <row r="244">
          <cell r="A244">
            <v>222</v>
          </cell>
          <cell r="B244" t="str">
            <v>DRBR222</v>
          </cell>
          <cell r="C244" t="str">
            <v>Ofic. Dominicus</v>
          </cell>
          <cell r="D244" t="str">
            <v>Diebold</v>
          </cell>
          <cell r="E244" t="str">
            <v>Este</v>
          </cell>
          <cell r="F244" t="str">
            <v>NO</v>
          </cell>
          <cell r="G244" t="str">
            <v>Si</v>
          </cell>
          <cell r="H244" t="str">
            <v>Si</v>
          </cell>
          <cell r="I244" t="str">
            <v>Si</v>
          </cell>
          <cell r="J244" t="str">
            <v>Si</v>
          </cell>
          <cell r="K244" t="str">
            <v>No</v>
          </cell>
          <cell r="L244" t="str">
            <v>Si</v>
          </cell>
          <cell r="M244" t="str">
            <v>No</v>
          </cell>
          <cell r="N244" t="str">
            <v>Si</v>
          </cell>
          <cell r="O244" t="str">
            <v>Romana-Higuey</v>
          </cell>
        </row>
        <row r="245">
          <cell r="A245">
            <v>223</v>
          </cell>
          <cell r="B245" t="str">
            <v>DRBR223</v>
          </cell>
          <cell r="C245" t="str">
            <v>S/M Nacional 27 de Febrero</v>
          </cell>
          <cell r="D245" t="str">
            <v>Diebold</v>
          </cell>
          <cell r="E245" t="str">
            <v>Distrito Nacional</v>
          </cell>
          <cell r="F245" t="str">
            <v>NO</v>
          </cell>
          <cell r="G245" t="str">
            <v>Si</v>
          </cell>
          <cell r="H245" t="str">
            <v>Si</v>
          </cell>
          <cell r="I245" t="str">
            <v>No</v>
          </cell>
          <cell r="J245" t="str">
            <v>Si</v>
          </cell>
          <cell r="K245" t="str">
            <v>Si</v>
          </cell>
          <cell r="L245" t="str">
            <v>Si</v>
          </cell>
          <cell r="M245" t="str">
            <v>Si</v>
          </cell>
          <cell r="N245" t="str">
            <v>No</v>
          </cell>
          <cell r="O245" t="str">
            <v>Grupo 3</v>
          </cell>
        </row>
        <row r="246">
          <cell r="A246">
            <v>224</v>
          </cell>
          <cell r="B246" t="str">
            <v>DRBR224</v>
          </cell>
          <cell r="C246" t="str">
            <v>S/M Nacional El Millón</v>
          </cell>
          <cell r="D246" t="str">
            <v>Diebold</v>
          </cell>
          <cell r="E246" t="str">
            <v>Distrito Nacional</v>
          </cell>
          <cell r="F246" t="str">
            <v>SI</v>
          </cell>
          <cell r="G246" t="str">
            <v>Si</v>
          </cell>
          <cell r="H246" t="str">
            <v>Si</v>
          </cell>
          <cell r="I246" t="str">
            <v>No</v>
          </cell>
          <cell r="J246" t="str">
            <v>Si</v>
          </cell>
          <cell r="K246" t="str">
            <v>Si</v>
          </cell>
          <cell r="L246" t="str">
            <v>Si</v>
          </cell>
          <cell r="M246" t="str">
            <v>Si</v>
          </cell>
          <cell r="N246" t="str">
            <v>No</v>
          </cell>
          <cell r="O246" t="str">
            <v>Grupo 6</v>
          </cell>
        </row>
        <row r="247">
          <cell r="A247">
            <v>225</v>
          </cell>
          <cell r="B247" t="str">
            <v>DRBR225</v>
          </cell>
          <cell r="C247" t="str">
            <v>S/M Nacional Arroyo Hondo</v>
          </cell>
          <cell r="D247" t="str">
            <v>Diebold</v>
          </cell>
          <cell r="E247" t="str">
            <v>Distrito Nacional</v>
          </cell>
          <cell r="F247" t="str">
            <v>NO</v>
          </cell>
          <cell r="G247" t="str">
            <v>Si</v>
          </cell>
          <cell r="H247" t="str">
            <v>Si</v>
          </cell>
          <cell r="I247" t="str">
            <v>No</v>
          </cell>
          <cell r="J247" t="str">
            <v>Si</v>
          </cell>
          <cell r="K247" t="str">
            <v>Si</v>
          </cell>
          <cell r="L247" t="str">
            <v>Si</v>
          </cell>
          <cell r="M247" t="str">
            <v>Si</v>
          </cell>
          <cell r="N247" t="str">
            <v>No</v>
          </cell>
          <cell r="O247" t="str">
            <v>Grupo 1</v>
          </cell>
        </row>
        <row r="248">
          <cell r="A248">
            <v>562</v>
          </cell>
          <cell r="B248" t="str">
            <v>DRBR226</v>
          </cell>
          <cell r="C248" t="str">
            <v>JUMBO Carretera Mella</v>
          </cell>
          <cell r="D248" t="str">
            <v>NCR</v>
          </cell>
          <cell r="E248" t="str">
            <v>Distrito Nacional</v>
          </cell>
          <cell r="F248" t="str">
            <v>SI</v>
          </cell>
          <cell r="G248" t="str">
            <v>Si</v>
          </cell>
          <cell r="H248" t="str">
            <v>Si</v>
          </cell>
          <cell r="I248" t="str">
            <v>No</v>
          </cell>
          <cell r="J248" t="str">
            <v>Si</v>
          </cell>
          <cell r="K248" t="str">
            <v>Si</v>
          </cell>
          <cell r="L248" t="str">
            <v>Si</v>
          </cell>
          <cell r="M248" t="str">
            <v>Si</v>
          </cell>
          <cell r="N248" t="str">
            <v>No</v>
          </cell>
          <cell r="O248" t="str">
            <v>Grupo 4</v>
          </cell>
        </row>
        <row r="249">
          <cell r="A249">
            <v>227</v>
          </cell>
          <cell r="B249" t="str">
            <v>DRBR227</v>
          </cell>
          <cell r="C249" t="str">
            <v>S/M BRAVO AV. ENRRIQUILLO</v>
          </cell>
          <cell r="D249" t="str">
            <v>NCR</v>
          </cell>
          <cell r="E249" t="str">
            <v>Distrito Nacional</v>
          </cell>
          <cell r="F249" t="str">
            <v>NO</v>
          </cell>
          <cell r="G249" t="str">
            <v>Si</v>
          </cell>
          <cell r="H249" t="str">
            <v>Si</v>
          </cell>
          <cell r="I249" t="str">
            <v>No</v>
          </cell>
          <cell r="J249" t="str">
            <v>Si</v>
          </cell>
          <cell r="K249" t="str">
            <v>Si</v>
          </cell>
          <cell r="L249" t="str">
            <v>Si</v>
          </cell>
          <cell r="M249" t="str">
            <v>No</v>
          </cell>
          <cell r="N249" t="str">
            <v>No</v>
          </cell>
          <cell r="O249" t="str">
            <v>Grupo 5</v>
          </cell>
        </row>
        <row r="250">
          <cell r="A250">
            <v>228</v>
          </cell>
          <cell r="B250" t="str">
            <v>DRBR228</v>
          </cell>
          <cell r="C250" t="str">
            <v>Oficina SAJOMA</v>
          </cell>
          <cell r="D250" t="str">
            <v>NCR</v>
          </cell>
          <cell r="E250" t="str">
            <v>Norte</v>
          </cell>
          <cell r="F250" t="str">
            <v>NO</v>
          </cell>
          <cell r="G250" t="str">
            <v>Si</v>
          </cell>
          <cell r="H250" t="str">
            <v>Si</v>
          </cell>
          <cell r="I250" t="str">
            <v>No</v>
          </cell>
          <cell r="J250" t="str">
            <v>Si</v>
          </cell>
          <cell r="K250" t="str">
            <v>No</v>
          </cell>
          <cell r="L250" t="str">
            <v>Si</v>
          </cell>
          <cell r="M250" t="str">
            <v>No</v>
          </cell>
          <cell r="N250" t="str">
            <v>Si</v>
          </cell>
          <cell r="O250" t="str">
            <v>Oficina</v>
          </cell>
        </row>
        <row r="251">
          <cell r="A251">
            <v>560</v>
          </cell>
          <cell r="B251" t="str">
            <v>DRBR229</v>
          </cell>
          <cell r="C251" t="str">
            <v>JUNTA CENTRAL ELECTORAL</v>
          </cell>
          <cell r="D251" t="str">
            <v>Diebold</v>
          </cell>
          <cell r="E251" t="str">
            <v>Distrito Nacional</v>
          </cell>
          <cell r="F251" t="str">
            <v>SI</v>
          </cell>
          <cell r="G251" t="str">
            <v>Si</v>
          </cell>
          <cell r="H251" t="str">
            <v>Si</v>
          </cell>
          <cell r="I251" t="str">
            <v>No</v>
          </cell>
          <cell r="J251" t="str">
            <v>Si</v>
          </cell>
          <cell r="K251" t="str">
            <v>Si</v>
          </cell>
          <cell r="L251" t="str">
            <v>Si</v>
          </cell>
          <cell r="M251" t="str">
            <v>Si</v>
          </cell>
          <cell r="N251" t="str">
            <v>Si</v>
          </cell>
          <cell r="O251" t="str">
            <v>Grupo 5</v>
          </cell>
        </row>
        <row r="252">
          <cell r="A252">
            <v>546</v>
          </cell>
          <cell r="B252" t="str">
            <v>DRBR230</v>
          </cell>
          <cell r="C252" t="str">
            <v>ITLAS</v>
          </cell>
          <cell r="D252" t="str">
            <v>NCR</v>
          </cell>
          <cell r="E252" t="str">
            <v>Este</v>
          </cell>
          <cell r="F252" t="str">
            <v>NO</v>
          </cell>
          <cell r="G252" t="str">
            <v>Si</v>
          </cell>
          <cell r="H252" t="str">
            <v>Si</v>
          </cell>
          <cell r="I252" t="str">
            <v>No</v>
          </cell>
          <cell r="J252" t="str">
            <v>Si</v>
          </cell>
          <cell r="K252" t="str">
            <v>No</v>
          </cell>
          <cell r="L252" t="str">
            <v>Si</v>
          </cell>
          <cell r="M252" t="str">
            <v>Si</v>
          </cell>
          <cell r="N252" t="str">
            <v>No</v>
          </cell>
          <cell r="O252" t="str">
            <v>Grupo 9</v>
          </cell>
        </row>
        <row r="253">
          <cell r="A253">
            <v>231</v>
          </cell>
          <cell r="B253" t="str">
            <v>DRBR231</v>
          </cell>
          <cell r="C253" t="str">
            <v>Ofic. Zona Oriental</v>
          </cell>
          <cell r="D253" t="str">
            <v>Diebold</v>
          </cell>
          <cell r="E253" t="str">
            <v>Distrito Nacional</v>
          </cell>
          <cell r="F253" t="str">
            <v>SI</v>
          </cell>
          <cell r="G253" t="str">
            <v>Si</v>
          </cell>
          <cell r="H253" t="str">
            <v>Si</v>
          </cell>
          <cell r="I253" t="str">
            <v>No</v>
          </cell>
          <cell r="J253" t="str">
            <v>Si</v>
          </cell>
          <cell r="K253" t="str">
            <v>No</v>
          </cell>
          <cell r="L253" t="str">
            <v>Si</v>
          </cell>
          <cell r="M253" t="str">
            <v>No</v>
          </cell>
          <cell r="N253" t="str">
            <v>No</v>
          </cell>
          <cell r="O253" t="str">
            <v>Grupo 4</v>
          </cell>
        </row>
        <row r="254">
          <cell r="A254">
            <v>232</v>
          </cell>
          <cell r="B254" t="str">
            <v>DRBR232</v>
          </cell>
          <cell r="C254" t="str">
            <v>S/M Nacional Z. Oriental</v>
          </cell>
          <cell r="D254" t="str">
            <v>Diebold</v>
          </cell>
          <cell r="E254" t="str">
            <v>Distrito Nacional</v>
          </cell>
          <cell r="F254" t="str">
            <v>SI</v>
          </cell>
          <cell r="G254" t="str">
            <v>Si</v>
          </cell>
          <cell r="H254" t="str">
            <v>Si</v>
          </cell>
          <cell r="I254" t="str">
            <v>No</v>
          </cell>
          <cell r="J254" t="str">
            <v>Si</v>
          </cell>
          <cell r="K254" t="str">
            <v>Si</v>
          </cell>
          <cell r="L254" t="str">
            <v>Si</v>
          </cell>
          <cell r="M254" t="str">
            <v>Si</v>
          </cell>
          <cell r="N254" t="str">
            <v>No</v>
          </cell>
          <cell r="O254" t="str">
            <v>Grupo 4</v>
          </cell>
        </row>
        <row r="255">
          <cell r="A255">
            <v>563</v>
          </cell>
          <cell r="B255" t="str">
            <v>DRBR233</v>
          </cell>
          <cell r="C255" t="str">
            <v>Base Aerea San Isidro</v>
          </cell>
          <cell r="D255" t="str">
            <v>NCR</v>
          </cell>
          <cell r="E255" t="str">
            <v>Distrito Nacional</v>
          </cell>
          <cell r="F255" t="str">
            <v>NO</v>
          </cell>
          <cell r="G255" t="str">
            <v>Si</v>
          </cell>
          <cell r="H255" t="str">
            <v>Si</v>
          </cell>
          <cell r="I255" t="str">
            <v>No</v>
          </cell>
          <cell r="J255" t="str">
            <v>Si</v>
          </cell>
          <cell r="K255" t="str">
            <v>Si</v>
          </cell>
          <cell r="L255" t="str">
            <v>Si</v>
          </cell>
          <cell r="M255" t="str">
            <v>Si</v>
          </cell>
          <cell r="N255" t="str">
            <v>Si</v>
          </cell>
          <cell r="O255" t="str">
            <v>Grupo 9</v>
          </cell>
        </row>
        <row r="256">
          <cell r="A256">
            <v>234</v>
          </cell>
          <cell r="B256" t="str">
            <v>DRBR234</v>
          </cell>
          <cell r="C256" t="str">
            <v>Ofic. Boca Chica #1</v>
          </cell>
          <cell r="D256" t="str">
            <v>Wincor Nixdorf</v>
          </cell>
          <cell r="E256" t="str">
            <v>Este</v>
          </cell>
          <cell r="F256" t="str">
            <v>NO</v>
          </cell>
          <cell r="G256" t="str">
            <v>Si</v>
          </cell>
          <cell r="H256" t="str">
            <v>Si</v>
          </cell>
          <cell r="I256" t="str">
            <v>No</v>
          </cell>
          <cell r="J256" t="str">
            <v>Si</v>
          </cell>
          <cell r="K256" t="str">
            <v>No</v>
          </cell>
          <cell r="L256" t="str">
            <v>Si</v>
          </cell>
          <cell r="M256" t="str">
            <v>No</v>
          </cell>
          <cell r="N256" t="str">
            <v>Si</v>
          </cell>
          <cell r="O256" t="str">
            <v>Oficina</v>
          </cell>
        </row>
        <row r="257">
          <cell r="A257">
            <v>235</v>
          </cell>
          <cell r="B257" t="str">
            <v>DRBR235</v>
          </cell>
          <cell r="C257" t="str">
            <v>Multicentro La Sirena San Isidro</v>
          </cell>
          <cell r="D257" t="str">
            <v>Diebold</v>
          </cell>
          <cell r="E257" t="str">
            <v>Distrito Nacional</v>
          </cell>
          <cell r="F257" t="str">
            <v>SI</v>
          </cell>
          <cell r="G257" t="str">
            <v>Si</v>
          </cell>
          <cell r="H257" t="str">
            <v>Si</v>
          </cell>
          <cell r="I257" t="str">
            <v>No</v>
          </cell>
          <cell r="J257" t="str">
            <v>Si</v>
          </cell>
          <cell r="K257" t="str">
            <v>Si</v>
          </cell>
          <cell r="L257" t="str">
            <v>Si</v>
          </cell>
          <cell r="M257" t="str">
            <v>Si</v>
          </cell>
          <cell r="N257" t="str">
            <v>No</v>
          </cell>
          <cell r="O257" t="str">
            <v>Grupo 4</v>
          </cell>
        </row>
        <row r="258">
          <cell r="A258">
            <v>237</v>
          </cell>
          <cell r="B258" t="str">
            <v>DRBR237</v>
          </cell>
          <cell r="C258" t="str">
            <v>Ofic. Plaza Vásquez</v>
          </cell>
          <cell r="D258" t="str">
            <v>Diebold</v>
          </cell>
          <cell r="E258" t="str">
            <v>Distrito Nacional</v>
          </cell>
          <cell r="F258" t="str">
            <v>SI</v>
          </cell>
          <cell r="G258" t="str">
            <v>Si</v>
          </cell>
          <cell r="H258" t="str">
            <v>Si</v>
          </cell>
          <cell r="I258" t="str">
            <v>No</v>
          </cell>
          <cell r="J258" t="str">
            <v>Si</v>
          </cell>
          <cell r="K258" t="str">
            <v>No</v>
          </cell>
          <cell r="L258" t="str">
            <v>No</v>
          </cell>
          <cell r="M258" t="str">
            <v>No</v>
          </cell>
          <cell r="N258" t="str">
            <v>Si</v>
          </cell>
          <cell r="O258" t="str">
            <v>Grupo 4</v>
          </cell>
        </row>
        <row r="259">
          <cell r="A259">
            <v>238</v>
          </cell>
          <cell r="B259" t="str">
            <v>DRBR238</v>
          </cell>
          <cell r="C259" t="str">
            <v>Ofic. La Sirena Charles</v>
          </cell>
          <cell r="D259" t="str">
            <v>Diebold</v>
          </cell>
          <cell r="E259" t="str">
            <v>Distrito Nacional</v>
          </cell>
          <cell r="F259" t="str">
            <v>No</v>
          </cell>
          <cell r="G259" t="str">
            <v>Si</v>
          </cell>
          <cell r="H259" t="str">
            <v>Si</v>
          </cell>
          <cell r="I259" t="str">
            <v>No</v>
          </cell>
          <cell r="J259" t="str">
            <v>Si</v>
          </cell>
          <cell r="K259" t="str">
            <v>Si</v>
          </cell>
          <cell r="L259" t="str">
            <v>Si</v>
          </cell>
          <cell r="M259" t="str">
            <v>Si</v>
          </cell>
          <cell r="N259" t="str">
            <v>No</v>
          </cell>
          <cell r="O259" t="str">
            <v>Grupo 1</v>
          </cell>
        </row>
        <row r="260">
          <cell r="A260">
            <v>239</v>
          </cell>
          <cell r="B260" t="str">
            <v>DRBR239</v>
          </cell>
          <cell r="C260" t="str">
            <v>Autobanco Ofic. Charles G.</v>
          </cell>
          <cell r="D260" t="str">
            <v>Diebold</v>
          </cell>
          <cell r="E260" t="str">
            <v>Distrito Nacional</v>
          </cell>
          <cell r="F260" t="str">
            <v>SI</v>
          </cell>
          <cell r="G260" t="str">
            <v>Si</v>
          </cell>
          <cell r="H260" t="str">
            <v>Si</v>
          </cell>
          <cell r="I260" t="str">
            <v>No</v>
          </cell>
          <cell r="J260" t="str">
            <v>Si</v>
          </cell>
          <cell r="K260" t="str">
            <v>Si</v>
          </cell>
          <cell r="L260" t="str">
            <v>Si</v>
          </cell>
          <cell r="M260" t="str">
            <v>Si</v>
          </cell>
          <cell r="N260" t="str">
            <v>Si</v>
          </cell>
          <cell r="O260" t="str">
            <v>Grupo 4</v>
          </cell>
        </row>
        <row r="261">
          <cell r="A261">
            <v>721</v>
          </cell>
          <cell r="B261" t="str">
            <v>DRBR23A</v>
          </cell>
          <cell r="C261" t="str">
            <v>Ofic. Charles de Gaulle</v>
          </cell>
          <cell r="D261" t="str">
            <v>NCR</v>
          </cell>
          <cell r="E261" t="str">
            <v>Distrito Nacional</v>
          </cell>
          <cell r="F261" t="str">
            <v>NO</v>
          </cell>
          <cell r="G261" t="str">
            <v>Si</v>
          </cell>
          <cell r="H261" t="str">
            <v>Si</v>
          </cell>
          <cell r="I261" t="str">
            <v>No</v>
          </cell>
          <cell r="J261" t="str">
            <v>Si</v>
          </cell>
          <cell r="K261" t="str">
            <v>Si</v>
          </cell>
          <cell r="L261" t="str">
            <v>Si</v>
          </cell>
          <cell r="M261" t="str">
            <v>Si</v>
          </cell>
          <cell r="N261" t="str">
            <v>Si</v>
          </cell>
          <cell r="O261" t="str">
            <v>Grupo 4</v>
          </cell>
        </row>
        <row r="262">
          <cell r="A262">
            <v>949</v>
          </cell>
          <cell r="B262" t="str">
            <v>DRBR23D</v>
          </cell>
          <cell r="C262" t="str">
            <v>S/M Bravo Coral Mall</v>
          </cell>
          <cell r="D262" t="str">
            <v>Wincor Nixdorf</v>
          </cell>
          <cell r="E262" t="str">
            <v>Distrito Nacional</v>
          </cell>
          <cell r="F262" t="str">
            <v>NO</v>
          </cell>
          <cell r="G262" t="str">
            <v>Si</v>
          </cell>
          <cell r="H262" t="str">
            <v>No</v>
          </cell>
          <cell r="I262" t="str">
            <v>No</v>
          </cell>
          <cell r="J262" t="str">
            <v>Si</v>
          </cell>
          <cell r="K262" t="str">
            <v>Si</v>
          </cell>
          <cell r="L262" t="str">
            <v>Si</v>
          </cell>
          <cell r="M262" t="str">
            <v>No</v>
          </cell>
          <cell r="N262" t="str">
            <v>No</v>
          </cell>
          <cell r="O262" t="str">
            <v>Grupo 4</v>
          </cell>
        </row>
        <row r="263">
          <cell r="A263">
            <v>589</v>
          </cell>
          <cell r="B263" t="str">
            <v>DRBR23E</v>
          </cell>
          <cell r="C263" t="str">
            <v>S/M Bravo San Vicente P.</v>
          </cell>
          <cell r="D263" t="str">
            <v>NCR</v>
          </cell>
          <cell r="E263" t="str">
            <v>Distrito Nacional</v>
          </cell>
          <cell r="F263" t="str">
            <v>NO</v>
          </cell>
          <cell r="G263" t="str">
            <v>Si</v>
          </cell>
          <cell r="H263" t="str">
            <v>No</v>
          </cell>
          <cell r="I263" t="str">
            <v>No</v>
          </cell>
          <cell r="J263" t="str">
            <v>Si</v>
          </cell>
          <cell r="K263" t="str">
            <v>Si</v>
          </cell>
          <cell r="L263" t="str">
            <v>Si</v>
          </cell>
          <cell r="M263" t="str">
            <v>No</v>
          </cell>
          <cell r="N263" t="str">
            <v>No</v>
          </cell>
          <cell r="O263" t="str">
            <v>Grupo 4</v>
          </cell>
        </row>
        <row r="264">
          <cell r="A264">
            <v>957</v>
          </cell>
          <cell r="B264" t="str">
            <v>DRBR23F</v>
          </cell>
          <cell r="C264" t="str">
            <v>Ofic. Venezuela #1</v>
          </cell>
          <cell r="D264" t="str">
            <v>NCR</v>
          </cell>
          <cell r="E264" t="str">
            <v>Distrito Nacional</v>
          </cell>
          <cell r="F264" t="str">
            <v>SI</v>
          </cell>
          <cell r="G264" t="str">
            <v>Si</v>
          </cell>
          <cell r="H264" t="str">
            <v>Si</v>
          </cell>
          <cell r="I264" t="str">
            <v>No</v>
          </cell>
          <cell r="J264" t="str">
            <v>Si</v>
          </cell>
          <cell r="K264" t="str">
            <v>No</v>
          </cell>
          <cell r="L264" t="str">
            <v>Si</v>
          </cell>
          <cell r="M264" t="str">
            <v>No</v>
          </cell>
          <cell r="N264" t="str">
            <v>Si</v>
          </cell>
          <cell r="O264" t="str">
            <v>Grupo 7</v>
          </cell>
        </row>
        <row r="265">
          <cell r="A265">
            <v>241</v>
          </cell>
          <cell r="B265" t="str">
            <v>DRBR241</v>
          </cell>
          <cell r="C265" t="str">
            <v>Palacio Nacional</v>
          </cell>
          <cell r="D265" t="str">
            <v>Diebold</v>
          </cell>
          <cell r="E265" t="str">
            <v>Distrito Nacional</v>
          </cell>
          <cell r="F265" t="str">
            <v>NO</v>
          </cell>
          <cell r="G265" t="str">
            <v>Si</v>
          </cell>
          <cell r="H265" t="str">
            <v>Si</v>
          </cell>
          <cell r="I265" t="str">
            <v>No</v>
          </cell>
          <cell r="J265" t="str">
            <v>Si</v>
          </cell>
          <cell r="K265" t="str">
            <v>No</v>
          </cell>
          <cell r="L265" t="str">
            <v>No</v>
          </cell>
          <cell r="M265" t="str">
            <v>No</v>
          </cell>
          <cell r="N265" t="str">
            <v>No</v>
          </cell>
          <cell r="O265" t="str">
            <v>Grupo 3</v>
          </cell>
        </row>
        <row r="266">
          <cell r="A266">
            <v>593</v>
          </cell>
          <cell r="B266" t="str">
            <v>DRBR242</v>
          </cell>
          <cell r="C266" t="str">
            <v>Fuerzas Armadas</v>
          </cell>
          <cell r="D266" t="str">
            <v>NCR</v>
          </cell>
          <cell r="E266" t="str">
            <v>Distrito Nacional</v>
          </cell>
          <cell r="F266" t="str">
            <v>NO</v>
          </cell>
          <cell r="G266" t="str">
            <v>Si</v>
          </cell>
          <cell r="H266" t="str">
            <v>Si</v>
          </cell>
          <cell r="I266" t="str">
            <v>No</v>
          </cell>
          <cell r="J266" t="str">
            <v>Si</v>
          </cell>
          <cell r="K266" t="str">
            <v>Si</v>
          </cell>
          <cell r="L266" t="str">
            <v>Si</v>
          </cell>
          <cell r="M266" t="str">
            <v>Si</v>
          </cell>
          <cell r="N266" t="str">
            <v>Si</v>
          </cell>
          <cell r="O266" t="str">
            <v>Grupo 5</v>
          </cell>
        </row>
        <row r="267">
          <cell r="A267">
            <v>243</v>
          </cell>
          <cell r="B267" t="str">
            <v>DRBR243</v>
          </cell>
          <cell r="C267" t="str">
            <v>Ofic. Plaza Central</v>
          </cell>
          <cell r="D267" t="str">
            <v>Diebold</v>
          </cell>
          <cell r="E267" t="str">
            <v>Distrito Nacional</v>
          </cell>
          <cell r="F267" t="str">
            <v>SI</v>
          </cell>
          <cell r="G267" t="str">
            <v>Si</v>
          </cell>
          <cell r="H267" t="str">
            <v>Si</v>
          </cell>
          <cell r="I267" t="str">
            <v>No</v>
          </cell>
          <cell r="J267" t="str">
            <v>Si</v>
          </cell>
          <cell r="K267" t="str">
            <v>Si</v>
          </cell>
          <cell r="L267" t="str">
            <v>Si</v>
          </cell>
          <cell r="M267" t="str">
            <v>Si</v>
          </cell>
          <cell r="N267" t="str">
            <v>No</v>
          </cell>
          <cell r="O267" t="str">
            <v>Grupo 2</v>
          </cell>
        </row>
        <row r="268">
          <cell r="A268">
            <v>244</v>
          </cell>
          <cell r="B268" t="str">
            <v>DRBR244</v>
          </cell>
          <cell r="C268" t="str">
            <v>Ministerio de Hacienda</v>
          </cell>
          <cell r="D268" t="str">
            <v>Diebold</v>
          </cell>
          <cell r="E268" t="str">
            <v>Distrito Nacional</v>
          </cell>
          <cell r="F268" t="str">
            <v>NO</v>
          </cell>
          <cell r="G268" t="str">
            <v>Si</v>
          </cell>
          <cell r="H268" t="str">
            <v>Si</v>
          </cell>
          <cell r="I268" t="str">
            <v>No</v>
          </cell>
          <cell r="J268" t="str">
            <v>Si</v>
          </cell>
          <cell r="K268" t="str">
            <v>No</v>
          </cell>
          <cell r="L268" t="str">
            <v>No</v>
          </cell>
          <cell r="M268" t="str">
            <v>No</v>
          </cell>
          <cell r="N268" t="str">
            <v>No</v>
          </cell>
          <cell r="O268" t="str">
            <v>Grupo 3</v>
          </cell>
        </row>
        <row r="269">
          <cell r="A269">
            <v>245</v>
          </cell>
          <cell r="B269" t="str">
            <v>DRBR245</v>
          </cell>
          <cell r="C269" t="str">
            <v>ATM Boombah Zona Franca Victor Mera</v>
          </cell>
          <cell r="D269" t="str">
            <v>NCR</v>
          </cell>
          <cell r="E269"/>
          <cell r="F269" t="str">
            <v>NO</v>
          </cell>
          <cell r="G269" t="str">
            <v>Si</v>
          </cell>
          <cell r="H269" t="str">
            <v>Si</v>
          </cell>
          <cell r="I269" t="str">
            <v>No</v>
          </cell>
          <cell r="J269" t="str">
            <v>Si</v>
          </cell>
          <cell r="K269" t="str">
            <v>No</v>
          </cell>
          <cell r="L269" t="str">
            <v>No</v>
          </cell>
          <cell r="M269" t="str">
            <v>No</v>
          </cell>
          <cell r="N269" t="str">
            <v>Si</v>
          </cell>
          <cell r="O269"/>
        </row>
        <row r="270">
          <cell r="A270">
            <v>246</v>
          </cell>
          <cell r="B270" t="str">
            <v>DRBR246</v>
          </cell>
          <cell r="C270" t="str">
            <v>Ofic. Torre Banreservas</v>
          </cell>
          <cell r="D270" t="str">
            <v>Diebold</v>
          </cell>
          <cell r="E270" t="str">
            <v>Distrito Nacional</v>
          </cell>
          <cell r="F270" t="str">
            <v>SI</v>
          </cell>
          <cell r="G270" t="str">
            <v>Si</v>
          </cell>
          <cell r="H270" t="str">
            <v>Si</v>
          </cell>
          <cell r="I270" t="str">
            <v>No</v>
          </cell>
          <cell r="J270" t="str">
            <v>Si</v>
          </cell>
          <cell r="K270" t="str">
            <v>No</v>
          </cell>
          <cell r="L270" t="str">
            <v>Si</v>
          </cell>
          <cell r="M270" t="str">
            <v>No</v>
          </cell>
          <cell r="N270" t="str">
            <v>No</v>
          </cell>
          <cell r="O270" t="str">
            <v>Grupo 2</v>
          </cell>
        </row>
        <row r="271">
          <cell r="A271">
            <v>248</v>
          </cell>
          <cell r="B271" t="str">
            <v>DRBR248</v>
          </cell>
          <cell r="C271" t="str">
            <v>Estación Shell Paraiso</v>
          </cell>
          <cell r="D271" t="str">
            <v>Diebold</v>
          </cell>
          <cell r="E271" t="str">
            <v>Distrito Nacional</v>
          </cell>
          <cell r="F271" t="str">
            <v>NO</v>
          </cell>
          <cell r="G271" t="str">
            <v>Si</v>
          </cell>
          <cell r="H271" t="str">
            <v>Si</v>
          </cell>
          <cell r="I271" t="str">
            <v>No</v>
          </cell>
          <cell r="J271" t="str">
            <v>Si</v>
          </cell>
          <cell r="K271" t="str">
            <v>Si</v>
          </cell>
          <cell r="L271" t="str">
            <v>Si</v>
          </cell>
          <cell r="M271" t="str">
            <v>Si</v>
          </cell>
          <cell r="N271" t="str">
            <v>Si</v>
          </cell>
          <cell r="O271" t="str">
            <v>Grupo 8</v>
          </cell>
        </row>
        <row r="272">
          <cell r="A272">
            <v>249</v>
          </cell>
          <cell r="B272" t="str">
            <v>DRBR249</v>
          </cell>
          <cell r="C272" t="str">
            <v>Banco Agrícola Neyba</v>
          </cell>
          <cell r="D272" t="str">
            <v>NCR</v>
          </cell>
          <cell r="E272" t="str">
            <v>Sur</v>
          </cell>
          <cell r="F272" t="str">
            <v>NO</v>
          </cell>
          <cell r="G272" t="str">
            <v>Si</v>
          </cell>
          <cell r="H272" t="str">
            <v>Si</v>
          </cell>
          <cell r="I272" t="str">
            <v>Si</v>
          </cell>
          <cell r="J272" t="str">
            <v>Si</v>
          </cell>
          <cell r="K272" t="str">
            <v>No</v>
          </cell>
          <cell r="L272" t="str">
            <v>No</v>
          </cell>
          <cell r="M272" t="str">
            <v>No</v>
          </cell>
          <cell r="N272" t="str">
            <v>Si</v>
          </cell>
          <cell r="O272" t="str">
            <v>Barahona</v>
          </cell>
        </row>
        <row r="273">
          <cell r="A273">
            <v>815</v>
          </cell>
          <cell r="B273" t="str">
            <v>DRBR24A</v>
          </cell>
          <cell r="C273" t="str">
            <v>Oficina Plaza Atalaya del Mar</v>
          </cell>
          <cell r="D273" t="str">
            <v>NCR</v>
          </cell>
          <cell r="E273" t="str">
            <v>Distrito Nacional</v>
          </cell>
          <cell r="F273" t="str">
            <v>SI</v>
          </cell>
          <cell r="G273" t="str">
            <v>Si</v>
          </cell>
          <cell r="H273" t="str">
            <v>Si</v>
          </cell>
          <cell r="I273" t="str">
            <v>No</v>
          </cell>
          <cell r="J273" t="str">
            <v>Si</v>
          </cell>
          <cell r="K273" t="str">
            <v>Si</v>
          </cell>
          <cell r="L273" t="str">
            <v>Si</v>
          </cell>
          <cell r="M273" t="str">
            <v>Si</v>
          </cell>
          <cell r="N273" t="str">
            <v>Si</v>
          </cell>
          <cell r="O273" t="str">
            <v>Grupo 5</v>
          </cell>
        </row>
        <row r="274">
          <cell r="A274">
            <v>904</v>
          </cell>
          <cell r="B274" t="str">
            <v>DRBR24B</v>
          </cell>
          <cell r="C274" t="str">
            <v>Multicentro Churchill</v>
          </cell>
          <cell r="D274" t="str">
            <v>Diebold</v>
          </cell>
          <cell r="E274" t="str">
            <v>Distrito Nacional</v>
          </cell>
          <cell r="F274" t="str">
            <v>SI</v>
          </cell>
          <cell r="G274" t="str">
            <v>Si</v>
          </cell>
          <cell r="H274" t="str">
            <v>Si</v>
          </cell>
          <cell r="I274" t="str">
            <v>Si</v>
          </cell>
          <cell r="J274" t="str">
            <v>Si</v>
          </cell>
          <cell r="K274" t="str">
            <v>Si</v>
          </cell>
          <cell r="L274" t="str">
            <v>Si</v>
          </cell>
          <cell r="M274" t="str">
            <v>Si</v>
          </cell>
          <cell r="N274" t="str">
            <v>No</v>
          </cell>
          <cell r="O274" t="str">
            <v>Grupo 8</v>
          </cell>
        </row>
        <row r="275">
          <cell r="A275">
            <v>240</v>
          </cell>
          <cell r="B275" t="str">
            <v>DRBR24D</v>
          </cell>
          <cell r="C275" t="str">
            <v>S/M Carrefour I</v>
          </cell>
          <cell r="D275" t="str">
            <v>Diebold</v>
          </cell>
          <cell r="E275" t="str">
            <v>Distrito Nacional</v>
          </cell>
          <cell r="F275" t="str">
            <v>SI</v>
          </cell>
          <cell r="G275" t="str">
            <v>Si</v>
          </cell>
          <cell r="H275" t="str">
            <v>Si</v>
          </cell>
          <cell r="I275" t="str">
            <v>Si</v>
          </cell>
          <cell r="J275" t="str">
            <v>Si</v>
          </cell>
          <cell r="K275" t="str">
            <v>Si</v>
          </cell>
          <cell r="L275" t="str">
            <v>Si</v>
          </cell>
          <cell r="M275" t="str">
            <v>Si</v>
          </cell>
          <cell r="N275" t="str">
            <v>No</v>
          </cell>
          <cell r="O275" t="str">
            <v>Grupo 6</v>
          </cell>
        </row>
        <row r="276">
          <cell r="A276">
            <v>915</v>
          </cell>
          <cell r="B276" t="str">
            <v>DRBR24F</v>
          </cell>
          <cell r="C276" t="str">
            <v>Ofic. Multicentro La Sirena Aut.  Duarte</v>
          </cell>
          <cell r="D276" t="str">
            <v>Diebold</v>
          </cell>
          <cell r="E276" t="str">
            <v>Distrito Nacional</v>
          </cell>
          <cell r="F276" t="str">
            <v>SI</v>
          </cell>
          <cell r="G276" t="str">
            <v>Si</v>
          </cell>
          <cell r="H276" t="str">
            <v>Si</v>
          </cell>
          <cell r="I276" t="str">
            <v>Si</v>
          </cell>
          <cell r="J276" t="str">
            <v>Si</v>
          </cell>
          <cell r="K276" t="str">
            <v>Si</v>
          </cell>
          <cell r="L276" t="str">
            <v>Si</v>
          </cell>
          <cell r="M276" t="str">
            <v>Si</v>
          </cell>
          <cell r="N276" t="str">
            <v>No</v>
          </cell>
          <cell r="O276" t="str">
            <v>Grupo 6</v>
          </cell>
        </row>
        <row r="277">
          <cell r="A277">
            <v>565</v>
          </cell>
          <cell r="B277" t="str">
            <v>DRBR24H</v>
          </cell>
          <cell r="C277" t="str">
            <v>S/M Cadena, Nuñez De C.</v>
          </cell>
          <cell r="D277" t="str">
            <v>NCR</v>
          </cell>
          <cell r="E277" t="str">
            <v>Distrito Nacional</v>
          </cell>
          <cell r="F277" t="str">
            <v>NO</v>
          </cell>
          <cell r="G277" t="str">
            <v>Si</v>
          </cell>
          <cell r="H277" t="str">
            <v>Si</v>
          </cell>
          <cell r="I277" t="str">
            <v>No</v>
          </cell>
          <cell r="J277" t="str">
            <v>Si</v>
          </cell>
          <cell r="K277" t="str">
            <v>Si</v>
          </cell>
          <cell r="L277" t="str">
            <v>Si</v>
          </cell>
          <cell r="M277" t="str">
            <v>Si</v>
          </cell>
          <cell r="N277" t="str">
            <v>No</v>
          </cell>
          <cell r="O277" t="str">
            <v>Grupo 6</v>
          </cell>
        </row>
        <row r="278">
          <cell r="A278">
            <v>968</v>
          </cell>
          <cell r="B278" t="str">
            <v>DRBR24I</v>
          </cell>
          <cell r="C278" t="str">
            <v>Ofic. El Mercado Bani</v>
          </cell>
          <cell r="D278" t="str">
            <v>Diebold</v>
          </cell>
          <cell r="E278" t="str">
            <v>Sur</v>
          </cell>
          <cell r="F278" t="str">
            <v>SI</v>
          </cell>
          <cell r="G278" t="str">
            <v>Si</v>
          </cell>
          <cell r="H278" t="str">
            <v>Si</v>
          </cell>
          <cell r="I278" t="str">
            <v>Si</v>
          </cell>
          <cell r="J278" t="str">
            <v>Si</v>
          </cell>
          <cell r="K278" t="str">
            <v>No</v>
          </cell>
          <cell r="L278" t="str">
            <v>Si</v>
          </cell>
          <cell r="M278" t="str">
            <v>No</v>
          </cell>
          <cell r="N278" t="str">
            <v>Si</v>
          </cell>
          <cell r="O278" t="str">
            <v>Oficina</v>
          </cell>
        </row>
        <row r="279">
          <cell r="A279">
            <v>717</v>
          </cell>
          <cell r="B279" t="str">
            <v>DRBR24K</v>
          </cell>
          <cell r="C279" t="str">
            <v>Ofic. Los Alcarrizos</v>
          </cell>
          <cell r="D279" t="str">
            <v>NCR</v>
          </cell>
          <cell r="E279" t="str">
            <v>Distrito Nacional</v>
          </cell>
          <cell r="F279" t="str">
            <v>SI</v>
          </cell>
          <cell r="G279" t="str">
            <v>Si</v>
          </cell>
          <cell r="H279" t="str">
            <v>Si</v>
          </cell>
          <cell r="I279" t="str">
            <v>No</v>
          </cell>
          <cell r="J279" t="str">
            <v>Si</v>
          </cell>
          <cell r="K279" t="str">
            <v>No</v>
          </cell>
          <cell r="L279" t="str">
            <v>Si</v>
          </cell>
          <cell r="M279" t="str">
            <v>No</v>
          </cell>
          <cell r="N279" t="str">
            <v>Si</v>
          </cell>
          <cell r="O279" t="str">
            <v>Grupo 6</v>
          </cell>
        </row>
        <row r="280">
          <cell r="A280">
            <v>925</v>
          </cell>
          <cell r="B280" t="str">
            <v>DRBR24L</v>
          </cell>
          <cell r="C280" t="str">
            <v>Ofic. Plaza Lama 27 Feb.</v>
          </cell>
          <cell r="D280" t="str">
            <v>Diebold</v>
          </cell>
          <cell r="E280" t="str">
            <v>Distrito Nacional</v>
          </cell>
          <cell r="F280" t="str">
            <v>SI</v>
          </cell>
          <cell r="G280" t="str">
            <v>Si</v>
          </cell>
          <cell r="H280" t="str">
            <v>Si</v>
          </cell>
          <cell r="I280" t="str">
            <v>Si</v>
          </cell>
          <cell r="J280" t="str">
            <v>Si</v>
          </cell>
          <cell r="K280" t="str">
            <v>Si</v>
          </cell>
          <cell r="L280" t="str">
            <v>Si</v>
          </cell>
          <cell r="M280" t="str">
            <v>Si</v>
          </cell>
          <cell r="N280" t="str">
            <v>No</v>
          </cell>
          <cell r="O280" t="str">
            <v>Grupo 2</v>
          </cell>
        </row>
        <row r="281">
          <cell r="A281">
            <v>629</v>
          </cell>
          <cell r="B281" t="str">
            <v>DRBR24M</v>
          </cell>
          <cell r="C281" t="str">
            <v>Ofic. Americana Independencia #1</v>
          </cell>
          <cell r="D281" t="str">
            <v>NCR</v>
          </cell>
          <cell r="E281" t="str">
            <v>Distrito Nacional</v>
          </cell>
          <cell r="F281" t="str">
            <v>SI</v>
          </cell>
          <cell r="G281" t="str">
            <v>Si</v>
          </cell>
          <cell r="H281" t="str">
            <v>Si</v>
          </cell>
          <cell r="I281" t="str">
            <v>No</v>
          </cell>
          <cell r="J281" t="str">
            <v>Si</v>
          </cell>
          <cell r="K281" t="str">
            <v>No</v>
          </cell>
          <cell r="L281" t="str">
            <v>Si</v>
          </cell>
          <cell r="M281" t="str">
            <v>No</v>
          </cell>
          <cell r="N281" t="str">
            <v>Si</v>
          </cell>
          <cell r="O281" t="str">
            <v>Grupo 5</v>
          </cell>
        </row>
        <row r="282">
          <cell r="A282">
            <v>931</v>
          </cell>
          <cell r="B282" t="str">
            <v>DRBR24N</v>
          </cell>
          <cell r="C282" t="str">
            <v>Autobanco Luperon I</v>
          </cell>
          <cell r="D282" t="str">
            <v>NCR</v>
          </cell>
          <cell r="E282" t="str">
            <v>Distrito Nacional</v>
          </cell>
          <cell r="F282" t="str">
            <v>NO</v>
          </cell>
          <cell r="G282" t="str">
            <v>Si</v>
          </cell>
          <cell r="H282" t="str">
            <v>Si</v>
          </cell>
          <cell r="I282" t="str">
            <v>No</v>
          </cell>
          <cell r="J282" t="str">
            <v>Si</v>
          </cell>
          <cell r="K282" t="str">
            <v>Si</v>
          </cell>
          <cell r="L282" t="str">
            <v>Si</v>
          </cell>
          <cell r="M282" t="str">
            <v>Si</v>
          </cell>
          <cell r="N282" t="str">
            <v>Si</v>
          </cell>
          <cell r="O282" t="str">
            <v>Grupo 5</v>
          </cell>
        </row>
        <row r="283">
          <cell r="A283">
            <v>642</v>
          </cell>
          <cell r="B283" t="str">
            <v>DRBR24O</v>
          </cell>
          <cell r="C283" t="str">
            <v>OMSA Sto. Dgo.</v>
          </cell>
          <cell r="D283" t="str">
            <v>NCR</v>
          </cell>
          <cell r="E283" t="str">
            <v>Distrito Nacional</v>
          </cell>
          <cell r="F283" t="str">
            <v>NO</v>
          </cell>
          <cell r="G283" t="str">
            <v>Si</v>
          </cell>
          <cell r="H283" t="str">
            <v>Si</v>
          </cell>
          <cell r="I283" t="str">
            <v>Si</v>
          </cell>
          <cell r="J283" t="str">
            <v>Si</v>
          </cell>
          <cell r="K283" t="str">
            <v>Si</v>
          </cell>
          <cell r="L283" t="str">
            <v>Si</v>
          </cell>
          <cell r="M283" t="str">
            <v>Si</v>
          </cell>
          <cell r="N283" t="str">
            <v>Si</v>
          </cell>
          <cell r="O283" t="str">
            <v>Grupo 6</v>
          </cell>
        </row>
        <row r="284">
          <cell r="A284">
            <v>555</v>
          </cell>
          <cell r="B284" t="str">
            <v>DRBR24P</v>
          </cell>
          <cell r="C284" t="str">
            <v>Estación Shell Las Praderas</v>
          </cell>
          <cell r="D284" t="str">
            <v>NCR</v>
          </cell>
          <cell r="E284" t="str">
            <v>Distrito Nacional</v>
          </cell>
          <cell r="F284" t="str">
            <v>NO</v>
          </cell>
          <cell r="G284" t="str">
            <v>Si</v>
          </cell>
          <cell r="H284" t="str">
            <v>Si</v>
          </cell>
          <cell r="I284" t="str">
            <v>No</v>
          </cell>
          <cell r="J284" t="str">
            <v>Si</v>
          </cell>
          <cell r="K284" t="str">
            <v>Si</v>
          </cell>
          <cell r="L284" t="str">
            <v>Si</v>
          </cell>
          <cell r="M284" t="str">
            <v>Si</v>
          </cell>
          <cell r="N284" t="str">
            <v>Si</v>
          </cell>
          <cell r="O284" t="str">
            <v>Grupo 6</v>
          </cell>
        </row>
        <row r="285">
          <cell r="A285">
            <v>946</v>
          </cell>
          <cell r="B285" t="str">
            <v>DRBR24R</v>
          </cell>
          <cell r="C285" t="str">
            <v>Ofic. Nuñez de Caceres #1</v>
          </cell>
          <cell r="D285" t="str">
            <v>NCR</v>
          </cell>
          <cell r="E285" t="str">
            <v>Distrito Nacional</v>
          </cell>
          <cell r="F285" t="str">
            <v>NO</v>
          </cell>
          <cell r="G285" t="str">
            <v>Si</v>
          </cell>
          <cell r="H285" t="str">
            <v>Si</v>
          </cell>
          <cell r="I285" t="str">
            <v>No</v>
          </cell>
          <cell r="J285" t="str">
            <v>Si</v>
          </cell>
          <cell r="K285" t="str">
            <v>Si</v>
          </cell>
          <cell r="L285" t="str">
            <v>Si</v>
          </cell>
          <cell r="M285" t="str">
            <v>Si</v>
          </cell>
          <cell r="N285" t="str">
            <v>Si</v>
          </cell>
          <cell r="O285" t="str">
            <v>Grupo 6</v>
          </cell>
        </row>
        <row r="286">
          <cell r="A286">
            <v>738</v>
          </cell>
          <cell r="B286" t="str">
            <v>DRBR24S</v>
          </cell>
          <cell r="C286" t="str">
            <v>Zona Fca. Los Alcarrizos</v>
          </cell>
          <cell r="D286" t="str">
            <v>NCR</v>
          </cell>
          <cell r="E286" t="str">
            <v>Distrito Nacional</v>
          </cell>
          <cell r="F286" t="str">
            <v>NO</v>
          </cell>
          <cell r="G286" t="str">
            <v>Si</v>
          </cell>
          <cell r="H286" t="str">
            <v>Si</v>
          </cell>
          <cell r="I286" t="str">
            <v>No</v>
          </cell>
          <cell r="J286" t="str">
            <v>Si</v>
          </cell>
          <cell r="K286" t="str">
            <v>Si</v>
          </cell>
          <cell r="L286" t="str">
            <v>Si</v>
          </cell>
          <cell r="M286" t="str">
            <v>Si</v>
          </cell>
          <cell r="N286" t="str">
            <v>Si</v>
          </cell>
          <cell r="O286" t="str">
            <v>Grupo 6</v>
          </cell>
        </row>
        <row r="287">
          <cell r="A287">
            <v>971</v>
          </cell>
          <cell r="B287" t="str">
            <v>DRBR24U</v>
          </cell>
          <cell r="C287" t="str">
            <v>Club Banreservas</v>
          </cell>
          <cell r="D287" t="str">
            <v>NCR</v>
          </cell>
          <cell r="E287" t="str">
            <v>Distrito Nacional</v>
          </cell>
          <cell r="F287" t="str">
            <v>NO</v>
          </cell>
          <cell r="G287" t="str">
            <v>Si</v>
          </cell>
          <cell r="H287" t="str">
            <v>Si</v>
          </cell>
          <cell r="I287" t="str">
            <v>No</v>
          </cell>
          <cell r="J287" t="str">
            <v>Si</v>
          </cell>
          <cell r="K287" t="str">
            <v>Si</v>
          </cell>
          <cell r="L287" t="str">
            <v>Si</v>
          </cell>
          <cell r="M287" t="str">
            <v>Si</v>
          </cell>
          <cell r="N287" t="str">
            <v>Si</v>
          </cell>
          <cell r="O287" t="str">
            <v>Grupo 5</v>
          </cell>
        </row>
        <row r="288">
          <cell r="A288">
            <v>976</v>
          </cell>
          <cell r="B288" t="str">
            <v>DRBR24W</v>
          </cell>
          <cell r="C288" t="str">
            <v>Diamond Plaza #1</v>
          </cell>
          <cell r="D288" t="str">
            <v>NCR</v>
          </cell>
          <cell r="E288" t="str">
            <v>Distrito Nacional</v>
          </cell>
          <cell r="F288" t="str">
            <v>NO</v>
          </cell>
          <cell r="G288" t="str">
            <v>Si</v>
          </cell>
          <cell r="H288" t="str">
            <v>Si</v>
          </cell>
          <cell r="I288" t="str">
            <v>No</v>
          </cell>
          <cell r="J288" t="str">
            <v>Si</v>
          </cell>
          <cell r="K288" t="str">
            <v>Si</v>
          </cell>
          <cell r="L288" t="str">
            <v>Si</v>
          </cell>
          <cell r="M288" t="str">
            <v>Si</v>
          </cell>
          <cell r="N288" t="str">
            <v>Si</v>
          </cell>
          <cell r="O288" t="str">
            <v>Grupo 8</v>
          </cell>
        </row>
        <row r="289">
          <cell r="A289">
            <v>718</v>
          </cell>
          <cell r="B289" t="str">
            <v>DRBR24Y</v>
          </cell>
          <cell r="C289" t="str">
            <v>Feria Ganadera</v>
          </cell>
          <cell r="D289" t="str">
            <v>NCR</v>
          </cell>
          <cell r="E289" t="str">
            <v>Distrito Nacional</v>
          </cell>
          <cell r="F289" t="str">
            <v>NO</v>
          </cell>
          <cell r="G289" t="str">
            <v>Si</v>
          </cell>
          <cell r="H289" t="str">
            <v>Si</v>
          </cell>
          <cell r="I289" t="str">
            <v>No</v>
          </cell>
          <cell r="J289" t="str">
            <v>Si</v>
          </cell>
          <cell r="K289" t="str">
            <v>Si</v>
          </cell>
          <cell r="L289" t="str">
            <v>Si</v>
          </cell>
          <cell r="M289" t="str">
            <v>Si</v>
          </cell>
          <cell r="N289" t="str">
            <v>No</v>
          </cell>
          <cell r="O289" t="str">
            <v>Grupo 5</v>
          </cell>
        </row>
        <row r="290">
          <cell r="A290">
            <v>749</v>
          </cell>
          <cell r="B290" t="str">
            <v>DRBR251</v>
          </cell>
          <cell r="C290" t="str">
            <v>Ofic. Yaque</v>
          </cell>
          <cell r="D290" t="str">
            <v>NCR</v>
          </cell>
          <cell r="E290" t="str">
            <v>Norte</v>
          </cell>
          <cell r="F290" t="str">
            <v>NO</v>
          </cell>
          <cell r="G290" t="str">
            <v>Si</v>
          </cell>
          <cell r="H290" t="str">
            <v>Si</v>
          </cell>
          <cell r="I290" t="str">
            <v>No</v>
          </cell>
          <cell r="J290" t="str">
            <v>Si</v>
          </cell>
          <cell r="K290" t="str">
            <v>Si</v>
          </cell>
          <cell r="L290" t="str">
            <v>Si</v>
          </cell>
          <cell r="M290" t="str">
            <v>Si</v>
          </cell>
          <cell r="N290" t="str">
            <v>Si</v>
          </cell>
          <cell r="O290" t="str">
            <v>Santiago 1</v>
          </cell>
        </row>
        <row r="291">
          <cell r="A291">
            <v>252</v>
          </cell>
          <cell r="B291" t="str">
            <v>DRBR252</v>
          </cell>
          <cell r="C291" t="str">
            <v>Banco Agrícola Barahona</v>
          </cell>
          <cell r="D291" t="str">
            <v>NCR</v>
          </cell>
          <cell r="E291" t="str">
            <v>Sur</v>
          </cell>
          <cell r="F291" t="str">
            <v>NO</v>
          </cell>
          <cell r="G291" t="str">
            <v>Si</v>
          </cell>
          <cell r="H291" t="str">
            <v>Si</v>
          </cell>
          <cell r="I291" t="str">
            <v>Si</v>
          </cell>
          <cell r="J291" t="str">
            <v>Si</v>
          </cell>
          <cell r="K291" t="str">
            <v>No</v>
          </cell>
          <cell r="L291" t="str">
            <v>No</v>
          </cell>
          <cell r="M291" t="str">
            <v>No</v>
          </cell>
          <cell r="N291" t="str">
            <v>Si</v>
          </cell>
          <cell r="O291" t="str">
            <v>Barahona</v>
          </cell>
        </row>
        <row r="292">
          <cell r="A292">
            <v>253</v>
          </cell>
          <cell r="B292" t="str">
            <v>DRBR253</v>
          </cell>
          <cell r="C292" t="str">
            <v>CCN, Santiago</v>
          </cell>
          <cell r="D292" t="str">
            <v>Diebold</v>
          </cell>
          <cell r="E292" t="str">
            <v>Norte</v>
          </cell>
          <cell r="F292" t="str">
            <v>NO</v>
          </cell>
          <cell r="G292" t="str">
            <v>Si</v>
          </cell>
          <cell r="H292" t="str">
            <v>Si</v>
          </cell>
          <cell r="I292" t="str">
            <v>No</v>
          </cell>
          <cell r="J292" t="str">
            <v>Si</v>
          </cell>
          <cell r="K292" t="str">
            <v>Si</v>
          </cell>
          <cell r="L292" t="str">
            <v>Si</v>
          </cell>
          <cell r="M292" t="str">
            <v>Si</v>
          </cell>
          <cell r="N292" t="str">
            <v>No</v>
          </cell>
          <cell r="O292" t="str">
            <v>Santiago 1</v>
          </cell>
        </row>
        <row r="293">
          <cell r="A293">
            <v>647</v>
          </cell>
          <cell r="B293" t="str">
            <v>DRBR254</v>
          </cell>
          <cell r="C293" t="str">
            <v>Corasaan</v>
          </cell>
          <cell r="D293" t="str">
            <v>NCR</v>
          </cell>
          <cell r="E293" t="str">
            <v>Norte</v>
          </cell>
          <cell r="F293" t="str">
            <v>NO</v>
          </cell>
          <cell r="G293" t="str">
            <v>Si</v>
          </cell>
          <cell r="H293" t="str">
            <v>Si</v>
          </cell>
          <cell r="I293" t="str">
            <v>No</v>
          </cell>
          <cell r="J293" t="str">
            <v>Si</v>
          </cell>
          <cell r="K293" t="str">
            <v>Si</v>
          </cell>
          <cell r="L293" t="str">
            <v>Si</v>
          </cell>
          <cell r="M293" t="str">
            <v>Si</v>
          </cell>
          <cell r="N293" t="str">
            <v>Si</v>
          </cell>
          <cell r="O293" t="str">
            <v>Santiago 2</v>
          </cell>
        </row>
        <row r="294">
          <cell r="A294">
            <v>601</v>
          </cell>
          <cell r="B294" t="str">
            <v>DRBR255</v>
          </cell>
          <cell r="C294" t="str">
            <v>Plaza Haché, Santiago</v>
          </cell>
          <cell r="D294" t="str">
            <v>NCR</v>
          </cell>
          <cell r="E294" t="str">
            <v>Norte</v>
          </cell>
          <cell r="F294" t="str">
            <v>NO</v>
          </cell>
          <cell r="G294" t="str">
            <v>Si</v>
          </cell>
          <cell r="H294" t="str">
            <v>Si</v>
          </cell>
          <cell r="I294" t="str">
            <v>No</v>
          </cell>
          <cell r="J294" t="str">
            <v>Si</v>
          </cell>
          <cell r="K294" t="str">
            <v>Si</v>
          </cell>
          <cell r="L294" t="str">
            <v>Si</v>
          </cell>
          <cell r="M294" t="str">
            <v>Si</v>
          </cell>
          <cell r="N294" t="str">
            <v>No</v>
          </cell>
          <cell r="O294" t="str">
            <v>Santiago 1</v>
          </cell>
        </row>
        <row r="295">
          <cell r="A295">
            <v>256</v>
          </cell>
          <cell r="B295" t="str">
            <v>DRBR256</v>
          </cell>
          <cell r="C295" t="str">
            <v>Ofic. Licey al Medio</v>
          </cell>
          <cell r="D295" t="str">
            <v>Diebold</v>
          </cell>
          <cell r="E295" t="str">
            <v>Norte</v>
          </cell>
          <cell r="F295" t="str">
            <v>NO</v>
          </cell>
          <cell r="G295" t="str">
            <v>Si</v>
          </cell>
          <cell r="H295" t="str">
            <v>Si</v>
          </cell>
          <cell r="I295" t="str">
            <v>No</v>
          </cell>
          <cell r="J295" t="str">
            <v>Si</v>
          </cell>
          <cell r="K295" t="str">
            <v>Si</v>
          </cell>
          <cell r="L295" t="str">
            <v>Si</v>
          </cell>
          <cell r="M295" t="str">
            <v>Si</v>
          </cell>
          <cell r="N295" t="str">
            <v>Si</v>
          </cell>
          <cell r="O295" t="str">
            <v>Santiago 1</v>
          </cell>
        </row>
        <row r="296">
          <cell r="A296">
            <v>257</v>
          </cell>
          <cell r="B296" t="str">
            <v>DRBR257</v>
          </cell>
          <cell r="C296" t="str">
            <v>S/M Pola, Santiago</v>
          </cell>
          <cell r="D296" t="str">
            <v>Diebold</v>
          </cell>
          <cell r="E296" t="str">
            <v>Norte</v>
          </cell>
          <cell r="F296" t="str">
            <v>NO</v>
          </cell>
          <cell r="G296" t="str">
            <v>Si</v>
          </cell>
          <cell r="H296" t="str">
            <v>Si</v>
          </cell>
          <cell r="I296" t="str">
            <v>No</v>
          </cell>
          <cell r="J296" t="str">
            <v>Si</v>
          </cell>
          <cell r="K296" t="str">
            <v>Si</v>
          </cell>
          <cell r="L296" t="str">
            <v>Si</v>
          </cell>
          <cell r="M296" t="str">
            <v>Si</v>
          </cell>
          <cell r="N296" t="str">
            <v>No</v>
          </cell>
          <cell r="O296" t="str">
            <v>Santiago 1</v>
          </cell>
        </row>
        <row r="297">
          <cell r="A297">
            <v>599</v>
          </cell>
          <cell r="B297" t="str">
            <v>DRBR258</v>
          </cell>
          <cell r="C297" t="str">
            <v>Ofic. Plaza Internacional</v>
          </cell>
          <cell r="D297" t="str">
            <v>NCR</v>
          </cell>
          <cell r="E297" t="str">
            <v>Norte</v>
          </cell>
          <cell r="F297" t="str">
            <v>NO</v>
          </cell>
          <cell r="G297" t="str">
            <v>Si</v>
          </cell>
          <cell r="H297" t="str">
            <v>Si</v>
          </cell>
          <cell r="I297" t="str">
            <v>No</v>
          </cell>
          <cell r="J297" t="str">
            <v>Si</v>
          </cell>
          <cell r="K297" t="str">
            <v>Si</v>
          </cell>
          <cell r="L297" t="str">
            <v>Si</v>
          </cell>
          <cell r="M297" t="str">
            <v>Si</v>
          </cell>
          <cell r="N297" t="str">
            <v>No</v>
          </cell>
          <cell r="O297" t="str">
            <v>Santiago 1</v>
          </cell>
        </row>
        <row r="298">
          <cell r="A298">
            <v>259</v>
          </cell>
          <cell r="B298" t="str">
            <v>DRBR259</v>
          </cell>
          <cell r="C298" t="str">
            <v>ATM Senado de República</v>
          </cell>
          <cell r="D298" t="str">
            <v>NCR</v>
          </cell>
          <cell r="E298" t="str">
            <v>Distrito Nacional</v>
          </cell>
          <cell r="F298" t="str">
            <v>NO</v>
          </cell>
          <cell r="G298" t="str">
            <v>Si</v>
          </cell>
          <cell r="H298" t="str">
            <v>Si</v>
          </cell>
          <cell r="I298" t="str">
            <v>No</v>
          </cell>
          <cell r="J298" t="str">
            <v>Si</v>
          </cell>
          <cell r="K298" t="str">
            <v>No</v>
          </cell>
          <cell r="L298" t="str">
            <v>No</v>
          </cell>
          <cell r="M298" t="str">
            <v>No</v>
          </cell>
          <cell r="N298" t="str">
            <v>Si</v>
          </cell>
          <cell r="O298"/>
        </row>
        <row r="299">
          <cell r="A299">
            <v>633</v>
          </cell>
          <cell r="B299" t="str">
            <v>DRBR260</v>
          </cell>
          <cell r="C299" t="str">
            <v>Autobanco Las Colinas</v>
          </cell>
          <cell r="D299" t="str">
            <v>NCR</v>
          </cell>
          <cell r="E299" t="str">
            <v>Norte</v>
          </cell>
          <cell r="F299" t="str">
            <v>SI</v>
          </cell>
          <cell r="G299" t="str">
            <v>Si</v>
          </cell>
          <cell r="H299" t="str">
            <v>Si</v>
          </cell>
          <cell r="I299" t="str">
            <v>No</v>
          </cell>
          <cell r="J299" t="str">
            <v>Si</v>
          </cell>
          <cell r="K299" t="str">
            <v>Si</v>
          </cell>
          <cell r="L299" t="str">
            <v>Si</v>
          </cell>
          <cell r="M299" t="str">
            <v>Si</v>
          </cell>
          <cell r="N299" t="str">
            <v>Si</v>
          </cell>
          <cell r="O299" t="str">
            <v>Santiago 2</v>
          </cell>
        </row>
        <row r="300">
          <cell r="A300">
            <v>261</v>
          </cell>
          <cell r="B300" t="str">
            <v>DRBR261</v>
          </cell>
          <cell r="C300" t="str">
            <v>Ofic. Aeropuerto Cibao</v>
          </cell>
          <cell r="D300" t="str">
            <v>Diebold</v>
          </cell>
          <cell r="E300" t="str">
            <v>Norte</v>
          </cell>
          <cell r="F300" t="str">
            <v>NO</v>
          </cell>
          <cell r="G300" t="str">
            <v>Si</v>
          </cell>
          <cell r="H300" t="str">
            <v>Si</v>
          </cell>
          <cell r="I300" t="str">
            <v>No</v>
          </cell>
          <cell r="J300" t="str">
            <v>Si</v>
          </cell>
          <cell r="K300" t="str">
            <v>No</v>
          </cell>
          <cell r="L300" t="str">
            <v>Si</v>
          </cell>
          <cell r="M300" t="str">
            <v>No</v>
          </cell>
          <cell r="N300" t="str">
            <v>Si</v>
          </cell>
          <cell r="O300" t="str">
            <v>Santiago 1</v>
          </cell>
        </row>
        <row r="301">
          <cell r="A301">
            <v>262</v>
          </cell>
          <cell r="B301" t="str">
            <v>DRBR262</v>
          </cell>
          <cell r="C301" t="str">
            <v>Ofic. Obras Públicas</v>
          </cell>
          <cell r="D301" t="str">
            <v>Diebold</v>
          </cell>
          <cell r="E301" t="str">
            <v>Norte</v>
          </cell>
          <cell r="F301" t="str">
            <v>SI</v>
          </cell>
          <cell r="G301" t="str">
            <v>Si</v>
          </cell>
          <cell r="H301" t="str">
            <v>Si</v>
          </cell>
          <cell r="I301" t="str">
            <v>No</v>
          </cell>
          <cell r="J301" t="str">
            <v>Si</v>
          </cell>
          <cell r="K301" t="str">
            <v>No</v>
          </cell>
          <cell r="L301" t="str">
            <v>No</v>
          </cell>
          <cell r="M301" t="str">
            <v>No</v>
          </cell>
          <cell r="N301" t="str">
            <v>No</v>
          </cell>
          <cell r="O301" t="str">
            <v>Santiago 1</v>
          </cell>
        </row>
        <row r="302">
          <cell r="A302">
            <v>632</v>
          </cell>
          <cell r="B302" t="str">
            <v>DRBR263</v>
          </cell>
          <cell r="C302" t="str">
            <v>Autobanco Gurabo</v>
          </cell>
          <cell r="D302" t="str">
            <v>NCR</v>
          </cell>
          <cell r="E302" t="str">
            <v>Norte</v>
          </cell>
          <cell r="F302" t="str">
            <v>NO</v>
          </cell>
          <cell r="G302" t="str">
            <v>Si</v>
          </cell>
          <cell r="H302" t="str">
            <v>Si</v>
          </cell>
          <cell r="I302" t="str">
            <v>No</v>
          </cell>
          <cell r="J302" t="str">
            <v>Si</v>
          </cell>
          <cell r="K302" t="str">
            <v>Si</v>
          </cell>
          <cell r="L302" t="str">
            <v>Si</v>
          </cell>
          <cell r="M302" t="str">
            <v>Si</v>
          </cell>
          <cell r="N302" t="str">
            <v>Si</v>
          </cell>
          <cell r="O302" t="str">
            <v>Santiago 1</v>
          </cell>
        </row>
        <row r="303">
          <cell r="A303">
            <v>264</v>
          </cell>
          <cell r="B303" t="str">
            <v>DRBR264</v>
          </cell>
          <cell r="C303" t="str">
            <v>S/M Nacional Av. Independencia</v>
          </cell>
          <cell r="D303" t="str">
            <v>Diebold</v>
          </cell>
          <cell r="E303" t="str">
            <v>Distrito Nacional</v>
          </cell>
          <cell r="F303" t="str">
            <v>SI</v>
          </cell>
          <cell r="G303" t="str">
            <v>Si</v>
          </cell>
          <cell r="H303" t="str">
            <v>Si</v>
          </cell>
          <cell r="I303" t="str">
            <v>No</v>
          </cell>
          <cell r="J303" t="str">
            <v>Si</v>
          </cell>
          <cell r="K303" t="str">
            <v>Si</v>
          </cell>
          <cell r="L303" t="str">
            <v>Si</v>
          </cell>
          <cell r="M303" t="str">
            <v>Si</v>
          </cell>
          <cell r="N303" t="str">
            <v>No</v>
          </cell>
          <cell r="O303" t="str">
            <v>Grupo 5</v>
          </cell>
        </row>
        <row r="304">
          <cell r="A304">
            <v>750</v>
          </cell>
          <cell r="B304" t="str">
            <v>DRBR265</v>
          </cell>
          <cell r="C304" t="str">
            <v>Oficina Duvergé</v>
          </cell>
          <cell r="D304" t="str">
            <v>NCR</v>
          </cell>
          <cell r="E304" t="str">
            <v>Sur</v>
          </cell>
          <cell r="F304" t="str">
            <v>SI</v>
          </cell>
          <cell r="G304" t="str">
            <v>Si</v>
          </cell>
          <cell r="H304" t="str">
            <v>Si</v>
          </cell>
          <cell r="I304" t="str">
            <v>No</v>
          </cell>
          <cell r="J304" t="str">
            <v>Si</v>
          </cell>
          <cell r="K304" t="str">
            <v>No</v>
          </cell>
          <cell r="L304" t="str">
            <v>Si</v>
          </cell>
          <cell r="M304" t="str">
            <v>No</v>
          </cell>
          <cell r="N304" t="str">
            <v>Si</v>
          </cell>
          <cell r="O304" t="str">
            <v>Barahona</v>
          </cell>
        </row>
        <row r="305">
          <cell r="A305">
            <v>266</v>
          </cell>
          <cell r="B305" t="str">
            <v>DRBR266</v>
          </cell>
          <cell r="C305" t="str">
            <v>Ofic. Villa Francisca</v>
          </cell>
          <cell r="D305" t="str">
            <v>NCR</v>
          </cell>
          <cell r="E305" t="str">
            <v>Distrito Nacional</v>
          </cell>
          <cell r="F305" t="str">
            <v>NO</v>
          </cell>
          <cell r="G305" t="str">
            <v>Si</v>
          </cell>
          <cell r="H305" t="str">
            <v>Si</v>
          </cell>
          <cell r="I305" t="str">
            <v>No</v>
          </cell>
          <cell r="J305" t="str">
            <v>Si</v>
          </cell>
          <cell r="K305" t="str">
            <v>No</v>
          </cell>
          <cell r="L305" t="str">
            <v>Si</v>
          </cell>
          <cell r="M305" t="str">
            <v>No</v>
          </cell>
          <cell r="N305" t="str">
            <v>Si</v>
          </cell>
          <cell r="O305" t="str">
            <v>Grupo 7</v>
          </cell>
        </row>
        <row r="306">
          <cell r="A306">
            <v>267</v>
          </cell>
          <cell r="B306" t="str">
            <v>DRBR267</v>
          </cell>
          <cell r="C306" t="str">
            <v>Centro Caja México</v>
          </cell>
          <cell r="D306" t="str">
            <v>NCR</v>
          </cell>
          <cell r="E306" t="str">
            <v>Distrito Nacional</v>
          </cell>
          <cell r="F306" t="str">
            <v>NO</v>
          </cell>
          <cell r="G306" t="str">
            <v>Si</v>
          </cell>
          <cell r="H306" t="str">
            <v>Si</v>
          </cell>
          <cell r="I306" t="str">
            <v>No</v>
          </cell>
          <cell r="J306" t="str">
            <v>Si</v>
          </cell>
          <cell r="K306" t="str">
            <v>No</v>
          </cell>
          <cell r="L306" t="str">
            <v>Si</v>
          </cell>
          <cell r="M306" t="str">
            <v>No</v>
          </cell>
          <cell r="N306" t="str">
            <v>Si</v>
          </cell>
          <cell r="O306" t="str">
            <v>Grupo 7</v>
          </cell>
        </row>
        <row r="307">
          <cell r="A307">
            <v>268</v>
          </cell>
          <cell r="B307" t="str">
            <v>DRBR268</v>
          </cell>
          <cell r="C307" t="str">
            <v>Autobanco La Altagracia</v>
          </cell>
          <cell r="D307" t="str">
            <v>NCR</v>
          </cell>
          <cell r="E307" t="str">
            <v>Este</v>
          </cell>
          <cell r="F307" t="str">
            <v>NO</v>
          </cell>
          <cell r="G307" t="str">
            <v>Si</v>
          </cell>
          <cell r="H307" t="str">
            <v>Si</v>
          </cell>
          <cell r="I307" t="str">
            <v>No</v>
          </cell>
          <cell r="J307" t="str">
            <v>Si</v>
          </cell>
          <cell r="K307" t="str">
            <v>Si</v>
          </cell>
          <cell r="L307" t="str">
            <v>Si</v>
          </cell>
          <cell r="M307" t="str">
            <v>Si</v>
          </cell>
          <cell r="N307" t="str">
            <v>Si</v>
          </cell>
          <cell r="O307" t="str">
            <v>Romana-Higuey</v>
          </cell>
        </row>
        <row r="308">
          <cell r="A308">
            <v>739</v>
          </cell>
          <cell r="B308" t="str">
            <v>DRBR269</v>
          </cell>
          <cell r="C308" t="str">
            <v>ESTACION PEAJE AUT. DUARTE</v>
          </cell>
          <cell r="D308" t="str">
            <v>NCR</v>
          </cell>
          <cell r="E308" t="str">
            <v>Distrito Nacional</v>
          </cell>
          <cell r="F308" t="str">
            <v>NO</v>
          </cell>
          <cell r="G308" t="str">
            <v>Si</v>
          </cell>
          <cell r="H308" t="str">
            <v>Si</v>
          </cell>
          <cell r="I308" t="str">
            <v>No</v>
          </cell>
          <cell r="J308" t="str">
            <v>Si</v>
          </cell>
          <cell r="K308" t="str">
            <v>Si</v>
          </cell>
          <cell r="L308" t="str">
            <v>Si</v>
          </cell>
          <cell r="M308" t="str">
            <v>Si</v>
          </cell>
          <cell r="N308" t="str">
            <v>Si</v>
          </cell>
          <cell r="O308" t="str">
            <v>Grupo 6</v>
          </cell>
        </row>
        <row r="309">
          <cell r="A309">
            <v>272</v>
          </cell>
          <cell r="B309" t="str">
            <v>DRBR272</v>
          </cell>
          <cell r="C309" t="str">
            <v>Camara de Diputados</v>
          </cell>
          <cell r="D309" t="str">
            <v>NCR</v>
          </cell>
          <cell r="E309" t="str">
            <v>Distrito Nacional</v>
          </cell>
          <cell r="F309" t="str">
            <v>NO</v>
          </cell>
          <cell r="G309" t="str">
            <v>Si</v>
          </cell>
          <cell r="H309" t="str">
            <v>Si</v>
          </cell>
          <cell r="I309" t="str">
            <v>No</v>
          </cell>
          <cell r="J309" t="str">
            <v>Si</v>
          </cell>
          <cell r="K309" t="str">
            <v>Si</v>
          </cell>
          <cell r="L309" t="str">
            <v>Si</v>
          </cell>
          <cell r="M309" t="str">
            <v>Si</v>
          </cell>
          <cell r="N309" t="str">
            <v>Si</v>
          </cell>
          <cell r="O309" t="str">
            <v>Grupo 2</v>
          </cell>
        </row>
        <row r="310">
          <cell r="A310">
            <v>634</v>
          </cell>
          <cell r="B310" t="str">
            <v>DRBR273</v>
          </cell>
          <cell r="C310" t="str">
            <v>AYUNTAMIENTO LOS LLANOS</v>
          </cell>
          <cell r="D310" t="str">
            <v>Wincor Nixdorf</v>
          </cell>
          <cell r="E310" t="str">
            <v>Este</v>
          </cell>
          <cell r="F310" t="str">
            <v>NO</v>
          </cell>
          <cell r="G310" t="str">
            <v>Si</v>
          </cell>
          <cell r="H310" t="str">
            <v>Si</v>
          </cell>
          <cell r="I310" t="str">
            <v>Si</v>
          </cell>
          <cell r="J310" t="str">
            <v>Si</v>
          </cell>
          <cell r="K310" t="str">
            <v>No</v>
          </cell>
          <cell r="L310" t="str">
            <v>No</v>
          </cell>
          <cell r="M310" t="str">
            <v>No</v>
          </cell>
          <cell r="N310" t="str">
            <v>Si</v>
          </cell>
          <cell r="O310" t="str">
            <v>San Pedro de Macorís</v>
          </cell>
        </row>
        <row r="311">
          <cell r="A311">
            <v>596</v>
          </cell>
          <cell r="B311" t="str">
            <v>DRBR274</v>
          </cell>
          <cell r="C311" t="str">
            <v>Autobanco Malecon Center</v>
          </cell>
          <cell r="D311" t="str">
            <v>NCR</v>
          </cell>
          <cell r="E311" t="str">
            <v>Distrito Nacional</v>
          </cell>
          <cell r="F311" t="str">
            <v>NO</v>
          </cell>
          <cell r="G311" t="str">
            <v>Si</v>
          </cell>
          <cell r="H311" t="str">
            <v>Si</v>
          </cell>
          <cell r="I311" t="str">
            <v>No</v>
          </cell>
          <cell r="J311" t="str">
            <v>Si</v>
          </cell>
          <cell r="K311" t="str">
            <v>Si</v>
          </cell>
          <cell r="L311" t="str">
            <v>Si</v>
          </cell>
          <cell r="M311" t="str">
            <v>Si</v>
          </cell>
          <cell r="N311" t="str">
            <v>Si</v>
          </cell>
          <cell r="O311" t="str">
            <v>Grupo 3</v>
          </cell>
        </row>
        <row r="312">
          <cell r="A312">
            <v>275</v>
          </cell>
          <cell r="B312" t="str">
            <v>DRBR275</v>
          </cell>
          <cell r="C312" t="str">
            <v>AUTOBANCO DUARTE SANTIAGO</v>
          </cell>
          <cell r="D312" t="str">
            <v>Diebold</v>
          </cell>
          <cell r="E312" t="str">
            <v>Norte</v>
          </cell>
          <cell r="F312" t="str">
            <v>NO</v>
          </cell>
          <cell r="G312" t="str">
            <v>Si</v>
          </cell>
          <cell r="H312" t="str">
            <v>Si</v>
          </cell>
          <cell r="I312" t="str">
            <v>No</v>
          </cell>
          <cell r="J312" t="str">
            <v>Si</v>
          </cell>
          <cell r="K312" t="str">
            <v>Si</v>
          </cell>
          <cell r="L312" t="str">
            <v>Si</v>
          </cell>
          <cell r="M312" t="str">
            <v>Si</v>
          </cell>
          <cell r="N312" t="str">
            <v>Si</v>
          </cell>
          <cell r="O312" t="str">
            <v>Santiago 1</v>
          </cell>
        </row>
        <row r="313">
          <cell r="A313">
            <v>276</v>
          </cell>
          <cell r="B313" t="str">
            <v>DRBR276</v>
          </cell>
          <cell r="C313" t="str">
            <v>OFIC. LAS GUARANAS</v>
          </cell>
          <cell r="D313" t="str">
            <v>NCR</v>
          </cell>
          <cell r="E313" t="str">
            <v>Norte</v>
          </cell>
          <cell r="F313" t="str">
            <v>NO</v>
          </cell>
          <cell r="G313" t="str">
            <v>Si</v>
          </cell>
          <cell r="H313" t="str">
            <v>Si</v>
          </cell>
          <cell r="I313" t="str">
            <v>No</v>
          </cell>
          <cell r="J313" t="str">
            <v>Si</v>
          </cell>
          <cell r="K313" t="str">
            <v>No</v>
          </cell>
          <cell r="L313" t="str">
            <v>Si</v>
          </cell>
          <cell r="M313" t="str">
            <v>No</v>
          </cell>
          <cell r="N313" t="str">
            <v>Si</v>
          </cell>
          <cell r="O313" t="str">
            <v>San Francisco de Macorís</v>
          </cell>
        </row>
        <row r="314">
          <cell r="A314">
            <v>277</v>
          </cell>
          <cell r="B314" t="str">
            <v>DRBR277</v>
          </cell>
          <cell r="C314" t="str">
            <v>OFIC. DUARTE SANTIAGO</v>
          </cell>
          <cell r="D314" t="str">
            <v>Diebold</v>
          </cell>
          <cell r="E314" t="str">
            <v>Norte</v>
          </cell>
          <cell r="F314" t="str">
            <v>NO</v>
          </cell>
          <cell r="G314" t="str">
            <v>Si</v>
          </cell>
          <cell r="H314" t="str">
            <v>Si</v>
          </cell>
          <cell r="I314" t="str">
            <v>No</v>
          </cell>
          <cell r="J314" t="str">
            <v>Si</v>
          </cell>
          <cell r="K314" t="str">
            <v>Si</v>
          </cell>
          <cell r="L314" t="str">
            <v>Si</v>
          </cell>
          <cell r="M314" t="str">
            <v>Si</v>
          </cell>
          <cell r="N314" t="str">
            <v>Si</v>
          </cell>
          <cell r="O314" t="str">
            <v>Santiago 1</v>
          </cell>
        </row>
        <row r="315">
          <cell r="A315">
            <v>787</v>
          </cell>
          <cell r="B315" t="str">
            <v>DRBR278</v>
          </cell>
          <cell r="C315" t="str">
            <v>Cafetería CTB #2 [Prueba, Certificación Win7]</v>
          </cell>
          <cell r="D315" t="str">
            <v>Diebold</v>
          </cell>
          <cell r="E315" t="str">
            <v>Distrito Nacional</v>
          </cell>
          <cell r="F315" t="str">
            <v>NO</v>
          </cell>
          <cell r="G315" t="str">
            <v>Si</v>
          </cell>
          <cell r="H315" t="str">
            <v>Si</v>
          </cell>
          <cell r="I315" t="str">
            <v>No</v>
          </cell>
          <cell r="J315" t="str">
            <v>Si</v>
          </cell>
          <cell r="K315" t="str">
            <v>No</v>
          </cell>
          <cell r="L315" t="str">
            <v>No</v>
          </cell>
          <cell r="M315" t="str">
            <v>No</v>
          </cell>
          <cell r="N315" t="str">
            <v>No</v>
          </cell>
          <cell r="O315" t="str">
            <v>Grupo 2</v>
          </cell>
        </row>
        <row r="316">
          <cell r="A316">
            <v>279</v>
          </cell>
          <cell r="B316" t="str">
            <v>DRBR279</v>
          </cell>
          <cell r="C316" t="str">
            <v>DGT #2</v>
          </cell>
          <cell r="D316" t="str">
            <v>NCR</v>
          </cell>
          <cell r="E316" t="str">
            <v>Distrito Nacional</v>
          </cell>
          <cell r="F316" t="str">
            <v>NO</v>
          </cell>
          <cell r="G316" t="str">
            <v>Si</v>
          </cell>
          <cell r="H316" t="str">
            <v>Si</v>
          </cell>
          <cell r="I316" t="str">
            <v>No</v>
          </cell>
          <cell r="J316" t="str">
            <v>Si</v>
          </cell>
          <cell r="K316" t="str">
            <v>Si</v>
          </cell>
          <cell r="L316" t="str">
            <v>Si</v>
          </cell>
          <cell r="M316" t="str">
            <v>Si</v>
          </cell>
          <cell r="N316" t="str">
            <v>Si</v>
          </cell>
          <cell r="O316" t="str">
            <v>Grupo 2</v>
          </cell>
        </row>
        <row r="317">
          <cell r="A317">
            <v>752</v>
          </cell>
          <cell r="B317" t="str">
            <v>DRBR280</v>
          </cell>
          <cell r="C317" t="str">
            <v>Ofic. Las Carolinas</v>
          </cell>
          <cell r="D317" t="str">
            <v>NCR</v>
          </cell>
          <cell r="E317" t="str">
            <v>Norte</v>
          </cell>
          <cell r="F317" t="str">
            <v>SI</v>
          </cell>
          <cell r="G317" t="str">
            <v>Si</v>
          </cell>
          <cell r="H317" t="str">
            <v>Si</v>
          </cell>
          <cell r="I317" t="str">
            <v>Si</v>
          </cell>
          <cell r="J317" t="str">
            <v>Si</v>
          </cell>
          <cell r="K317" t="str">
            <v>No</v>
          </cell>
          <cell r="L317" t="str">
            <v>Si</v>
          </cell>
          <cell r="M317" t="str">
            <v>No</v>
          </cell>
          <cell r="N317" t="str">
            <v>Si</v>
          </cell>
          <cell r="O317" t="str">
            <v>La Vega</v>
          </cell>
        </row>
        <row r="318">
          <cell r="A318">
            <v>737</v>
          </cell>
          <cell r="B318" t="str">
            <v>DRBR281</v>
          </cell>
          <cell r="C318" t="str">
            <v>OFIC. CABARETE</v>
          </cell>
          <cell r="D318" t="str">
            <v>NCR</v>
          </cell>
          <cell r="E318" t="str">
            <v>Norte</v>
          </cell>
          <cell r="F318" t="str">
            <v>NO</v>
          </cell>
          <cell r="G318" t="str">
            <v>Si</v>
          </cell>
          <cell r="H318" t="str">
            <v>Si</v>
          </cell>
          <cell r="I318" t="str">
            <v>No</v>
          </cell>
          <cell r="J318" t="str">
            <v>Si</v>
          </cell>
          <cell r="K318" t="str">
            <v>No</v>
          </cell>
          <cell r="L318" t="str">
            <v>Si</v>
          </cell>
          <cell r="M318" t="str">
            <v>No</v>
          </cell>
          <cell r="N318" t="str">
            <v>Si</v>
          </cell>
          <cell r="O318" t="str">
            <v>Puerto Plata</v>
          </cell>
        </row>
        <row r="319">
          <cell r="A319">
            <v>282</v>
          </cell>
          <cell r="B319" t="str">
            <v>DRBR282</v>
          </cell>
          <cell r="C319" t="str">
            <v>Autobanco Ofic. Nibaje</v>
          </cell>
          <cell r="D319" t="str">
            <v>NCR</v>
          </cell>
          <cell r="E319" t="str">
            <v>Norte</v>
          </cell>
          <cell r="F319" t="str">
            <v>NO</v>
          </cell>
          <cell r="G319" t="str">
            <v>Si</v>
          </cell>
          <cell r="H319" t="str">
            <v>Si</v>
          </cell>
          <cell r="I319" t="str">
            <v>No</v>
          </cell>
          <cell r="J319" t="str">
            <v>Si</v>
          </cell>
          <cell r="K319" t="str">
            <v>Si</v>
          </cell>
          <cell r="L319" t="str">
            <v>Si</v>
          </cell>
          <cell r="M319" t="str">
            <v>Si</v>
          </cell>
          <cell r="N319" t="str">
            <v>Si</v>
          </cell>
          <cell r="O319" t="str">
            <v>Santiago 2</v>
          </cell>
        </row>
        <row r="320">
          <cell r="A320">
            <v>283</v>
          </cell>
          <cell r="B320" t="str">
            <v>DRBR283</v>
          </cell>
          <cell r="C320" t="str">
            <v>OFIC. NIBAJE</v>
          </cell>
          <cell r="D320" t="str">
            <v>Wincor Nixdorf</v>
          </cell>
          <cell r="E320" t="str">
            <v>Norte</v>
          </cell>
          <cell r="F320" t="str">
            <v>NO</v>
          </cell>
          <cell r="G320" t="str">
            <v>Si</v>
          </cell>
          <cell r="H320" t="str">
            <v>Si</v>
          </cell>
          <cell r="I320" t="str">
            <v>No</v>
          </cell>
          <cell r="J320" t="str">
            <v>Si</v>
          </cell>
          <cell r="K320" t="str">
            <v>No</v>
          </cell>
          <cell r="L320" t="str">
            <v>Si</v>
          </cell>
          <cell r="M320" t="str">
            <v>No</v>
          </cell>
          <cell r="N320" t="str">
            <v>Si</v>
          </cell>
          <cell r="O320" t="str">
            <v>Santiago 2</v>
          </cell>
        </row>
        <row r="321">
          <cell r="A321">
            <v>528</v>
          </cell>
          <cell r="B321" t="str">
            <v>DRBR284</v>
          </cell>
          <cell r="C321" t="str">
            <v>FERRETERIA OCHOA</v>
          </cell>
          <cell r="D321" t="str">
            <v>Diebold</v>
          </cell>
          <cell r="E321" t="str">
            <v>Norte</v>
          </cell>
          <cell r="F321" t="str">
            <v>NO</v>
          </cell>
          <cell r="G321" t="str">
            <v>Si</v>
          </cell>
          <cell r="H321" t="str">
            <v>Si</v>
          </cell>
          <cell r="I321" t="str">
            <v>No</v>
          </cell>
          <cell r="J321" t="str">
            <v>Si</v>
          </cell>
          <cell r="K321" t="str">
            <v>No</v>
          </cell>
          <cell r="L321" t="str">
            <v>Si</v>
          </cell>
          <cell r="M321" t="str">
            <v>Si</v>
          </cell>
          <cell r="N321" t="str">
            <v>No</v>
          </cell>
          <cell r="O321" t="str">
            <v>Santiago 2</v>
          </cell>
        </row>
        <row r="322">
          <cell r="A322">
            <v>285</v>
          </cell>
          <cell r="B322" t="str">
            <v>DRBR285</v>
          </cell>
          <cell r="C322" t="str">
            <v>Ofic. Camino Real</v>
          </cell>
          <cell r="D322" t="str">
            <v>NCR</v>
          </cell>
          <cell r="E322" t="str">
            <v>Norte</v>
          </cell>
          <cell r="F322" t="str">
            <v>NO</v>
          </cell>
          <cell r="G322" t="str">
            <v>Si</v>
          </cell>
          <cell r="H322" t="str">
            <v>Si</v>
          </cell>
          <cell r="I322" t="str">
            <v>No</v>
          </cell>
          <cell r="J322" t="str">
            <v>Si</v>
          </cell>
          <cell r="K322" t="str">
            <v>No</v>
          </cell>
          <cell r="L322" t="str">
            <v>Si</v>
          </cell>
          <cell r="M322" t="str">
            <v>No</v>
          </cell>
          <cell r="N322" t="str">
            <v>Si</v>
          </cell>
          <cell r="O322" t="str">
            <v>Puerto Plata</v>
          </cell>
        </row>
        <row r="323">
          <cell r="A323">
            <v>727</v>
          </cell>
          <cell r="B323" t="str">
            <v>DRBR286</v>
          </cell>
          <cell r="C323" t="str">
            <v>ZF Pisano #1</v>
          </cell>
          <cell r="D323" t="str">
            <v>NCR</v>
          </cell>
          <cell r="E323" t="str">
            <v>Norte</v>
          </cell>
          <cell r="F323" t="str">
            <v>NO</v>
          </cell>
          <cell r="G323" t="str">
            <v>Si</v>
          </cell>
          <cell r="H323" t="str">
            <v>Si</v>
          </cell>
          <cell r="I323" t="str">
            <v>No</v>
          </cell>
          <cell r="J323" t="str">
            <v>Si</v>
          </cell>
          <cell r="K323" t="str">
            <v>Si</v>
          </cell>
          <cell r="L323" t="str">
            <v>Si</v>
          </cell>
          <cell r="M323" t="str">
            <v>Si</v>
          </cell>
          <cell r="N323" t="str">
            <v>No</v>
          </cell>
          <cell r="O323" t="str">
            <v>Santiago 2</v>
          </cell>
        </row>
        <row r="324">
          <cell r="A324">
            <v>743</v>
          </cell>
          <cell r="B324" t="str">
            <v>DRBR287</v>
          </cell>
          <cell r="C324" t="str">
            <v>Ofic. Los Frailes</v>
          </cell>
          <cell r="D324" t="str">
            <v>NCR</v>
          </cell>
          <cell r="E324" t="str">
            <v>Distrito Nacional</v>
          </cell>
          <cell r="F324" t="str">
            <v>SI</v>
          </cell>
          <cell r="G324" t="str">
            <v>Si</v>
          </cell>
          <cell r="H324" t="str">
            <v>Si</v>
          </cell>
          <cell r="I324" t="str">
            <v>No</v>
          </cell>
          <cell r="J324" t="str">
            <v>Si</v>
          </cell>
          <cell r="K324" t="str">
            <v>No</v>
          </cell>
          <cell r="L324" t="str">
            <v>Si</v>
          </cell>
          <cell r="M324" t="str">
            <v>No</v>
          </cell>
          <cell r="N324" t="str">
            <v>No</v>
          </cell>
          <cell r="O324" t="str">
            <v>Grupo 9</v>
          </cell>
        </row>
        <row r="325">
          <cell r="A325">
            <v>288</v>
          </cell>
          <cell r="B325" t="str">
            <v>DRBR288</v>
          </cell>
          <cell r="C325" t="str">
            <v xml:space="preserve">ATM Oficina Camino Real II (Puerto Plata) </v>
          </cell>
          <cell r="D325"/>
          <cell r="E325" t="str">
            <v>NORTE</v>
          </cell>
          <cell r="F325" t="str">
            <v>N/A</v>
          </cell>
          <cell r="G325" t="str">
            <v>N/A</v>
          </cell>
          <cell r="H325" t="str">
            <v>N/A</v>
          </cell>
          <cell r="I325" t="str">
            <v>N/A</v>
          </cell>
          <cell r="J325" t="str">
            <v>N/A</v>
          </cell>
          <cell r="K325" t="str">
            <v>N/A</v>
          </cell>
          <cell r="L325" t="str">
            <v>N/A</v>
          </cell>
          <cell r="M325" t="str">
            <v>N/A</v>
          </cell>
          <cell r="N325"/>
          <cell r="O325"/>
        </row>
        <row r="326">
          <cell r="A326">
            <v>744</v>
          </cell>
          <cell r="B326" t="str">
            <v>DRBR289</v>
          </cell>
          <cell r="C326" t="str">
            <v>LA SIRENA AV. VENEZUELA</v>
          </cell>
          <cell r="D326" t="str">
            <v>NCR</v>
          </cell>
          <cell r="E326" t="str">
            <v>Distrito Nacional</v>
          </cell>
          <cell r="F326" t="str">
            <v>SI</v>
          </cell>
          <cell r="G326" t="str">
            <v>Si</v>
          </cell>
          <cell r="H326" t="str">
            <v>Si</v>
          </cell>
          <cell r="I326" t="str">
            <v>No</v>
          </cell>
          <cell r="J326" t="str">
            <v>Si</v>
          </cell>
          <cell r="K326" t="str">
            <v>Si</v>
          </cell>
          <cell r="L326" t="str">
            <v>Si</v>
          </cell>
          <cell r="M326" t="str">
            <v>Si</v>
          </cell>
          <cell r="N326" t="str">
            <v>No</v>
          </cell>
          <cell r="O326" t="str">
            <v>Grupo 7</v>
          </cell>
        </row>
        <row r="327">
          <cell r="A327">
            <v>290</v>
          </cell>
          <cell r="B327" t="str">
            <v>DRBR290</v>
          </cell>
          <cell r="C327" t="str">
            <v>Ofic. San Fco Macorís II</v>
          </cell>
          <cell r="D327" t="str">
            <v>NCR</v>
          </cell>
          <cell r="E327" t="str">
            <v>Norte</v>
          </cell>
          <cell r="F327" t="str">
            <v>NO</v>
          </cell>
          <cell r="G327" t="str">
            <v>Si</v>
          </cell>
          <cell r="H327" t="str">
            <v>Si</v>
          </cell>
          <cell r="I327" t="str">
            <v>No</v>
          </cell>
          <cell r="J327" t="str">
            <v>Si</v>
          </cell>
          <cell r="K327" t="str">
            <v>Si</v>
          </cell>
          <cell r="L327" t="str">
            <v>Si</v>
          </cell>
          <cell r="M327" t="str">
            <v>Si</v>
          </cell>
          <cell r="N327" t="str">
            <v>Si</v>
          </cell>
          <cell r="O327" t="str">
            <v>San Francisco de Macorís</v>
          </cell>
        </row>
        <row r="328">
          <cell r="A328">
            <v>291</v>
          </cell>
          <cell r="B328" t="str">
            <v>DRBR291</v>
          </cell>
          <cell r="C328" t="str">
            <v>Jumbo Las Colinas</v>
          </cell>
          <cell r="D328" t="str">
            <v>NCR</v>
          </cell>
          <cell r="E328" t="str">
            <v>Norte</v>
          </cell>
          <cell r="F328" t="str">
            <v>NO</v>
          </cell>
          <cell r="G328" t="str">
            <v>Si</v>
          </cell>
          <cell r="H328" t="str">
            <v>Si</v>
          </cell>
          <cell r="I328" t="str">
            <v>No</v>
          </cell>
          <cell r="J328" t="str">
            <v>Si</v>
          </cell>
          <cell r="K328" t="str">
            <v>Si</v>
          </cell>
          <cell r="L328" t="str">
            <v>Si</v>
          </cell>
          <cell r="M328" t="str">
            <v>Si</v>
          </cell>
          <cell r="N328" t="str">
            <v>No</v>
          </cell>
          <cell r="O328" t="str">
            <v>Santiago 2</v>
          </cell>
        </row>
        <row r="329">
          <cell r="A329">
            <v>292</v>
          </cell>
          <cell r="B329" t="str">
            <v>DRBR292</v>
          </cell>
          <cell r="C329" t="str">
            <v>UNP Castañuela</v>
          </cell>
          <cell r="D329" t="str">
            <v>NCR</v>
          </cell>
          <cell r="E329" t="str">
            <v>Norte</v>
          </cell>
          <cell r="F329" t="str">
            <v>NO</v>
          </cell>
          <cell r="G329" t="str">
            <v>Si</v>
          </cell>
          <cell r="H329" t="str">
            <v>Si</v>
          </cell>
          <cell r="I329" t="str">
            <v>No</v>
          </cell>
          <cell r="J329" t="str">
            <v>Si</v>
          </cell>
          <cell r="K329" t="str">
            <v>No</v>
          </cell>
          <cell r="L329" t="str">
            <v>No</v>
          </cell>
          <cell r="M329" t="str">
            <v>No</v>
          </cell>
          <cell r="N329" t="str">
            <v>Si</v>
          </cell>
          <cell r="O329" t="str">
            <v>Oficina</v>
          </cell>
        </row>
        <row r="330">
          <cell r="A330">
            <v>293</v>
          </cell>
          <cell r="B330" t="str">
            <v>DRBR293</v>
          </cell>
          <cell r="C330" t="str">
            <v>Hipermercado Nueva Vision</v>
          </cell>
          <cell r="D330" t="str">
            <v>NCR</v>
          </cell>
          <cell r="E330" t="str">
            <v>Este</v>
          </cell>
          <cell r="F330" t="str">
            <v>NO</v>
          </cell>
          <cell r="G330" t="str">
            <v>Si</v>
          </cell>
          <cell r="H330" t="str">
            <v>Si</v>
          </cell>
          <cell r="I330" t="str">
            <v>No</v>
          </cell>
          <cell r="J330" t="str">
            <v>Si</v>
          </cell>
          <cell r="K330" t="str">
            <v>No</v>
          </cell>
          <cell r="L330" t="str">
            <v>No</v>
          </cell>
          <cell r="M330" t="str">
            <v>No</v>
          </cell>
          <cell r="N330" t="str">
            <v>No</v>
          </cell>
          <cell r="O330" t="str">
            <v>San Pedro de Macorís</v>
          </cell>
        </row>
        <row r="331">
          <cell r="A331">
            <v>294</v>
          </cell>
          <cell r="B331" t="str">
            <v>DRBR294</v>
          </cell>
          <cell r="C331" t="str">
            <v>Plaza Zaglul San Pedro de Macorís #2</v>
          </cell>
          <cell r="D331" t="str">
            <v>NCR</v>
          </cell>
          <cell r="E331" t="str">
            <v>Este</v>
          </cell>
          <cell r="F331" t="str">
            <v>NO</v>
          </cell>
          <cell r="G331" t="str">
            <v>Si</v>
          </cell>
          <cell r="H331" t="str">
            <v>Si</v>
          </cell>
          <cell r="I331" t="str">
            <v>No</v>
          </cell>
          <cell r="J331" t="str">
            <v>Si</v>
          </cell>
          <cell r="K331" t="str">
            <v>No</v>
          </cell>
          <cell r="L331" t="str">
            <v>No</v>
          </cell>
          <cell r="M331" t="str">
            <v>No</v>
          </cell>
          <cell r="N331" t="str">
            <v>No</v>
          </cell>
          <cell r="O331" t="str">
            <v>San Pedro de Macorís</v>
          </cell>
        </row>
        <row r="332">
          <cell r="A332">
            <v>295</v>
          </cell>
          <cell r="B332" t="str">
            <v>DRBR295</v>
          </cell>
          <cell r="C332" t="str">
            <v>Plaza Zaglul El Seybo</v>
          </cell>
          <cell r="D332" t="str">
            <v>NCR</v>
          </cell>
          <cell r="E332" t="str">
            <v>Este</v>
          </cell>
          <cell r="F332" t="str">
            <v>NO</v>
          </cell>
          <cell r="G332" t="str">
            <v>Si</v>
          </cell>
          <cell r="H332" t="str">
            <v>Si</v>
          </cell>
          <cell r="I332" t="str">
            <v>No</v>
          </cell>
          <cell r="J332" t="str">
            <v>Si</v>
          </cell>
          <cell r="K332" t="str">
            <v>No</v>
          </cell>
          <cell r="L332" t="str">
            <v>No</v>
          </cell>
          <cell r="M332" t="str">
            <v>No</v>
          </cell>
          <cell r="N332" t="str">
            <v>No</v>
          </cell>
          <cell r="O332" t="str">
            <v>San Pedro de Macorís</v>
          </cell>
        </row>
        <row r="333">
          <cell r="A333">
            <v>296</v>
          </cell>
          <cell r="B333" t="str">
            <v>DRBR296</v>
          </cell>
          <cell r="C333" t="str">
            <v>Estación ECO Petroleo Baní [BANICOMB]</v>
          </cell>
          <cell r="D333" t="str">
            <v>NCR</v>
          </cell>
          <cell r="E333" t="str">
            <v>Sur</v>
          </cell>
          <cell r="F333" t="str">
            <v>NO</v>
          </cell>
          <cell r="G333" t="str">
            <v>Si</v>
          </cell>
          <cell r="H333" t="str">
            <v>Si</v>
          </cell>
          <cell r="I333" t="str">
            <v>No</v>
          </cell>
          <cell r="J333" t="str">
            <v>Si</v>
          </cell>
          <cell r="K333" t="str">
            <v>No</v>
          </cell>
          <cell r="L333" t="str">
            <v>No</v>
          </cell>
          <cell r="M333" t="str">
            <v>No</v>
          </cell>
          <cell r="N333" t="str">
            <v>No</v>
          </cell>
          <cell r="O333" t="str">
            <v>Oficina</v>
          </cell>
        </row>
        <row r="334">
          <cell r="A334">
            <v>297</v>
          </cell>
          <cell r="B334" t="str">
            <v>DRBR297</v>
          </cell>
          <cell r="C334" t="str">
            <v>Super Cadena Ocoa</v>
          </cell>
          <cell r="D334" t="str">
            <v>NCR</v>
          </cell>
          <cell r="E334" t="str">
            <v>Sur</v>
          </cell>
          <cell r="F334" t="str">
            <v>NO</v>
          </cell>
          <cell r="G334" t="str">
            <v>Si</v>
          </cell>
          <cell r="H334" t="str">
            <v>Si</v>
          </cell>
          <cell r="I334" t="str">
            <v>No</v>
          </cell>
          <cell r="J334" t="str">
            <v>Si</v>
          </cell>
          <cell r="K334" t="str">
            <v>Si</v>
          </cell>
          <cell r="L334" t="str">
            <v>Si</v>
          </cell>
          <cell r="M334" t="str">
            <v>Si</v>
          </cell>
          <cell r="N334" t="str">
            <v>No</v>
          </cell>
          <cell r="O334" t="str">
            <v>Oficina</v>
          </cell>
        </row>
        <row r="335">
          <cell r="A335">
            <v>298</v>
          </cell>
          <cell r="B335" t="str">
            <v>DRBR298</v>
          </cell>
          <cell r="C335" t="str">
            <v>S/M Aprezio Engombe</v>
          </cell>
          <cell r="D335" t="str">
            <v>NCR</v>
          </cell>
          <cell r="E335" t="str">
            <v>Distrito Nacional</v>
          </cell>
          <cell r="F335" t="str">
            <v>NO</v>
          </cell>
          <cell r="G335" t="str">
            <v>Si</v>
          </cell>
          <cell r="H335" t="str">
            <v>Si</v>
          </cell>
          <cell r="I335" t="str">
            <v>No</v>
          </cell>
          <cell r="J335" t="str">
            <v>Si</v>
          </cell>
          <cell r="K335" t="str">
            <v>Si</v>
          </cell>
          <cell r="L335" t="str">
            <v>Si</v>
          </cell>
          <cell r="M335" t="str">
            <v>Si</v>
          </cell>
          <cell r="N335" t="str">
            <v>No</v>
          </cell>
          <cell r="O335" t="str">
            <v>Grupo 5</v>
          </cell>
        </row>
        <row r="336">
          <cell r="A336">
            <v>299</v>
          </cell>
          <cell r="B336" t="str">
            <v>DRBR299</v>
          </cell>
          <cell r="C336" t="str">
            <v>S/M Aprezio Cotui</v>
          </cell>
          <cell r="D336" t="str">
            <v>NCR</v>
          </cell>
          <cell r="E336" t="str">
            <v>Norte</v>
          </cell>
          <cell r="F336" t="str">
            <v>NO</v>
          </cell>
          <cell r="G336" t="str">
            <v>Si</v>
          </cell>
          <cell r="H336" t="str">
            <v>Si</v>
          </cell>
          <cell r="I336" t="str">
            <v>No</v>
          </cell>
          <cell r="J336" t="str">
            <v>Si</v>
          </cell>
          <cell r="K336" t="str">
            <v>Si</v>
          </cell>
          <cell r="L336" t="str">
            <v>Si</v>
          </cell>
          <cell r="M336" t="str">
            <v>Si</v>
          </cell>
          <cell r="N336" t="str">
            <v>No</v>
          </cell>
          <cell r="O336" t="str">
            <v>Oficina</v>
          </cell>
        </row>
        <row r="337">
          <cell r="A337">
            <v>300</v>
          </cell>
          <cell r="B337" t="str">
            <v>DRBR300</v>
          </cell>
          <cell r="C337" t="str">
            <v>S/M Aprezio Guaricano</v>
          </cell>
          <cell r="D337" t="str">
            <v>NCR</v>
          </cell>
          <cell r="E337" t="str">
            <v>Distrito Nacional</v>
          </cell>
          <cell r="F337" t="str">
            <v>NO</v>
          </cell>
          <cell r="G337" t="str">
            <v>Si</v>
          </cell>
          <cell r="H337" t="str">
            <v>Si</v>
          </cell>
          <cell r="I337" t="str">
            <v>No</v>
          </cell>
          <cell r="J337" t="str">
            <v>Si</v>
          </cell>
          <cell r="K337" t="str">
            <v>Si</v>
          </cell>
          <cell r="L337" t="str">
            <v>Si</v>
          </cell>
          <cell r="M337" t="str">
            <v>Si</v>
          </cell>
          <cell r="N337" t="str">
            <v>No</v>
          </cell>
          <cell r="O337" t="str">
            <v>Grupo 1</v>
          </cell>
        </row>
        <row r="338">
          <cell r="A338">
            <v>301</v>
          </cell>
          <cell r="B338" t="str">
            <v>DRBR301</v>
          </cell>
          <cell r="C338" t="str">
            <v>Ofic. Alfa &amp; Omega</v>
          </cell>
          <cell r="D338" t="str">
            <v>NCR</v>
          </cell>
          <cell r="E338" t="str">
            <v>Sur</v>
          </cell>
          <cell r="F338" t="str">
            <v>NO</v>
          </cell>
          <cell r="G338" t="str">
            <v>Si</v>
          </cell>
          <cell r="H338" t="str">
            <v>Si</v>
          </cell>
          <cell r="I338" t="str">
            <v>No</v>
          </cell>
          <cell r="J338" t="str">
            <v>Si</v>
          </cell>
          <cell r="K338" t="str">
            <v>Si</v>
          </cell>
          <cell r="L338" t="str">
            <v>Si</v>
          </cell>
          <cell r="M338" t="str">
            <v>Si</v>
          </cell>
          <cell r="N338" t="str">
            <v>Si</v>
          </cell>
          <cell r="O338" t="str">
            <v>Barahona</v>
          </cell>
        </row>
        <row r="339">
          <cell r="A339">
            <v>302</v>
          </cell>
          <cell r="B339" t="str">
            <v>DRBR302</v>
          </cell>
          <cell r="C339" t="str">
            <v>S/M Aprezio Los Mameyes</v>
          </cell>
          <cell r="D339" t="str">
            <v>NCR</v>
          </cell>
          <cell r="E339" t="str">
            <v>Distrito Nacional</v>
          </cell>
          <cell r="F339" t="str">
            <v>NO</v>
          </cell>
          <cell r="G339" t="str">
            <v>Si</v>
          </cell>
          <cell r="H339" t="str">
            <v>Si</v>
          </cell>
          <cell r="I339" t="str">
            <v>No</v>
          </cell>
          <cell r="J339" t="str">
            <v>Si</v>
          </cell>
          <cell r="K339" t="str">
            <v>Si</v>
          </cell>
          <cell r="L339" t="str">
            <v>Si</v>
          </cell>
          <cell r="M339" t="str">
            <v>Si</v>
          </cell>
          <cell r="N339" t="str">
            <v>No</v>
          </cell>
          <cell r="O339" t="str">
            <v>Grupo 7</v>
          </cell>
        </row>
        <row r="340">
          <cell r="A340">
            <v>783</v>
          </cell>
          <cell r="B340" t="str">
            <v>DRBR303</v>
          </cell>
          <cell r="C340" t="str">
            <v>Autobanco Alfa &amp; Omega</v>
          </cell>
          <cell r="D340" t="str">
            <v>NCR</v>
          </cell>
          <cell r="E340" t="str">
            <v>Sur</v>
          </cell>
          <cell r="F340" t="str">
            <v>NO</v>
          </cell>
          <cell r="G340" t="str">
            <v>Si</v>
          </cell>
          <cell r="H340" t="str">
            <v>Si</v>
          </cell>
          <cell r="I340" t="str">
            <v>No</v>
          </cell>
          <cell r="J340" t="str">
            <v>Si</v>
          </cell>
          <cell r="K340" t="str">
            <v>Si</v>
          </cell>
          <cell r="L340" t="str">
            <v>Si</v>
          </cell>
          <cell r="M340" t="str">
            <v>Si</v>
          </cell>
          <cell r="N340" t="str">
            <v>Si</v>
          </cell>
          <cell r="O340" t="str">
            <v>Barahona</v>
          </cell>
        </row>
        <row r="341">
          <cell r="A341">
            <v>304</v>
          </cell>
          <cell r="B341" t="str">
            <v>DRBR304</v>
          </cell>
          <cell r="C341" t="str">
            <v>Multicentro La Sirena Estrella Sadhala</v>
          </cell>
          <cell r="D341" t="str">
            <v>NCR</v>
          </cell>
          <cell r="E341" t="str">
            <v>Norte</v>
          </cell>
          <cell r="F341" t="str">
            <v>NO</v>
          </cell>
          <cell r="G341" t="str">
            <v>Si</v>
          </cell>
          <cell r="H341" t="str">
            <v>Si</v>
          </cell>
          <cell r="I341" t="str">
            <v>No</v>
          </cell>
          <cell r="J341" t="str">
            <v>No</v>
          </cell>
          <cell r="K341" t="str">
            <v>Si</v>
          </cell>
          <cell r="L341" t="str">
            <v>Si</v>
          </cell>
          <cell r="M341" t="str">
            <v>Si</v>
          </cell>
          <cell r="N341" t="str">
            <v>No</v>
          </cell>
          <cell r="O341" t="str">
            <v>Santiago 2</v>
          </cell>
        </row>
        <row r="342">
          <cell r="A342">
            <v>608</v>
          </cell>
          <cell r="B342" t="str">
            <v>DRBR305</v>
          </cell>
          <cell r="C342" t="str">
            <v>OFIC. JUMBO SAN PEDRO</v>
          </cell>
          <cell r="D342" t="str">
            <v>NCR</v>
          </cell>
          <cell r="E342" t="str">
            <v>Este</v>
          </cell>
          <cell r="F342" t="str">
            <v>SI</v>
          </cell>
          <cell r="G342" t="str">
            <v>Si</v>
          </cell>
          <cell r="H342" t="str">
            <v>Si</v>
          </cell>
          <cell r="I342" t="str">
            <v>No</v>
          </cell>
          <cell r="J342" t="str">
            <v>Si</v>
          </cell>
          <cell r="K342" t="str">
            <v>Si</v>
          </cell>
          <cell r="L342" t="str">
            <v>Si</v>
          </cell>
          <cell r="M342" t="str">
            <v>Si</v>
          </cell>
          <cell r="N342" t="str">
            <v>No</v>
          </cell>
          <cell r="O342" t="str">
            <v>San Pedro de Macorís</v>
          </cell>
        </row>
        <row r="343">
          <cell r="A343">
            <v>306</v>
          </cell>
          <cell r="B343" t="str">
            <v>DRBR306</v>
          </cell>
          <cell r="C343" t="str">
            <v>ATM Hospital Dr. Toribio</v>
          </cell>
          <cell r="D343" t="str">
            <v>NCR</v>
          </cell>
          <cell r="E343" t="str">
            <v>Norte</v>
          </cell>
          <cell r="F343" t="str">
            <v>NO</v>
          </cell>
          <cell r="G343" t="str">
            <v>Si</v>
          </cell>
          <cell r="H343" t="str">
            <v>Si</v>
          </cell>
          <cell r="I343" t="str">
            <v>No</v>
          </cell>
          <cell r="J343" t="str">
            <v>Si</v>
          </cell>
          <cell r="K343" t="str">
            <v>Si</v>
          </cell>
          <cell r="L343" t="str">
            <v>Si</v>
          </cell>
          <cell r="M343" t="str">
            <v>Si</v>
          </cell>
          <cell r="N343" t="str">
            <v>Si</v>
          </cell>
          <cell r="O343" t="str">
            <v/>
          </cell>
        </row>
        <row r="344">
          <cell r="A344">
            <v>307</v>
          </cell>
          <cell r="B344" t="str">
            <v>DRBR307</v>
          </cell>
          <cell r="C344" t="str">
            <v>Autoservicio Oficina Nagua II</v>
          </cell>
          <cell r="D344"/>
          <cell r="E344" t="str">
            <v>Norte</v>
          </cell>
          <cell r="F344" t="str">
            <v>SI</v>
          </cell>
          <cell r="G344" t="str">
            <v>Si</v>
          </cell>
          <cell r="H344" t="str">
            <v>Si</v>
          </cell>
          <cell r="I344" t="str">
            <v>No</v>
          </cell>
          <cell r="J344" t="str">
            <v>Si</v>
          </cell>
          <cell r="K344" t="str">
            <v>No</v>
          </cell>
          <cell r="L344" t="str">
            <v>No</v>
          </cell>
          <cell r="M344" t="str">
            <v>No</v>
          </cell>
          <cell r="N344" t="str">
            <v>Si</v>
          </cell>
          <cell r="O344" t="str">
            <v>Nagua</v>
          </cell>
        </row>
        <row r="345">
          <cell r="A345">
            <v>309</v>
          </cell>
          <cell r="B345" t="str">
            <v>DRBR309</v>
          </cell>
          <cell r="C345" t="str">
            <v>ATM Secrets Cap Cana I</v>
          </cell>
          <cell r="D345" t="str">
            <v>NCR</v>
          </cell>
          <cell r="E345" t="str">
            <v>Este</v>
          </cell>
          <cell r="F345" t="str">
            <v>NO</v>
          </cell>
          <cell r="G345" t="str">
            <v>Si</v>
          </cell>
          <cell r="H345" t="str">
            <v>Si</v>
          </cell>
          <cell r="I345" t="str">
            <v>No</v>
          </cell>
          <cell r="J345" t="str">
            <v>Si</v>
          </cell>
          <cell r="K345" t="str">
            <v>No</v>
          </cell>
          <cell r="L345" t="str">
            <v>Si</v>
          </cell>
          <cell r="M345" t="str">
            <v>No</v>
          </cell>
          <cell r="N345" t="str">
            <v>Si</v>
          </cell>
          <cell r="O345" t="str">
            <v/>
          </cell>
        </row>
        <row r="346">
          <cell r="A346">
            <v>310</v>
          </cell>
          <cell r="B346" t="str">
            <v>DRBR310</v>
          </cell>
          <cell r="C346" t="str">
            <v>FARMACIA SAN JUDAS TADEO</v>
          </cell>
          <cell r="D346" t="str">
            <v>Diebold</v>
          </cell>
          <cell r="E346" t="str">
            <v>Norte</v>
          </cell>
          <cell r="F346" t="str">
            <v>NO</v>
          </cell>
          <cell r="G346" t="str">
            <v>Si</v>
          </cell>
          <cell r="H346" t="str">
            <v>Si</v>
          </cell>
          <cell r="I346" t="str">
            <v>No</v>
          </cell>
          <cell r="J346" t="str">
            <v>Si</v>
          </cell>
          <cell r="K346" t="str">
            <v>Si</v>
          </cell>
          <cell r="L346" t="str">
            <v>Si</v>
          </cell>
          <cell r="M346" t="str">
            <v>Si</v>
          </cell>
          <cell r="N346" t="str">
            <v>Si</v>
          </cell>
          <cell r="O346" t="str">
            <v>Oficina</v>
          </cell>
        </row>
        <row r="347">
          <cell r="A347">
            <v>312</v>
          </cell>
          <cell r="B347" t="str">
            <v>DRBR312</v>
          </cell>
          <cell r="C347" t="str">
            <v>Ofic. Tiradentes #2</v>
          </cell>
          <cell r="D347" t="str">
            <v>NCR</v>
          </cell>
          <cell r="E347" t="str">
            <v>Distrito Nacional</v>
          </cell>
          <cell r="F347" t="str">
            <v>NO</v>
          </cell>
          <cell r="G347" t="str">
            <v>Si</v>
          </cell>
          <cell r="H347" t="str">
            <v>Si</v>
          </cell>
          <cell r="I347" t="str">
            <v>No</v>
          </cell>
          <cell r="J347" t="str">
            <v>Si</v>
          </cell>
          <cell r="K347" t="str">
            <v>Si</v>
          </cell>
          <cell r="L347" t="str">
            <v>Si</v>
          </cell>
          <cell r="M347" t="str">
            <v>Si</v>
          </cell>
          <cell r="N347" t="str">
            <v>Si</v>
          </cell>
          <cell r="O347" t="str">
            <v>Grupo 8</v>
          </cell>
        </row>
        <row r="348">
          <cell r="A348">
            <v>314</v>
          </cell>
          <cell r="B348" t="str">
            <v>DRBR314</v>
          </cell>
          <cell r="C348" t="str">
            <v>OFICINA CAMBITA GARBITO</v>
          </cell>
          <cell r="D348" t="str">
            <v>NCR</v>
          </cell>
          <cell r="E348" t="str">
            <v>Sur</v>
          </cell>
          <cell r="F348" t="str">
            <v>NO</v>
          </cell>
          <cell r="G348" t="str">
            <v>Si</v>
          </cell>
          <cell r="H348" t="str">
            <v>Si</v>
          </cell>
          <cell r="I348" t="str">
            <v>No</v>
          </cell>
          <cell r="J348" t="str">
            <v>Si</v>
          </cell>
          <cell r="K348" t="str">
            <v>No</v>
          </cell>
          <cell r="L348" t="str">
            <v>Si</v>
          </cell>
          <cell r="M348" t="str">
            <v>No</v>
          </cell>
          <cell r="N348" t="str">
            <v>Si</v>
          </cell>
          <cell r="O348" t="str">
            <v>Oficina</v>
          </cell>
        </row>
        <row r="349">
          <cell r="A349">
            <v>315</v>
          </cell>
          <cell r="B349" t="str">
            <v>DRBR315</v>
          </cell>
          <cell r="C349" t="str">
            <v>Ofic. Estrella Sadhala</v>
          </cell>
          <cell r="D349" t="str">
            <v>NCR</v>
          </cell>
          <cell r="E349" t="str">
            <v>Norte</v>
          </cell>
          <cell r="F349" t="str">
            <v>NO</v>
          </cell>
          <cell r="G349" t="str">
            <v>Si</v>
          </cell>
          <cell r="H349" t="str">
            <v>Si</v>
          </cell>
          <cell r="I349" t="str">
            <v>No</v>
          </cell>
          <cell r="J349" t="str">
            <v>Si</v>
          </cell>
          <cell r="K349" t="str">
            <v>No</v>
          </cell>
          <cell r="L349" t="str">
            <v>Si</v>
          </cell>
          <cell r="M349" t="str">
            <v>No</v>
          </cell>
          <cell r="N349" t="str">
            <v>Si</v>
          </cell>
          <cell r="O349" t="str">
            <v>Santiago 1</v>
          </cell>
        </row>
        <row r="350">
          <cell r="A350">
            <v>597</v>
          </cell>
          <cell r="B350" t="str">
            <v>DRBR316</v>
          </cell>
          <cell r="C350" t="str">
            <v>CTBS SANTIAGO</v>
          </cell>
          <cell r="D350" t="str">
            <v>NCR</v>
          </cell>
          <cell r="E350" t="str">
            <v>Norte</v>
          </cell>
          <cell r="F350" t="str">
            <v>NO</v>
          </cell>
          <cell r="G350" t="str">
            <v>Si</v>
          </cell>
          <cell r="H350" t="str">
            <v>Si</v>
          </cell>
          <cell r="I350" t="str">
            <v>No</v>
          </cell>
          <cell r="J350" t="str">
            <v>Si</v>
          </cell>
          <cell r="K350" t="str">
            <v>Si</v>
          </cell>
          <cell r="L350" t="str">
            <v>Si</v>
          </cell>
          <cell r="M350" t="str">
            <v>Si</v>
          </cell>
          <cell r="N350" t="str">
            <v>Si</v>
          </cell>
          <cell r="O350" t="str">
            <v>Santiago 1</v>
          </cell>
        </row>
        <row r="351">
          <cell r="A351">
            <v>317</v>
          </cell>
          <cell r="B351" t="str">
            <v>DRBR317</v>
          </cell>
          <cell r="C351" t="str">
            <v>Oficina Lope de Vega I</v>
          </cell>
          <cell r="D351" t="str">
            <v>NCR</v>
          </cell>
          <cell r="E351" t="str">
            <v>Distrito Nacional</v>
          </cell>
          <cell r="F351" t="str">
            <v>NO</v>
          </cell>
          <cell r="G351" t="str">
            <v>Si</v>
          </cell>
          <cell r="H351" t="str">
            <v>Si</v>
          </cell>
          <cell r="I351" t="str">
            <v>No</v>
          </cell>
          <cell r="J351" t="str">
            <v>Si</v>
          </cell>
          <cell r="K351" t="str">
            <v>No</v>
          </cell>
          <cell r="L351" t="str">
            <v>Si</v>
          </cell>
          <cell r="M351" t="str">
            <v>No</v>
          </cell>
          <cell r="N351" t="str">
            <v>Si</v>
          </cell>
          <cell r="O351" t="str">
            <v/>
          </cell>
        </row>
        <row r="352">
          <cell r="A352">
            <v>318</v>
          </cell>
          <cell r="B352" t="str">
            <v>DRBR318</v>
          </cell>
          <cell r="C352" t="str">
            <v>Autoservicio Lope de Vega</v>
          </cell>
          <cell r="D352" t="str">
            <v>NCR</v>
          </cell>
          <cell r="E352" t="str">
            <v/>
          </cell>
          <cell r="F352" t="str">
            <v>NO</v>
          </cell>
          <cell r="G352" t="str">
            <v>Si</v>
          </cell>
          <cell r="H352" t="str">
            <v>Si</v>
          </cell>
          <cell r="I352" t="str">
            <v>No</v>
          </cell>
          <cell r="J352" t="str">
            <v>Si</v>
          </cell>
          <cell r="K352" t="str">
            <v>No</v>
          </cell>
          <cell r="L352" t="str">
            <v>Si</v>
          </cell>
          <cell r="M352" t="str">
            <v>No</v>
          </cell>
          <cell r="N352" t="str">
            <v>Si</v>
          </cell>
          <cell r="O352" t="str">
            <v>Grupo 8</v>
          </cell>
        </row>
        <row r="353">
          <cell r="A353">
            <v>319</v>
          </cell>
          <cell r="B353" t="str">
            <v>DRBR319</v>
          </cell>
          <cell r="C353" t="str">
            <v>Autobanco Lope de Vega #1</v>
          </cell>
          <cell r="D353" t="str">
            <v/>
          </cell>
          <cell r="E353" t="str">
            <v>Distrito Nacional</v>
          </cell>
          <cell r="F353" t="str">
            <v>NO</v>
          </cell>
          <cell r="G353" t="str">
            <v>Si</v>
          </cell>
          <cell r="H353" t="str">
            <v>Si</v>
          </cell>
          <cell r="I353" t="str">
            <v>No</v>
          </cell>
          <cell r="J353" t="str">
            <v>Si</v>
          </cell>
          <cell r="K353" t="str">
            <v>Si</v>
          </cell>
          <cell r="L353" t="str">
            <v>Si</v>
          </cell>
          <cell r="M353" t="str">
            <v>Si</v>
          </cell>
          <cell r="N353" t="str">
            <v>Si</v>
          </cell>
          <cell r="O353" t="str">
            <v/>
          </cell>
        </row>
        <row r="354">
          <cell r="A354">
            <v>320</v>
          </cell>
          <cell r="B354" t="str">
            <v>DRBR320</v>
          </cell>
          <cell r="C354" t="str">
            <v>Hotel Dreams Uvero Alto</v>
          </cell>
          <cell r="D354" t="str">
            <v/>
          </cell>
          <cell r="E354" t="str">
            <v/>
          </cell>
          <cell r="F354" t="str">
            <v>NO</v>
          </cell>
          <cell r="G354" t="str">
            <v>Si</v>
          </cell>
          <cell r="H354" t="str">
            <v>Si</v>
          </cell>
          <cell r="I354" t="str">
            <v>No</v>
          </cell>
          <cell r="J354" t="str">
            <v>Si</v>
          </cell>
          <cell r="K354" t="str">
            <v>Si</v>
          </cell>
          <cell r="L354" t="str">
            <v>Si</v>
          </cell>
          <cell r="M354" t="str">
            <v>Si</v>
          </cell>
          <cell r="N354" t="str">
            <v>Si</v>
          </cell>
          <cell r="O354" t="str">
            <v/>
          </cell>
        </row>
        <row r="355">
          <cell r="A355">
            <v>321</v>
          </cell>
          <cell r="B355" t="str">
            <v>DRBR321</v>
          </cell>
          <cell r="C355" t="str">
            <v>Ofic. Jimenez Moya I</v>
          </cell>
          <cell r="D355" t="str">
            <v>Wincor Nixdorf</v>
          </cell>
          <cell r="E355" t="str">
            <v>Distrito Nacional</v>
          </cell>
          <cell r="F355" t="str">
            <v>NO</v>
          </cell>
          <cell r="G355" t="str">
            <v>Si</v>
          </cell>
          <cell r="H355" t="str">
            <v>Si</v>
          </cell>
          <cell r="I355" t="str">
            <v>No</v>
          </cell>
          <cell r="J355" t="str">
            <v>Si</v>
          </cell>
          <cell r="K355" t="str">
            <v>Si</v>
          </cell>
          <cell r="L355" t="str">
            <v>Si</v>
          </cell>
          <cell r="M355" t="str">
            <v>Si</v>
          </cell>
          <cell r="N355" t="str">
            <v>Si</v>
          </cell>
          <cell r="O355" t="str">
            <v>Grupo 2</v>
          </cell>
        </row>
        <row r="356">
          <cell r="A356">
            <v>552</v>
          </cell>
          <cell r="B356" t="str">
            <v>DRBR323</v>
          </cell>
          <cell r="C356" t="str">
            <v>Suprema Corte de Justicia</v>
          </cell>
          <cell r="D356" t="str">
            <v>NCR</v>
          </cell>
          <cell r="E356" t="str">
            <v>Distrito Nacional</v>
          </cell>
          <cell r="F356" t="str">
            <v>NO</v>
          </cell>
          <cell r="G356" t="str">
            <v>Si</v>
          </cell>
          <cell r="H356" t="str">
            <v>Si</v>
          </cell>
          <cell r="I356" t="str">
            <v>No</v>
          </cell>
          <cell r="J356" t="str">
            <v>Si</v>
          </cell>
          <cell r="K356" t="str">
            <v>No</v>
          </cell>
          <cell r="L356" t="str">
            <v>No</v>
          </cell>
          <cell r="M356" t="str">
            <v>No</v>
          </cell>
          <cell r="N356" t="str">
            <v>No</v>
          </cell>
          <cell r="O356" t="str">
            <v>Grupo 2</v>
          </cell>
        </row>
        <row r="357">
          <cell r="A357">
            <v>578</v>
          </cell>
          <cell r="B357" t="str">
            <v>DRBR324</v>
          </cell>
          <cell r="C357" t="str">
            <v>Procuraduría G. de La Rep</v>
          </cell>
          <cell r="D357" t="str">
            <v>NCR</v>
          </cell>
          <cell r="E357" t="str">
            <v>Distrito Nacional</v>
          </cell>
          <cell r="F357" t="str">
            <v>NO</v>
          </cell>
          <cell r="G357" t="str">
            <v>Si</v>
          </cell>
          <cell r="H357" t="str">
            <v>No</v>
          </cell>
          <cell r="I357" t="str">
            <v>No</v>
          </cell>
          <cell r="J357" t="str">
            <v>No</v>
          </cell>
          <cell r="K357" t="str">
            <v>No</v>
          </cell>
          <cell r="L357" t="str">
            <v>No</v>
          </cell>
          <cell r="M357" t="str">
            <v>No</v>
          </cell>
          <cell r="N357" t="str">
            <v>No</v>
          </cell>
          <cell r="O357" t="str">
            <v>Grupo 2</v>
          </cell>
        </row>
        <row r="358">
          <cell r="A358">
            <v>325</v>
          </cell>
          <cell r="B358" t="str">
            <v>DRBR325</v>
          </cell>
          <cell r="C358" t="str">
            <v>Casa Edwin</v>
          </cell>
          <cell r="D358" t="str">
            <v>NCR</v>
          </cell>
          <cell r="E358" t="str">
            <v>Distrito Nacional</v>
          </cell>
          <cell r="F358" t="str">
            <v>NO</v>
          </cell>
          <cell r="G358" t="str">
            <v>Si</v>
          </cell>
          <cell r="H358" t="str">
            <v>Si</v>
          </cell>
          <cell r="I358" t="str">
            <v>No</v>
          </cell>
          <cell r="J358" t="str">
            <v>Si</v>
          </cell>
          <cell r="K358" t="str">
            <v>Si</v>
          </cell>
          <cell r="L358" t="str">
            <v>Si</v>
          </cell>
          <cell r="M358" t="str">
            <v>Si</v>
          </cell>
          <cell r="N358" t="str">
            <v>No</v>
          </cell>
          <cell r="O358" t="str">
            <v/>
          </cell>
        </row>
        <row r="359">
          <cell r="A359">
            <v>326</v>
          </cell>
          <cell r="B359" t="str">
            <v>DRBR326</v>
          </cell>
          <cell r="C359" t="str">
            <v>Autoservicio Jimenez Moya</v>
          </cell>
          <cell r="D359" t="str">
            <v>NCR</v>
          </cell>
          <cell r="E359" t="str">
            <v>Distrito Nacional</v>
          </cell>
          <cell r="F359" t="str">
            <v>NO</v>
          </cell>
          <cell r="G359" t="str">
            <v>Si</v>
          </cell>
          <cell r="H359" t="str">
            <v>Si</v>
          </cell>
          <cell r="I359" t="str">
            <v>No</v>
          </cell>
          <cell r="J359" t="str">
            <v>Si</v>
          </cell>
          <cell r="K359" t="str">
            <v>Si</v>
          </cell>
          <cell r="L359" t="str">
            <v>Si</v>
          </cell>
          <cell r="M359" t="str">
            <v>Si</v>
          </cell>
          <cell r="N359" t="str">
            <v>Si</v>
          </cell>
          <cell r="O359" t="str">
            <v>Grupo 2</v>
          </cell>
        </row>
        <row r="360">
          <cell r="A360">
            <v>327</v>
          </cell>
          <cell r="B360" t="str">
            <v>DRBR327</v>
          </cell>
          <cell r="C360" t="str">
            <v>SBD NACIONAL 27</v>
          </cell>
          <cell r="D360" t="str">
            <v>Diebold</v>
          </cell>
          <cell r="E360" t="str">
            <v>Distrito Nacional</v>
          </cell>
          <cell r="F360" t="str">
            <v>NO</v>
          </cell>
          <cell r="G360" t="str">
            <v>Si</v>
          </cell>
          <cell r="H360" t="str">
            <v>Si</v>
          </cell>
          <cell r="I360" t="str">
            <v>No</v>
          </cell>
          <cell r="J360" t="str">
            <v>Si</v>
          </cell>
          <cell r="K360" t="str">
            <v>Si</v>
          </cell>
          <cell r="L360" t="str">
            <v>Si</v>
          </cell>
          <cell r="M360" t="str">
            <v>Si</v>
          </cell>
          <cell r="N360" t="str">
            <v>No</v>
          </cell>
          <cell r="O360" t="str">
            <v>Grupo 3</v>
          </cell>
        </row>
        <row r="361">
          <cell r="A361">
            <v>645</v>
          </cell>
          <cell r="B361" t="str">
            <v>DRBR329</v>
          </cell>
          <cell r="C361" t="str">
            <v>SBD CABRERA</v>
          </cell>
          <cell r="D361" t="str">
            <v>NCR</v>
          </cell>
          <cell r="E361" t="str">
            <v>Norte</v>
          </cell>
          <cell r="F361" t="str">
            <v>NO</v>
          </cell>
          <cell r="G361" t="str">
            <v>Si</v>
          </cell>
          <cell r="H361" t="str">
            <v>Si</v>
          </cell>
          <cell r="I361" t="str">
            <v>No</v>
          </cell>
          <cell r="J361" t="str">
            <v>Si</v>
          </cell>
          <cell r="K361" t="str">
            <v>No</v>
          </cell>
          <cell r="L361" t="str">
            <v>Si</v>
          </cell>
          <cell r="M361" t="str">
            <v>No</v>
          </cell>
          <cell r="N361" t="str">
            <v>Si</v>
          </cell>
          <cell r="O361" t="str">
            <v>Nagua</v>
          </cell>
        </row>
        <row r="362">
          <cell r="A362">
            <v>330</v>
          </cell>
          <cell r="B362" t="str">
            <v>DRBR330</v>
          </cell>
          <cell r="C362" t="str">
            <v>Oficina Boulevard</v>
          </cell>
          <cell r="D362" t="str">
            <v>Diebold</v>
          </cell>
          <cell r="E362" t="str">
            <v>Este</v>
          </cell>
          <cell r="F362" t="str">
            <v>SI</v>
          </cell>
          <cell r="G362" t="str">
            <v>Si</v>
          </cell>
          <cell r="H362" t="str">
            <v>Si</v>
          </cell>
          <cell r="I362" t="str">
            <v>No</v>
          </cell>
          <cell r="J362" t="str">
            <v>Si</v>
          </cell>
          <cell r="K362" t="str">
            <v>Si</v>
          </cell>
          <cell r="L362" t="str">
            <v>Si</v>
          </cell>
          <cell r="M362" t="str">
            <v>Si</v>
          </cell>
          <cell r="N362" t="str">
            <v>Si</v>
          </cell>
          <cell r="O362" t="str">
            <v>Romana-Higuey</v>
          </cell>
        </row>
        <row r="363">
          <cell r="A363">
            <v>331</v>
          </cell>
          <cell r="B363" t="str">
            <v>DRBR331</v>
          </cell>
          <cell r="C363" t="str">
            <v>Ayuntamiento Santo Dgo. Este</v>
          </cell>
          <cell r="D363" t="str">
            <v/>
          </cell>
          <cell r="E363" t="str">
            <v/>
          </cell>
          <cell r="F363" t="str">
            <v>NO</v>
          </cell>
          <cell r="G363" t="str">
            <v>N/A</v>
          </cell>
          <cell r="H363" t="str">
            <v>N/A</v>
          </cell>
          <cell r="I363" t="str">
            <v>N/A</v>
          </cell>
          <cell r="J363" t="str">
            <v>N/A</v>
          </cell>
          <cell r="K363" t="str">
            <v>N/A</v>
          </cell>
          <cell r="L363" t="str">
            <v>N/A</v>
          </cell>
          <cell r="M363" t="str">
            <v>N/A</v>
          </cell>
          <cell r="N363" t="str">
            <v>N/A</v>
          </cell>
          <cell r="O363" t="str">
            <v/>
          </cell>
        </row>
        <row r="364">
          <cell r="A364">
            <v>332</v>
          </cell>
          <cell r="B364" t="str">
            <v>DRBR332</v>
          </cell>
          <cell r="C364" t="str">
            <v>Est. Sigma Cotui</v>
          </cell>
          <cell r="D364" t="str">
            <v/>
          </cell>
          <cell r="E364" t="str">
            <v/>
          </cell>
          <cell r="F364" t="str">
            <v>NO</v>
          </cell>
          <cell r="G364" t="str">
            <v>Si</v>
          </cell>
          <cell r="H364" t="str">
            <v>Si</v>
          </cell>
          <cell r="I364" t="str">
            <v>No</v>
          </cell>
          <cell r="J364" t="str">
            <v>Si</v>
          </cell>
          <cell r="K364" t="str">
            <v>No</v>
          </cell>
          <cell r="L364" t="str">
            <v>Si</v>
          </cell>
          <cell r="M364" t="str">
            <v>No</v>
          </cell>
          <cell r="N364" t="str">
            <v>Si</v>
          </cell>
          <cell r="O364" t="str">
            <v/>
          </cell>
        </row>
        <row r="365">
          <cell r="A365">
            <v>333</v>
          </cell>
          <cell r="B365" t="str">
            <v>DRBR333</v>
          </cell>
          <cell r="C365" t="str">
            <v>Ofic. Turey Maimón</v>
          </cell>
          <cell r="D365" t="str">
            <v/>
          </cell>
          <cell r="E365" t="str">
            <v/>
          </cell>
          <cell r="F365" t="str">
            <v>NO</v>
          </cell>
          <cell r="G365" t="str">
            <v>Si</v>
          </cell>
          <cell r="H365" t="str">
            <v>Si</v>
          </cell>
          <cell r="I365" t="str">
            <v>No</v>
          </cell>
          <cell r="J365" t="str">
            <v>Si</v>
          </cell>
          <cell r="K365" t="str">
            <v>Si</v>
          </cell>
          <cell r="L365" t="str">
            <v>Si</v>
          </cell>
          <cell r="M365" t="str">
            <v>Si</v>
          </cell>
          <cell r="N365" t="str">
            <v>Si</v>
          </cell>
          <cell r="O365" t="str">
            <v/>
          </cell>
        </row>
        <row r="366">
          <cell r="A366">
            <v>334</v>
          </cell>
          <cell r="B366" t="str">
            <v>DRBR334</v>
          </cell>
          <cell r="C366" t="str">
            <v>Of. Salcedo #2</v>
          </cell>
          <cell r="D366" t="str">
            <v/>
          </cell>
          <cell r="E366" t="str">
            <v>Norte</v>
          </cell>
          <cell r="F366" t="str">
            <v>SI</v>
          </cell>
          <cell r="G366" t="str">
            <v>Si</v>
          </cell>
          <cell r="H366" t="str">
            <v>Si</v>
          </cell>
          <cell r="I366" t="str">
            <v>No</v>
          </cell>
          <cell r="J366" t="str">
            <v>Si</v>
          </cell>
          <cell r="K366" t="str">
            <v>No</v>
          </cell>
          <cell r="L366" t="str">
            <v>Si</v>
          </cell>
          <cell r="M366" t="str">
            <v>No</v>
          </cell>
          <cell r="N366" t="str">
            <v>Si</v>
          </cell>
          <cell r="O366" t="str">
            <v>Oficina</v>
          </cell>
        </row>
        <row r="367">
          <cell r="A367">
            <v>335</v>
          </cell>
          <cell r="B367" t="str">
            <v>DRBR335</v>
          </cell>
          <cell r="C367" t="str">
            <v>Edificio Aster</v>
          </cell>
          <cell r="D367" t="str">
            <v>NCR</v>
          </cell>
          <cell r="E367" t="str">
            <v>Distrito Nacional</v>
          </cell>
          <cell r="F367" t="str">
            <v>NO</v>
          </cell>
          <cell r="G367" t="str">
            <v>Si</v>
          </cell>
          <cell r="H367" t="str">
            <v>Si</v>
          </cell>
          <cell r="I367" t="str">
            <v>No</v>
          </cell>
          <cell r="J367" t="str">
            <v>Si</v>
          </cell>
          <cell r="K367" t="str">
            <v>Si</v>
          </cell>
          <cell r="L367" t="str">
            <v>Si</v>
          </cell>
          <cell r="M367" t="str">
            <v>Si</v>
          </cell>
          <cell r="N367" t="str">
            <v>No</v>
          </cell>
          <cell r="O367" t="str">
            <v/>
          </cell>
        </row>
        <row r="368">
          <cell r="A368">
            <v>336</v>
          </cell>
          <cell r="B368" t="str">
            <v>DRBR336</v>
          </cell>
          <cell r="C368" t="str">
            <v>ATM Instituto Nacional de Cancer (incart)</v>
          </cell>
          <cell r="D368" t="str">
            <v>NCR</v>
          </cell>
          <cell r="E368" t="str">
            <v>Distrito Nacional</v>
          </cell>
          <cell r="F368" t="str">
            <v>NO</v>
          </cell>
          <cell r="G368" t="str">
            <v>Si</v>
          </cell>
          <cell r="H368" t="str">
            <v>Si</v>
          </cell>
          <cell r="I368" t="str">
            <v>No</v>
          </cell>
          <cell r="J368" t="str">
            <v>Si</v>
          </cell>
          <cell r="K368" t="str">
            <v>No</v>
          </cell>
          <cell r="L368" t="str">
            <v>No</v>
          </cell>
          <cell r="M368" t="str">
            <v>No</v>
          </cell>
          <cell r="N368" t="str">
            <v>Si</v>
          </cell>
          <cell r="O368"/>
        </row>
        <row r="369">
          <cell r="A369">
            <v>337</v>
          </cell>
          <cell r="B369" t="str">
            <v>DRBR337</v>
          </cell>
          <cell r="C369" t="str">
            <v>ATM S/M Cooperativa Moca</v>
          </cell>
          <cell r="D369" t="str">
            <v>NCR</v>
          </cell>
          <cell r="E369" t="str">
            <v>Norte</v>
          </cell>
          <cell r="F369" t="str">
            <v>NO</v>
          </cell>
          <cell r="G369" t="str">
            <v>Si</v>
          </cell>
          <cell r="H369" t="str">
            <v>Si</v>
          </cell>
          <cell r="I369" t="str">
            <v>No</v>
          </cell>
          <cell r="J369" t="str">
            <v>Si</v>
          </cell>
          <cell r="K369" t="str">
            <v>Si</v>
          </cell>
          <cell r="L369" t="str">
            <v>Si</v>
          </cell>
          <cell r="M369" t="str">
            <v>Si</v>
          </cell>
          <cell r="N369" t="str">
            <v>No</v>
          </cell>
          <cell r="O369" t="str">
            <v/>
          </cell>
        </row>
        <row r="370">
          <cell r="A370">
            <v>338</v>
          </cell>
          <cell r="B370" t="str">
            <v>DRBR338</v>
          </cell>
          <cell r="C370" t="str">
            <v>Aprezio Pantoja</v>
          </cell>
          <cell r="D370" t="str">
            <v>NCR</v>
          </cell>
          <cell r="E370" t="str">
            <v>Distrito Nacional</v>
          </cell>
          <cell r="F370" t="str">
            <v>NO</v>
          </cell>
          <cell r="G370" t="str">
            <v>Si</v>
          </cell>
          <cell r="H370" t="str">
            <v>Si</v>
          </cell>
          <cell r="I370" t="str">
            <v>No</v>
          </cell>
          <cell r="J370" t="str">
            <v>Si</v>
          </cell>
          <cell r="K370" t="str">
            <v>Si</v>
          </cell>
          <cell r="L370" t="str">
            <v>Si</v>
          </cell>
          <cell r="M370" t="str">
            <v>Si</v>
          </cell>
          <cell r="N370" t="str">
            <v/>
          </cell>
          <cell r="O370" t="str">
            <v/>
          </cell>
        </row>
        <row r="371">
          <cell r="A371">
            <v>339</v>
          </cell>
          <cell r="B371" t="str">
            <v>DRBR339</v>
          </cell>
          <cell r="C371" t="str">
            <v>S/M Aprezio BaYona</v>
          </cell>
          <cell r="D371" t="str">
            <v>NCR</v>
          </cell>
          <cell r="E371" t="str">
            <v>Distrito Nacional</v>
          </cell>
          <cell r="F371" t="str">
            <v>SI</v>
          </cell>
          <cell r="G371" t="str">
            <v>Si</v>
          </cell>
          <cell r="H371" t="str">
            <v>Si</v>
          </cell>
          <cell r="I371" t="str">
            <v>No</v>
          </cell>
          <cell r="J371" t="str">
            <v>Si</v>
          </cell>
          <cell r="K371" t="str">
            <v>Si</v>
          </cell>
          <cell r="L371" t="str">
            <v>Si</v>
          </cell>
          <cell r="M371" t="str">
            <v>Si</v>
          </cell>
          <cell r="N371" t="str">
            <v>No</v>
          </cell>
          <cell r="O371" t="str">
            <v>Grupo 5</v>
          </cell>
        </row>
        <row r="372">
          <cell r="A372">
            <v>716</v>
          </cell>
          <cell r="B372" t="str">
            <v>DRBR340</v>
          </cell>
          <cell r="C372" t="str">
            <v>Ofic. Zona Fca. Santiago</v>
          </cell>
          <cell r="D372" t="str">
            <v>NCR</v>
          </cell>
          <cell r="E372" t="str">
            <v>Norte</v>
          </cell>
          <cell r="F372" t="str">
            <v>SI</v>
          </cell>
          <cell r="G372" t="str">
            <v>Si</v>
          </cell>
          <cell r="H372" t="str">
            <v>Si</v>
          </cell>
          <cell r="I372" t="str">
            <v>No</v>
          </cell>
          <cell r="J372" t="str">
            <v>Si</v>
          </cell>
          <cell r="K372" t="str">
            <v>No</v>
          </cell>
          <cell r="L372" t="str">
            <v>Si</v>
          </cell>
          <cell r="M372" t="str">
            <v>No</v>
          </cell>
          <cell r="N372" t="str">
            <v>Si</v>
          </cell>
          <cell r="O372" t="str">
            <v>Santiago 2</v>
          </cell>
        </row>
        <row r="373">
          <cell r="A373">
            <v>342</v>
          </cell>
          <cell r="B373" t="str">
            <v>DRBR342</v>
          </cell>
          <cell r="C373" t="str">
            <v>ATM Oficina Obras Públicas AZUA</v>
          </cell>
          <cell r="D373" t="str">
            <v>NCR</v>
          </cell>
          <cell r="E373" t="str">
            <v>Sur</v>
          </cell>
          <cell r="F373" t="str">
            <v>SI</v>
          </cell>
          <cell r="G373" t="str">
            <v>Si</v>
          </cell>
          <cell r="H373" t="str">
            <v>Si</v>
          </cell>
          <cell r="I373" t="str">
            <v>No</v>
          </cell>
          <cell r="J373" t="str">
            <v>Si</v>
          </cell>
          <cell r="K373" t="str">
            <v>No</v>
          </cell>
          <cell r="L373" t="str">
            <v>No</v>
          </cell>
          <cell r="M373" t="str">
            <v>No</v>
          </cell>
          <cell r="N373" t="str">
            <v>No</v>
          </cell>
          <cell r="O373"/>
        </row>
        <row r="374">
          <cell r="A374">
            <v>345</v>
          </cell>
          <cell r="B374" t="str">
            <v>DRBR345</v>
          </cell>
          <cell r="C374" t="str">
            <v xml:space="preserve">Ofic. Yamasa II </v>
          </cell>
          <cell r="D374"/>
          <cell r="E374" t="str">
            <v>Este</v>
          </cell>
          <cell r="F374" t="str">
            <v>N/A</v>
          </cell>
          <cell r="G374" t="str">
            <v>N/A</v>
          </cell>
          <cell r="H374" t="str">
            <v>N/A</v>
          </cell>
          <cell r="I374" t="str">
            <v>N/A</v>
          </cell>
          <cell r="J374" t="str">
            <v>N/A</v>
          </cell>
          <cell r="K374" t="str">
            <v>N/A</v>
          </cell>
          <cell r="L374" t="str">
            <v>N/A</v>
          </cell>
          <cell r="M374" t="str">
            <v>N/A</v>
          </cell>
          <cell r="N374" t="str">
            <v>N/A</v>
          </cell>
          <cell r="O374"/>
        </row>
        <row r="375">
          <cell r="A375">
            <v>346</v>
          </cell>
          <cell r="B375" t="str">
            <v>DRBR346</v>
          </cell>
          <cell r="C375" t="str">
            <v>ATM Ministerio de Industria y Comercio</v>
          </cell>
          <cell r="D375" t="str">
            <v>NCR</v>
          </cell>
          <cell r="E375" t="str">
            <v>Distrito Nacional</v>
          </cell>
          <cell r="F375"/>
          <cell r="G375" t="str">
            <v>Si</v>
          </cell>
          <cell r="H375" t="str">
            <v>Si</v>
          </cell>
          <cell r="I375" t="str">
            <v>No</v>
          </cell>
          <cell r="J375" t="str">
            <v>Si</v>
          </cell>
          <cell r="K375" t="str">
            <v>No</v>
          </cell>
          <cell r="L375" t="str">
            <v>No</v>
          </cell>
          <cell r="M375" t="str">
            <v>No</v>
          </cell>
          <cell r="N375" t="str">
            <v>No</v>
          </cell>
          <cell r="O375" t="str">
            <v>Grupo 2</v>
          </cell>
        </row>
        <row r="376">
          <cell r="A376">
            <v>347</v>
          </cell>
          <cell r="B376" t="str">
            <v>DRBR347</v>
          </cell>
          <cell r="C376" t="str">
            <v>Oficina Patio de Colombia</v>
          </cell>
          <cell r="D376"/>
          <cell r="E376" t="str">
            <v>Distrito Nacional</v>
          </cell>
          <cell r="F376" t="str">
            <v>N/A</v>
          </cell>
          <cell r="G376" t="str">
            <v>N/A</v>
          </cell>
          <cell r="H376" t="str">
            <v>N/A</v>
          </cell>
          <cell r="I376" t="str">
            <v>N/A</v>
          </cell>
          <cell r="J376" t="str">
            <v>N/A</v>
          </cell>
          <cell r="K376" t="str">
            <v>N/A</v>
          </cell>
          <cell r="L376" t="str">
            <v>N/A</v>
          </cell>
          <cell r="M376" t="str">
            <v>N/A</v>
          </cell>
          <cell r="N376"/>
          <cell r="O376"/>
        </row>
        <row r="377">
          <cell r="A377">
            <v>349</v>
          </cell>
          <cell r="B377" t="str">
            <v>DRBR349</v>
          </cell>
          <cell r="C377" t="str">
            <v>SENASA</v>
          </cell>
          <cell r="D377"/>
          <cell r="E377" t="str">
            <v>Distrito Nacional</v>
          </cell>
          <cell r="F377" t="str">
            <v>N/A</v>
          </cell>
          <cell r="G377" t="str">
            <v>N/A</v>
          </cell>
          <cell r="H377" t="str">
            <v>N/A</v>
          </cell>
          <cell r="I377" t="str">
            <v>N/A</v>
          </cell>
          <cell r="J377" t="str">
            <v>N/A</v>
          </cell>
          <cell r="K377" t="str">
            <v>N/A</v>
          </cell>
          <cell r="L377" t="str">
            <v>N/A</v>
          </cell>
          <cell r="M377" t="str">
            <v>N/A</v>
          </cell>
          <cell r="N377" t="str">
            <v>N/A</v>
          </cell>
          <cell r="O377"/>
        </row>
        <row r="378">
          <cell r="A378">
            <v>350</v>
          </cell>
          <cell r="B378" t="str">
            <v>DRBR350</v>
          </cell>
          <cell r="C378" t="str">
            <v>Ofic. Villa Tapia</v>
          </cell>
          <cell r="D378" t="str">
            <v>NCR</v>
          </cell>
          <cell r="E378" t="str">
            <v>Norte</v>
          </cell>
          <cell r="F378" t="str">
            <v>NO</v>
          </cell>
          <cell r="G378" t="str">
            <v>Si</v>
          </cell>
          <cell r="H378" t="str">
            <v>Si</v>
          </cell>
          <cell r="I378" t="str">
            <v>No</v>
          </cell>
          <cell r="J378" t="str">
            <v>Si</v>
          </cell>
          <cell r="K378" t="str">
            <v>No</v>
          </cell>
          <cell r="L378" t="str">
            <v>Si</v>
          </cell>
          <cell r="M378" t="str">
            <v>No</v>
          </cell>
          <cell r="N378" t="str">
            <v>Si</v>
          </cell>
          <cell r="O378" t="str">
            <v>Oficina</v>
          </cell>
        </row>
        <row r="379">
          <cell r="A379">
            <v>351</v>
          </cell>
          <cell r="B379" t="str">
            <v>DRBR351</v>
          </cell>
          <cell r="C379" t="str">
            <v>S/M Jose Luis Pto. Plata</v>
          </cell>
          <cell r="D379" t="str">
            <v>NCR</v>
          </cell>
          <cell r="E379" t="str">
            <v>Norte</v>
          </cell>
          <cell r="F379" t="str">
            <v>NO</v>
          </cell>
          <cell r="G379" t="str">
            <v>Si</v>
          </cell>
          <cell r="H379" t="str">
            <v>Si</v>
          </cell>
          <cell r="I379" t="str">
            <v>No</v>
          </cell>
          <cell r="J379" t="str">
            <v>Si</v>
          </cell>
          <cell r="K379" t="str">
            <v>No</v>
          </cell>
          <cell r="L379" t="str">
            <v>Si</v>
          </cell>
          <cell r="M379" t="str">
            <v>No</v>
          </cell>
          <cell r="N379" t="str">
            <v>Si</v>
          </cell>
          <cell r="O379" t="str">
            <v>Puerto Plata</v>
          </cell>
        </row>
        <row r="380">
          <cell r="A380">
            <v>352</v>
          </cell>
          <cell r="B380" t="str">
            <v>DRBR352</v>
          </cell>
          <cell r="C380" t="str">
            <v>Estacion Shell Square One</v>
          </cell>
          <cell r="D380" t="str">
            <v>NCR</v>
          </cell>
          <cell r="E380" t="str">
            <v>Norte</v>
          </cell>
          <cell r="F380" t="str">
            <v>NO</v>
          </cell>
          <cell r="G380" t="str">
            <v>Si</v>
          </cell>
          <cell r="H380" t="str">
            <v>Si</v>
          </cell>
          <cell r="I380" t="str">
            <v>No</v>
          </cell>
          <cell r="J380" t="str">
            <v>Si</v>
          </cell>
          <cell r="K380" t="str">
            <v>Si</v>
          </cell>
          <cell r="L380" t="str">
            <v>Si</v>
          </cell>
          <cell r="M380" t="str">
            <v>Si</v>
          </cell>
          <cell r="N380" t="str">
            <v>Si</v>
          </cell>
          <cell r="O380" t="str">
            <v>Santiago 2</v>
          </cell>
        </row>
        <row r="381">
          <cell r="A381">
            <v>353</v>
          </cell>
          <cell r="B381" t="str">
            <v>DRBR353</v>
          </cell>
          <cell r="C381" t="str">
            <v>Estacion Shell Boulevard Juan Dolio</v>
          </cell>
          <cell r="D381" t="str">
            <v>NCR</v>
          </cell>
          <cell r="E381" t="str">
            <v>Este</v>
          </cell>
          <cell r="F381" t="str">
            <v>NO</v>
          </cell>
          <cell r="G381" t="str">
            <v>Si</v>
          </cell>
          <cell r="H381" t="str">
            <v>Si</v>
          </cell>
          <cell r="I381" t="str">
            <v>No</v>
          </cell>
          <cell r="J381" t="str">
            <v>Si</v>
          </cell>
          <cell r="K381" t="str">
            <v>Si</v>
          </cell>
          <cell r="L381" t="str">
            <v>Si</v>
          </cell>
          <cell r="M381" t="str">
            <v>Si</v>
          </cell>
          <cell r="N381" t="str">
            <v>No</v>
          </cell>
          <cell r="O381" t="str">
            <v>Grupo 9</v>
          </cell>
        </row>
        <row r="382">
          <cell r="A382">
            <v>354</v>
          </cell>
          <cell r="B382" t="str">
            <v>DRBR354</v>
          </cell>
          <cell r="C382" t="str">
            <v>Ofic. Nuñez de Caceres #2</v>
          </cell>
          <cell r="D382" t="str">
            <v>NCR</v>
          </cell>
          <cell r="E382" t="str">
            <v>Distrito Nacional</v>
          </cell>
          <cell r="F382" t="str">
            <v>NO</v>
          </cell>
          <cell r="G382" t="str">
            <v>Si</v>
          </cell>
          <cell r="H382" t="str">
            <v>Si</v>
          </cell>
          <cell r="I382" t="str">
            <v>No</v>
          </cell>
          <cell r="J382" t="str">
            <v>Si</v>
          </cell>
          <cell r="K382" t="str">
            <v>Si</v>
          </cell>
          <cell r="L382" t="str">
            <v>Si</v>
          </cell>
          <cell r="M382" t="str">
            <v>Si</v>
          </cell>
          <cell r="N382" t="str">
            <v>Si</v>
          </cell>
          <cell r="O382" t="str">
            <v>Grupo 6</v>
          </cell>
        </row>
        <row r="383">
          <cell r="A383">
            <v>355</v>
          </cell>
          <cell r="B383" t="str">
            <v>DRBR355</v>
          </cell>
          <cell r="C383" t="str">
            <v>UNP Metro #2</v>
          </cell>
          <cell r="D383" t="str">
            <v>NCR</v>
          </cell>
          <cell r="E383" t="str">
            <v>Distrito Nacional</v>
          </cell>
          <cell r="F383" t="str">
            <v>SI</v>
          </cell>
          <cell r="G383" t="str">
            <v>Si</v>
          </cell>
          <cell r="H383" t="str">
            <v>Si</v>
          </cell>
          <cell r="I383" t="str">
            <v>No</v>
          </cell>
          <cell r="J383" t="str">
            <v>Si</v>
          </cell>
          <cell r="K383" t="str">
            <v>Si</v>
          </cell>
          <cell r="L383" t="str">
            <v>Si</v>
          </cell>
          <cell r="M383" t="str">
            <v>Si</v>
          </cell>
          <cell r="N383" t="str">
            <v>No</v>
          </cell>
          <cell r="O383" t="str">
            <v>Grupo 8</v>
          </cell>
        </row>
        <row r="384">
          <cell r="A384">
            <v>356</v>
          </cell>
          <cell r="B384" t="str">
            <v>DRBR356</v>
          </cell>
          <cell r="C384" t="str">
            <v>Estacion SIGMA San Cristobal</v>
          </cell>
          <cell r="D384" t="str">
            <v>NCR</v>
          </cell>
          <cell r="E384" t="str">
            <v>Sur</v>
          </cell>
          <cell r="F384" t="str">
            <v>NO</v>
          </cell>
          <cell r="G384" t="str">
            <v>Si</v>
          </cell>
          <cell r="H384" t="str">
            <v>Si</v>
          </cell>
          <cell r="I384" t="str">
            <v>No</v>
          </cell>
          <cell r="J384" t="str">
            <v>Si</v>
          </cell>
          <cell r="K384" t="str">
            <v>No</v>
          </cell>
          <cell r="L384" t="str">
            <v>Si</v>
          </cell>
          <cell r="M384" t="str">
            <v>No</v>
          </cell>
          <cell r="N384" t="str">
            <v>Si</v>
          </cell>
          <cell r="O384" t="str">
            <v>Grupo 5</v>
          </cell>
        </row>
        <row r="385">
          <cell r="A385">
            <v>357</v>
          </cell>
          <cell r="B385" t="str">
            <v>DRBR357</v>
          </cell>
          <cell r="C385" t="str">
            <v>Universidad Nacional Evangelica</v>
          </cell>
          <cell r="D385" t="str">
            <v>NCR</v>
          </cell>
          <cell r="E385" t="str">
            <v>Norte</v>
          </cell>
          <cell r="F385" t="str">
            <v>NO</v>
          </cell>
          <cell r="G385" t="str">
            <v>Si</v>
          </cell>
          <cell r="H385" t="str">
            <v>Si</v>
          </cell>
          <cell r="I385" t="str">
            <v>No</v>
          </cell>
          <cell r="J385" t="str">
            <v>Si</v>
          </cell>
          <cell r="K385" t="str">
            <v>No</v>
          </cell>
          <cell r="L385" t="str">
            <v>Si</v>
          </cell>
          <cell r="M385" t="str">
            <v>No</v>
          </cell>
          <cell r="N385" t="str">
            <v>Si</v>
          </cell>
          <cell r="O385" t="str">
            <v>Santiago 1</v>
          </cell>
        </row>
        <row r="386">
          <cell r="A386">
            <v>358</v>
          </cell>
          <cell r="B386" t="str">
            <v>DRBR358</v>
          </cell>
          <cell r="C386" t="str">
            <v>ATM Ayuntamiento Cevico</v>
          </cell>
          <cell r="D386"/>
          <cell r="E386" t="str">
            <v>Norte</v>
          </cell>
          <cell r="F386" t="str">
            <v>NO</v>
          </cell>
          <cell r="G386" t="str">
            <v>Si</v>
          </cell>
          <cell r="H386" t="str">
            <v>Si</v>
          </cell>
          <cell r="I386" t="str">
            <v>No</v>
          </cell>
          <cell r="J386" t="str">
            <v>Si</v>
          </cell>
          <cell r="K386" t="str">
            <v>No</v>
          </cell>
          <cell r="L386" t="str">
            <v>Si</v>
          </cell>
          <cell r="M386" t="str">
            <v>No</v>
          </cell>
          <cell r="N386" t="str">
            <v>Si</v>
          </cell>
          <cell r="O386"/>
        </row>
        <row r="387">
          <cell r="A387">
            <v>359</v>
          </cell>
          <cell r="B387" t="str">
            <v>DRBR359</v>
          </cell>
          <cell r="C387" t="str">
            <v>ATM S/M Bravo Ozama</v>
          </cell>
          <cell r="D387" t="str">
            <v>NCR</v>
          </cell>
          <cell r="E387" t="str">
            <v>Distrito Nacional</v>
          </cell>
          <cell r="F387" t="str">
            <v>N/A</v>
          </cell>
          <cell r="G387" t="str">
            <v>N/A</v>
          </cell>
          <cell r="H387" t="str">
            <v>N/A</v>
          </cell>
          <cell r="I387" t="str">
            <v>N/A</v>
          </cell>
          <cell r="J387" t="str">
            <v>N/A</v>
          </cell>
          <cell r="K387" t="str">
            <v>N/A</v>
          </cell>
          <cell r="L387" t="str">
            <v>N/A</v>
          </cell>
          <cell r="M387" t="str">
            <v>N/A</v>
          </cell>
          <cell r="N387"/>
          <cell r="O387"/>
        </row>
        <row r="388">
          <cell r="A388">
            <v>360</v>
          </cell>
          <cell r="B388" t="str">
            <v>DRBR360</v>
          </cell>
          <cell r="C388" t="str">
            <v>Ayuntamiento Guayabal</v>
          </cell>
          <cell r="D388" t="str">
            <v>Diebold</v>
          </cell>
          <cell r="E388" t="str">
            <v>Sur</v>
          </cell>
          <cell r="F388" t="str">
            <v>NO</v>
          </cell>
          <cell r="G388" t="str">
            <v>si</v>
          </cell>
          <cell r="H388" t="str">
            <v>si</v>
          </cell>
          <cell r="I388" t="str">
            <v>no</v>
          </cell>
          <cell r="J388" t="str">
            <v>SI</v>
          </cell>
          <cell r="K388" t="str">
            <v>si</v>
          </cell>
          <cell r="L388" t="str">
            <v>si</v>
          </cell>
          <cell r="M388" t="str">
            <v>si</v>
          </cell>
          <cell r="N388" t="str">
            <v>si</v>
          </cell>
          <cell r="O388" t="str">
            <v>Barahona</v>
          </cell>
        </row>
        <row r="389">
          <cell r="A389">
            <v>363</v>
          </cell>
          <cell r="B389" t="str">
            <v>DRBR363</v>
          </cell>
          <cell r="C389" t="str">
            <v>S/M Bravo Villa Mella</v>
          </cell>
          <cell r="D389"/>
          <cell r="E389" t="str">
            <v>Distrito Nacional</v>
          </cell>
          <cell r="F389" t="str">
            <v>N/A</v>
          </cell>
          <cell r="G389" t="str">
            <v>N/A</v>
          </cell>
          <cell r="H389" t="str">
            <v>N/A</v>
          </cell>
          <cell r="I389" t="str">
            <v>N/A</v>
          </cell>
          <cell r="J389" t="str">
            <v>N/A</v>
          </cell>
          <cell r="K389" t="str">
            <v>N/A</v>
          </cell>
          <cell r="L389" t="str">
            <v>N/A</v>
          </cell>
          <cell r="M389" t="str">
            <v>N/A</v>
          </cell>
          <cell r="N389" t="str">
            <v>N/A</v>
          </cell>
          <cell r="O389"/>
        </row>
        <row r="390">
          <cell r="A390">
            <v>364</v>
          </cell>
          <cell r="B390" t="str">
            <v>DRBR364</v>
          </cell>
          <cell r="C390" t="str">
            <v>ATM  TABADOM HOLDING</v>
          </cell>
          <cell r="D390" t="str">
            <v>NCR</v>
          </cell>
          <cell r="E390"/>
          <cell r="F390" t="str">
            <v>NO</v>
          </cell>
          <cell r="G390" t="str">
            <v>Si</v>
          </cell>
          <cell r="H390" t="str">
            <v>Si</v>
          </cell>
          <cell r="I390" t="str">
            <v>No</v>
          </cell>
          <cell r="J390" t="str">
            <v>Si</v>
          </cell>
          <cell r="K390" t="str">
            <v>No</v>
          </cell>
          <cell r="L390" t="str">
            <v>No</v>
          </cell>
          <cell r="M390" t="str">
            <v>No</v>
          </cell>
          <cell r="N390" t="str">
            <v>Si</v>
          </cell>
          <cell r="O390" t="str">
            <v>Santiago</v>
          </cell>
        </row>
        <row r="391">
          <cell r="A391">
            <v>365</v>
          </cell>
          <cell r="B391" t="str">
            <v>DRBR365</v>
          </cell>
          <cell r="C391" t="str">
            <v>Centro Medico de Diabetes, Obesidad y Endocrinología (CEMDOE)</v>
          </cell>
          <cell r="D391"/>
          <cell r="E391" t="str">
            <v>Distrito Nacional</v>
          </cell>
          <cell r="F391" t="str">
            <v>N/A</v>
          </cell>
          <cell r="G391" t="str">
            <v>N/A</v>
          </cell>
          <cell r="H391" t="str">
            <v>N/A</v>
          </cell>
          <cell r="I391" t="str">
            <v>N/A</v>
          </cell>
          <cell r="J391" t="str">
            <v>N/A</v>
          </cell>
          <cell r="K391" t="str">
            <v>N/A</v>
          </cell>
          <cell r="L391" t="str">
            <v>N/A</v>
          </cell>
          <cell r="M391" t="str">
            <v>N/A</v>
          </cell>
          <cell r="N391" t="str">
            <v>N/A</v>
          </cell>
          <cell r="O391"/>
        </row>
        <row r="392">
          <cell r="A392">
            <v>366</v>
          </cell>
          <cell r="B392" t="str">
            <v>DRBR366</v>
          </cell>
          <cell r="C392" t="str">
            <v>ATM Oficina Boulevard (Higuey) II</v>
          </cell>
          <cell r="D392"/>
          <cell r="E392"/>
          <cell r="F392" t="str">
            <v>N/A</v>
          </cell>
          <cell r="G392" t="str">
            <v>N/A</v>
          </cell>
          <cell r="H392" t="str">
            <v>N/A</v>
          </cell>
          <cell r="I392" t="str">
            <v>N/A</v>
          </cell>
          <cell r="J392" t="str">
            <v>N/A</v>
          </cell>
          <cell r="K392" t="str">
            <v>N/A</v>
          </cell>
          <cell r="L392" t="str">
            <v>N/A</v>
          </cell>
          <cell r="M392" t="str">
            <v>N/A</v>
          </cell>
          <cell r="N392"/>
          <cell r="O392"/>
        </row>
        <row r="393">
          <cell r="A393">
            <v>367</v>
          </cell>
          <cell r="B393" t="str">
            <v xml:space="preserve">DRBR367 </v>
          </cell>
          <cell r="C393" t="str">
            <v>Ayuntamiento El Puerto</v>
          </cell>
          <cell r="D393"/>
          <cell r="E393" t="str">
            <v>Este</v>
          </cell>
          <cell r="F393" t="str">
            <v>N/A</v>
          </cell>
          <cell r="G393" t="str">
            <v>N/A</v>
          </cell>
          <cell r="H393" t="str">
            <v>N/A</v>
          </cell>
          <cell r="I393" t="str">
            <v>N/A</v>
          </cell>
          <cell r="J393" t="str">
            <v>N/A</v>
          </cell>
          <cell r="K393" t="str">
            <v>N/A</v>
          </cell>
          <cell r="L393" t="str">
            <v>N/A</v>
          </cell>
          <cell r="M393" t="str">
            <v>N/A</v>
          </cell>
          <cell r="N393" t="str">
            <v>N/A</v>
          </cell>
          <cell r="O393"/>
        </row>
        <row r="394">
          <cell r="A394">
            <v>368</v>
          </cell>
          <cell r="B394" t="str">
            <v xml:space="preserve">DRBR368 </v>
          </cell>
          <cell r="C394" t="str">
            <v>Ayuntamiento Peralvillo</v>
          </cell>
          <cell r="D394"/>
          <cell r="E394" t="str">
            <v>Este</v>
          </cell>
          <cell r="F394" t="str">
            <v>N/A</v>
          </cell>
          <cell r="G394" t="str">
            <v>N/A</v>
          </cell>
          <cell r="H394" t="str">
            <v>N/A</v>
          </cell>
          <cell r="I394" t="str">
            <v>N/A</v>
          </cell>
          <cell r="J394" t="str">
            <v>N/A</v>
          </cell>
          <cell r="K394" t="str">
            <v>N/A</v>
          </cell>
          <cell r="L394" t="str">
            <v>N/A</v>
          </cell>
          <cell r="M394" t="str">
            <v>N/A</v>
          </cell>
          <cell r="N394" t="str">
            <v>N/A</v>
          </cell>
          <cell r="O394"/>
        </row>
        <row r="395">
          <cell r="A395">
            <v>369</v>
          </cell>
          <cell r="B395" t="str">
            <v xml:space="preserve">DRBR369 </v>
          </cell>
          <cell r="C395" t="str">
            <v>Autoservicio Plaza Lama Aut. Duarte</v>
          </cell>
          <cell r="D395"/>
          <cell r="E395" t="str">
            <v>Distrito Nacional</v>
          </cell>
          <cell r="F395" t="str">
            <v>N/A</v>
          </cell>
          <cell r="G395" t="str">
            <v>N/A</v>
          </cell>
          <cell r="H395" t="str">
            <v>N/A</v>
          </cell>
          <cell r="I395" t="str">
            <v>N/A</v>
          </cell>
          <cell r="J395" t="str">
            <v>N/A</v>
          </cell>
          <cell r="K395" t="str">
            <v>N/A</v>
          </cell>
          <cell r="L395" t="str">
            <v>N/A</v>
          </cell>
          <cell r="M395" t="str">
            <v>N/A</v>
          </cell>
          <cell r="N395" t="str">
            <v>N/A</v>
          </cell>
          <cell r="O395"/>
        </row>
        <row r="396">
          <cell r="A396">
            <v>370</v>
          </cell>
          <cell r="B396" t="str">
            <v>DRBR370</v>
          </cell>
          <cell r="C396" t="str">
            <v>ATM Oficina Cruce de Imbert II (puerto Plata)</v>
          </cell>
          <cell r="D396" t="str">
            <v>Diebold</v>
          </cell>
          <cell r="E396" t="str">
            <v>Norte</v>
          </cell>
          <cell r="F396" t="str">
            <v>N/A</v>
          </cell>
          <cell r="G396" t="str">
            <v>N/A</v>
          </cell>
          <cell r="H396" t="str">
            <v>N/A</v>
          </cell>
          <cell r="I396" t="str">
            <v>N/A</v>
          </cell>
          <cell r="J396" t="str">
            <v>N/A</v>
          </cell>
          <cell r="K396" t="str">
            <v>N/A</v>
          </cell>
          <cell r="L396" t="str">
            <v>N/A</v>
          </cell>
          <cell r="M396" t="str">
            <v>N/A</v>
          </cell>
          <cell r="N396"/>
          <cell r="O396" t="str">
            <v>Puerto Plata</v>
          </cell>
        </row>
        <row r="397">
          <cell r="A397">
            <v>372</v>
          </cell>
          <cell r="B397" t="str">
            <v>DRBR372</v>
          </cell>
          <cell r="C397" t="str">
            <v>Oficina Sánchez II</v>
          </cell>
          <cell r="D397"/>
          <cell r="E397" t="str">
            <v>Norte</v>
          </cell>
          <cell r="F397" t="str">
            <v>N/A</v>
          </cell>
          <cell r="G397" t="str">
            <v>N/A</v>
          </cell>
          <cell r="H397" t="str">
            <v>N/A</v>
          </cell>
          <cell r="I397" t="str">
            <v>N/A</v>
          </cell>
          <cell r="J397" t="str">
            <v>N/A</v>
          </cell>
          <cell r="K397" t="str">
            <v>N/A</v>
          </cell>
          <cell r="L397" t="str">
            <v>N/A</v>
          </cell>
          <cell r="M397" t="str">
            <v>N/A</v>
          </cell>
          <cell r="N397"/>
          <cell r="O397"/>
        </row>
        <row r="398">
          <cell r="A398">
            <v>373</v>
          </cell>
          <cell r="B398" t="str">
            <v>DRBR373</v>
          </cell>
          <cell r="C398" t="str">
            <v>S/M Tangui Nagua</v>
          </cell>
          <cell r="D398"/>
          <cell r="E398" t="str">
            <v>Norte</v>
          </cell>
          <cell r="F398" t="str">
            <v>N/A</v>
          </cell>
          <cell r="G398" t="str">
            <v>N/A</v>
          </cell>
          <cell r="H398" t="str">
            <v>N/A</v>
          </cell>
          <cell r="I398" t="str">
            <v>N/A</v>
          </cell>
          <cell r="J398" t="str">
            <v>N/A</v>
          </cell>
          <cell r="K398" t="str">
            <v>N/A</v>
          </cell>
          <cell r="L398" t="str">
            <v>N/A</v>
          </cell>
          <cell r="M398" t="str">
            <v>N/A</v>
          </cell>
          <cell r="N398"/>
          <cell r="O398"/>
        </row>
        <row r="399">
          <cell r="A399">
            <v>375</v>
          </cell>
          <cell r="B399" t="str">
            <v>DRBR375</v>
          </cell>
          <cell r="C399" t="str">
            <v xml:space="preserve"> Base Naval Las Calderas (BANI)</v>
          </cell>
          <cell r="D399"/>
          <cell r="E399" t="str">
            <v>Sur</v>
          </cell>
          <cell r="F399" t="str">
            <v>N/A</v>
          </cell>
          <cell r="G399" t="str">
            <v>N/A</v>
          </cell>
          <cell r="H399" t="str">
            <v>N/A</v>
          </cell>
          <cell r="I399" t="str">
            <v>N/A</v>
          </cell>
          <cell r="J399" t="str">
            <v>N/A</v>
          </cell>
          <cell r="K399" t="str">
            <v>N/A</v>
          </cell>
          <cell r="L399" t="str">
            <v>N/A</v>
          </cell>
          <cell r="M399" t="str">
            <v>N/A</v>
          </cell>
          <cell r="N399" t="str">
            <v>N/A</v>
          </cell>
          <cell r="O399"/>
        </row>
        <row r="400">
          <cell r="A400">
            <v>377</v>
          </cell>
          <cell r="B400" t="str">
            <v>DRBR377</v>
          </cell>
          <cell r="C400" t="str">
            <v>ATM Estacion del Metro Eduardo Brito</v>
          </cell>
          <cell r="D400" t="str">
            <v>NCR</v>
          </cell>
          <cell r="E400" t="str">
            <v>Distrito Nacional</v>
          </cell>
          <cell r="F400" t="str">
            <v>NO</v>
          </cell>
          <cell r="G400" t="str">
            <v>Si</v>
          </cell>
          <cell r="H400" t="str">
            <v>Si</v>
          </cell>
          <cell r="I400" t="str">
            <v>No</v>
          </cell>
          <cell r="J400" t="str">
            <v>Si</v>
          </cell>
          <cell r="K400" t="str">
            <v>Si</v>
          </cell>
          <cell r="L400" t="str">
            <v>Si</v>
          </cell>
          <cell r="M400" t="str">
            <v>Si</v>
          </cell>
          <cell r="N400" t="str">
            <v>No</v>
          </cell>
          <cell r="O400" t="str">
            <v/>
          </cell>
        </row>
        <row r="401">
          <cell r="A401">
            <v>378</v>
          </cell>
          <cell r="B401" t="str">
            <v>DRBR378</v>
          </cell>
          <cell r="C401" t="str">
            <v>UNP Villa Flores San Juan</v>
          </cell>
          <cell r="D401"/>
          <cell r="E401" t="str">
            <v>Sur</v>
          </cell>
          <cell r="F401" t="str">
            <v>N/A</v>
          </cell>
          <cell r="G401" t="str">
            <v>N/A</v>
          </cell>
          <cell r="H401" t="str">
            <v>N/A</v>
          </cell>
          <cell r="I401" t="str">
            <v>N/A</v>
          </cell>
          <cell r="J401" t="str">
            <v>N/A</v>
          </cell>
          <cell r="K401" t="str">
            <v>N/A</v>
          </cell>
          <cell r="L401" t="str">
            <v>N/A</v>
          </cell>
          <cell r="M401" t="str">
            <v>N/A</v>
          </cell>
          <cell r="N401"/>
          <cell r="O401"/>
        </row>
        <row r="402">
          <cell r="A402">
            <v>380</v>
          </cell>
          <cell r="B402" t="str">
            <v>DRBR380</v>
          </cell>
          <cell r="C402" t="str">
            <v>Ofic. Navarrete</v>
          </cell>
          <cell r="D402" t="str">
            <v>NCR</v>
          </cell>
          <cell r="E402" t="str">
            <v>Norte</v>
          </cell>
          <cell r="F402" t="str">
            <v>NO</v>
          </cell>
          <cell r="G402" t="str">
            <v>Si</v>
          </cell>
          <cell r="H402" t="str">
            <v>Si</v>
          </cell>
          <cell r="I402" t="str">
            <v>No</v>
          </cell>
          <cell r="J402" t="str">
            <v>Si</v>
          </cell>
          <cell r="K402" t="str">
            <v>No</v>
          </cell>
          <cell r="L402" t="str">
            <v>Si</v>
          </cell>
          <cell r="M402" t="str">
            <v>No</v>
          </cell>
          <cell r="N402" t="str">
            <v>Si</v>
          </cell>
          <cell r="O402" t="str">
            <v>Oficina</v>
          </cell>
        </row>
        <row r="403">
          <cell r="A403">
            <v>382</v>
          </cell>
          <cell r="B403" t="str">
            <v xml:space="preserve">DRBR382 </v>
          </cell>
          <cell r="C403" t="str">
            <v>Estación del Metro Maria Montes</v>
          </cell>
          <cell r="D403"/>
          <cell r="E403" t="str">
            <v>Distrito Nacional</v>
          </cell>
          <cell r="F403" t="str">
            <v>N/A</v>
          </cell>
          <cell r="G403" t="str">
            <v>N/A</v>
          </cell>
          <cell r="H403" t="str">
            <v>N/A</v>
          </cell>
          <cell r="I403" t="str">
            <v>N/A</v>
          </cell>
          <cell r="J403" t="str">
            <v>N/A</v>
          </cell>
          <cell r="K403" t="str">
            <v>N/A</v>
          </cell>
          <cell r="L403" t="str">
            <v>N/A</v>
          </cell>
          <cell r="M403" t="str">
            <v>N/A</v>
          </cell>
          <cell r="N403"/>
          <cell r="O403"/>
        </row>
        <row r="404">
          <cell r="A404">
            <v>383</v>
          </cell>
          <cell r="B404" t="str">
            <v>DRBR383</v>
          </cell>
          <cell r="C404" t="str">
            <v>S/M Daniel Dajabón</v>
          </cell>
          <cell r="D404"/>
          <cell r="E404" t="str">
            <v>Norte</v>
          </cell>
          <cell r="F404" t="str">
            <v>N/A</v>
          </cell>
          <cell r="G404" t="str">
            <v>N/A</v>
          </cell>
          <cell r="H404" t="str">
            <v>N/A</v>
          </cell>
          <cell r="I404" t="str">
            <v>N/A</v>
          </cell>
          <cell r="J404" t="str">
            <v>N/A</v>
          </cell>
          <cell r="K404" t="str">
            <v>N/A</v>
          </cell>
          <cell r="L404" t="str">
            <v>N/A</v>
          </cell>
          <cell r="M404" t="str">
            <v>N/A</v>
          </cell>
          <cell r="N404"/>
          <cell r="O404"/>
        </row>
        <row r="405">
          <cell r="A405">
            <v>384</v>
          </cell>
          <cell r="B405" t="str">
            <v>DRBR384</v>
          </cell>
          <cell r="C405" t="str">
            <v>Sótano Torre Banreservas (Reserva Zona Metro)</v>
          </cell>
          <cell r="D405"/>
          <cell r="E405" t="str">
            <v>Distrito Nacional</v>
          </cell>
          <cell r="F405" t="str">
            <v>N/A</v>
          </cell>
          <cell r="G405" t="str">
            <v>N/A</v>
          </cell>
          <cell r="H405" t="str">
            <v>N/A</v>
          </cell>
          <cell r="I405" t="str">
            <v>N/A</v>
          </cell>
          <cell r="J405" t="str">
            <v>N/A</v>
          </cell>
          <cell r="K405" t="str">
            <v>N/A</v>
          </cell>
          <cell r="L405" t="str">
            <v>N/A</v>
          </cell>
          <cell r="M405" t="str">
            <v>N/A</v>
          </cell>
          <cell r="N405" t="str">
            <v>N/A</v>
          </cell>
          <cell r="O405"/>
        </row>
        <row r="406">
          <cell r="A406">
            <v>385</v>
          </cell>
          <cell r="B406" t="str">
            <v>DRBR385</v>
          </cell>
          <cell r="C406" t="str">
            <v>OFIC. PLAZA VERON I</v>
          </cell>
          <cell r="D406" t="str">
            <v>NCR</v>
          </cell>
          <cell r="E406" t="str">
            <v>Este</v>
          </cell>
          <cell r="F406" t="str">
            <v>NO</v>
          </cell>
          <cell r="G406" t="str">
            <v>Si</v>
          </cell>
          <cell r="H406" t="str">
            <v>Si</v>
          </cell>
          <cell r="I406" t="str">
            <v>No</v>
          </cell>
          <cell r="J406" t="str">
            <v>Si</v>
          </cell>
          <cell r="K406" t="str">
            <v>No</v>
          </cell>
          <cell r="L406" t="str">
            <v>Si</v>
          </cell>
          <cell r="M406" t="str">
            <v>No</v>
          </cell>
          <cell r="N406" t="str">
            <v>Si</v>
          </cell>
          <cell r="O406" t="str">
            <v>Romana-Higuey</v>
          </cell>
        </row>
        <row r="407">
          <cell r="A407">
            <v>386</v>
          </cell>
          <cell r="B407" t="str">
            <v>DRBR386</v>
          </cell>
          <cell r="C407" t="str">
            <v>OFIC. PLAZA VERON II</v>
          </cell>
          <cell r="D407" t="str">
            <v>NCR</v>
          </cell>
          <cell r="E407" t="str">
            <v>Este</v>
          </cell>
          <cell r="F407" t="str">
            <v>NO</v>
          </cell>
          <cell r="G407" t="str">
            <v>Si</v>
          </cell>
          <cell r="H407" t="str">
            <v>Si</v>
          </cell>
          <cell r="I407" t="str">
            <v>No</v>
          </cell>
          <cell r="J407" t="str">
            <v>Si</v>
          </cell>
          <cell r="K407" t="str">
            <v>No</v>
          </cell>
          <cell r="L407" t="str">
            <v>Si</v>
          </cell>
          <cell r="M407" t="str">
            <v>No</v>
          </cell>
          <cell r="N407" t="str">
            <v>Si</v>
          </cell>
          <cell r="O407" t="str">
            <v>Romana-Higuey</v>
          </cell>
        </row>
        <row r="408">
          <cell r="A408">
            <v>387</v>
          </cell>
          <cell r="B408" t="str">
            <v>DRBR387</v>
          </cell>
          <cell r="C408" t="str">
            <v>S/M La Cadena San Vicente</v>
          </cell>
          <cell r="D408" t="str">
            <v>Wincor Nixdorf</v>
          </cell>
          <cell r="E408" t="str">
            <v>Distrito Nacional</v>
          </cell>
          <cell r="F408" t="str">
            <v>NO</v>
          </cell>
          <cell r="G408" t="str">
            <v>Si</v>
          </cell>
          <cell r="H408" t="str">
            <v>Si</v>
          </cell>
          <cell r="I408" t="str">
            <v>No</v>
          </cell>
          <cell r="J408" t="str">
            <v>Si</v>
          </cell>
          <cell r="K408" t="str">
            <v>Si</v>
          </cell>
          <cell r="L408" t="str">
            <v>Si</v>
          </cell>
          <cell r="M408" t="str">
            <v>Si</v>
          </cell>
          <cell r="N408" t="str">
            <v>No</v>
          </cell>
          <cell r="O408" t="str">
            <v>Grupo 4</v>
          </cell>
        </row>
        <row r="409">
          <cell r="A409">
            <v>388</v>
          </cell>
          <cell r="B409" t="str">
            <v>DRBR388</v>
          </cell>
          <cell r="C409" t="str">
            <v>LA SIRENA PUERTO PLATA</v>
          </cell>
          <cell r="D409" t="str">
            <v>Wincor Nixdorf</v>
          </cell>
          <cell r="E409" t="str">
            <v>Norte</v>
          </cell>
          <cell r="F409" t="str">
            <v>NO</v>
          </cell>
          <cell r="G409" t="str">
            <v>Si</v>
          </cell>
          <cell r="H409" t="str">
            <v>Si</v>
          </cell>
          <cell r="I409" t="str">
            <v>No</v>
          </cell>
          <cell r="J409" t="str">
            <v>Si</v>
          </cell>
          <cell r="K409" t="str">
            <v>Si</v>
          </cell>
          <cell r="L409" t="str">
            <v>Si</v>
          </cell>
          <cell r="M409" t="str">
            <v>Si</v>
          </cell>
          <cell r="N409" t="str">
            <v>No</v>
          </cell>
          <cell r="O409" t="str">
            <v>Puerto Plata</v>
          </cell>
        </row>
        <row r="410">
          <cell r="A410">
            <v>389</v>
          </cell>
          <cell r="B410" t="str">
            <v>DRBR389</v>
          </cell>
          <cell r="C410" t="str">
            <v>HOTEL PRINCESS</v>
          </cell>
          <cell r="D410" t="str">
            <v>Diebold</v>
          </cell>
          <cell r="E410" t="str">
            <v>Distrito Nacional</v>
          </cell>
          <cell r="F410" t="str">
            <v>NO</v>
          </cell>
          <cell r="G410" t="str">
            <v>Si</v>
          </cell>
          <cell r="H410" t="str">
            <v>Si</v>
          </cell>
          <cell r="I410" t="str">
            <v>No</v>
          </cell>
          <cell r="J410" t="str">
            <v>Si</v>
          </cell>
          <cell r="K410" t="str">
            <v>Si</v>
          </cell>
          <cell r="L410" t="str">
            <v>Si</v>
          </cell>
          <cell r="M410" t="str">
            <v>Si</v>
          </cell>
          <cell r="N410" t="str">
            <v>Si</v>
          </cell>
          <cell r="O410" t="str">
            <v>Grupo 2</v>
          </cell>
        </row>
        <row r="411">
          <cell r="A411">
            <v>390</v>
          </cell>
          <cell r="B411" t="str">
            <v>DRBR390</v>
          </cell>
          <cell r="C411" t="str">
            <v>Ofic. Boca Chica #2</v>
          </cell>
          <cell r="D411" t="str">
            <v>Wincor Nixdorf</v>
          </cell>
          <cell r="E411" t="str">
            <v>Este</v>
          </cell>
          <cell r="F411" t="str">
            <v>NO</v>
          </cell>
          <cell r="G411" t="str">
            <v>Si</v>
          </cell>
          <cell r="H411" t="str">
            <v>Si</v>
          </cell>
          <cell r="I411" t="str">
            <v>No</v>
          </cell>
          <cell r="J411" t="str">
            <v>Si</v>
          </cell>
          <cell r="K411" t="str">
            <v>No</v>
          </cell>
          <cell r="L411" t="str">
            <v>Si</v>
          </cell>
          <cell r="M411" t="str">
            <v>No</v>
          </cell>
          <cell r="N411" t="str">
            <v>Si</v>
          </cell>
          <cell r="O411" t="str">
            <v>Oficina</v>
          </cell>
        </row>
        <row r="412">
          <cell r="A412">
            <v>391</v>
          </cell>
          <cell r="B412" t="str">
            <v>DRBR391</v>
          </cell>
          <cell r="C412" t="str">
            <v>JUMBO LUPERON</v>
          </cell>
          <cell r="D412" t="str">
            <v>Wincor Nixdorf</v>
          </cell>
          <cell r="E412" t="str">
            <v>Distrito Nacional</v>
          </cell>
          <cell r="F412" t="str">
            <v>NO</v>
          </cell>
          <cell r="G412" t="str">
            <v>Si</v>
          </cell>
          <cell r="H412" t="str">
            <v>Si</v>
          </cell>
          <cell r="I412" t="str">
            <v>No</v>
          </cell>
          <cell r="J412" t="str">
            <v>Si</v>
          </cell>
          <cell r="K412" t="str">
            <v>Si</v>
          </cell>
          <cell r="L412" t="str">
            <v>Si</v>
          </cell>
          <cell r="M412" t="str">
            <v>Si</v>
          </cell>
          <cell r="N412" t="str">
            <v>No</v>
          </cell>
          <cell r="O412" t="str">
            <v>Grupo 6</v>
          </cell>
        </row>
        <row r="413">
          <cell r="A413">
            <v>392</v>
          </cell>
          <cell r="B413" t="str">
            <v>DRBR392</v>
          </cell>
          <cell r="C413" t="str">
            <v>Ofic. San Juan De La Maguana #2</v>
          </cell>
          <cell r="D413" t="str">
            <v>Wincor Nixdorf</v>
          </cell>
          <cell r="E413" t="str">
            <v>Sur</v>
          </cell>
          <cell r="F413" t="str">
            <v>SI</v>
          </cell>
          <cell r="G413" t="str">
            <v>Si</v>
          </cell>
          <cell r="H413" t="str">
            <v>Si</v>
          </cell>
          <cell r="I413" t="str">
            <v>No</v>
          </cell>
          <cell r="J413" t="str">
            <v>Si</v>
          </cell>
          <cell r="K413" t="str">
            <v>No</v>
          </cell>
          <cell r="L413" t="str">
            <v>Si</v>
          </cell>
          <cell r="M413" t="str">
            <v>No</v>
          </cell>
          <cell r="N413" t="str">
            <v>Si</v>
          </cell>
          <cell r="O413" t="str">
            <v>Oficina</v>
          </cell>
        </row>
        <row r="414">
          <cell r="A414">
            <v>722</v>
          </cell>
          <cell r="B414" t="str">
            <v>DRBR393</v>
          </cell>
          <cell r="C414" t="str">
            <v>OFIC. CHARLE DE GAULLE III</v>
          </cell>
          <cell r="D414" t="str">
            <v>NCR</v>
          </cell>
          <cell r="E414" t="str">
            <v>Distrito Nacional</v>
          </cell>
          <cell r="F414" t="str">
            <v>SI</v>
          </cell>
          <cell r="G414" t="str">
            <v>Si</v>
          </cell>
          <cell r="H414" t="str">
            <v>Si</v>
          </cell>
          <cell r="I414" t="str">
            <v>No</v>
          </cell>
          <cell r="J414" t="str">
            <v>Si</v>
          </cell>
          <cell r="K414" t="str">
            <v>Si</v>
          </cell>
          <cell r="L414" t="str">
            <v>Si</v>
          </cell>
          <cell r="M414" t="str">
            <v>Si</v>
          </cell>
          <cell r="N414" t="str">
            <v>Si</v>
          </cell>
          <cell r="O414" t="str">
            <v>Grupo 4</v>
          </cell>
        </row>
        <row r="415">
          <cell r="A415">
            <v>394</v>
          </cell>
          <cell r="B415" t="str">
            <v>DRBR394</v>
          </cell>
          <cell r="C415" t="str">
            <v>MULTICENTRO SIRENA LUPERON</v>
          </cell>
          <cell r="D415" t="str">
            <v>Wincor Nixdorf</v>
          </cell>
          <cell r="E415" t="str">
            <v>Distrito Nacional</v>
          </cell>
          <cell r="F415" t="str">
            <v>NO</v>
          </cell>
          <cell r="G415" t="str">
            <v>Si</v>
          </cell>
          <cell r="H415" t="str">
            <v>Si</v>
          </cell>
          <cell r="I415" t="str">
            <v>No</v>
          </cell>
          <cell r="J415" t="str">
            <v>Si</v>
          </cell>
          <cell r="K415" t="str">
            <v>Si</v>
          </cell>
          <cell r="L415" t="str">
            <v>Si</v>
          </cell>
          <cell r="M415" t="str">
            <v>Si</v>
          </cell>
          <cell r="N415" t="str">
            <v>No</v>
          </cell>
          <cell r="O415" t="str">
            <v>Grupo 6</v>
          </cell>
        </row>
        <row r="416">
          <cell r="A416">
            <v>395</v>
          </cell>
          <cell r="B416" t="str">
            <v>DRBR395</v>
          </cell>
          <cell r="C416" t="str">
            <v>Ofic. Sabana Iglesia</v>
          </cell>
          <cell r="D416" t="str">
            <v>NCR</v>
          </cell>
          <cell r="E416" t="str">
            <v>Norte</v>
          </cell>
          <cell r="F416" t="str">
            <v>NO</v>
          </cell>
          <cell r="G416" t="str">
            <v>Si</v>
          </cell>
          <cell r="H416" t="str">
            <v>Si</v>
          </cell>
          <cell r="I416" t="str">
            <v>No</v>
          </cell>
          <cell r="J416" t="str">
            <v>Si</v>
          </cell>
          <cell r="K416" t="str">
            <v>No</v>
          </cell>
          <cell r="L416" t="str">
            <v>Si</v>
          </cell>
          <cell r="M416" t="str">
            <v>No</v>
          </cell>
          <cell r="N416" t="str">
            <v>Si</v>
          </cell>
          <cell r="O416" t="str">
            <v>Oficina</v>
          </cell>
        </row>
        <row r="417">
          <cell r="A417">
            <v>396</v>
          </cell>
          <cell r="B417" t="str">
            <v>DRBR396</v>
          </cell>
          <cell r="C417" t="str">
            <v>OFIC. PLAZA ULLOA</v>
          </cell>
          <cell r="D417" t="str">
            <v>Wincor Nixdorf</v>
          </cell>
          <cell r="E417" t="str">
            <v>Norte</v>
          </cell>
          <cell r="F417" t="str">
            <v>NO</v>
          </cell>
          <cell r="G417" t="str">
            <v>Si</v>
          </cell>
          <cell r="H417" t="str">
            <v>Si</v>
          </cell>
          <cell r="I417" t="str">
            <v>No</v>
          </cell>
          <cell r="J417" t="str">
            <v>Si</v>
          </cell>
          <cell r="K417" t="str">
            <v>No</v>
          </cell>
          <cell r="L417" t="str">
            <v>No</v>
          </cell>
          <cell r="M417" t="str">
            <v>No</v>
          </cell>
          <cell r="N417" t="str">
            <v>Si</v>
          </cell>
          <cell r="O417" t="str">
            <v>Santiago 2</v>
          </cell>
        </row>
        <row r="418">
          <cell r="A418">
            <v>397</v>
          </cell>
          <cell r="B418" t="str">
            <v>DRBR397</v>
          </cell>
          <cell r="C418" t="str">
            <v>AUTOBANCO SAN FCO. MACORIS</v>
          </cell>
          <cell r="D418" t="str">
            <v>Diebold</v>
          </cell>
          <cell r="E418" t="str">
            <v>Norte</v>
          </cell>
          <cell r="F418" t="str">
            <v>NO</v>
          </cell>
          <cell r="G418" t="str">
            <v>Si</v>
          </cell>
          <cell r="H418" t="str">
            <v>Si</v>
          </cell>
          <cell r="I418" t="str">
            <v>No</v>
          </cell>
          <cell r="J418" t="str">
            <v>Si</v>
          </cell>
          <cell r="K418" t="str">
            <v>Si</v>
          </cell>
          <cell r="L418" t="str">
            <v>Si</v>
          </cell>
          <cell r="M418" t="str">
            <v>Si</v>
          </cell>
          <cell r="N418" t="str">
            <v>Si</v>
          </cell>
          <cell r="O418" t="str">
            <v>San Francisco de Macorís</v>
          </cell>
        </row>
        <row r="419">
          <cell r="A419">
            <v>399</v>
          </cell>
          <cell r="B419" t="str">
            <v>DRBR399</v>
          </cell>
          <cell r="C419" t="str">
            <v>Ofic. La Romana #2</v>
          </cell>
          <cell r="D419" t="str">
            <v>NCR</v>
          </cell>
          <cell r="E419" t="str">
            <v>Distrito Nacional</v>
          </cell>
          <cell r="F419" t="str">
            <v>NO</v>
          </cell>
          <cell r="G419" t="str">
            <v>Si</v>
          </cell>
          <cell r="H419" t="str">
            <v>Si</v>
          </cell>
          <cell r="I419" t="str">
            <v>No</v>
          </cell>
          <cell r="J419" t="str">
            <v>Si</v>
          </cell>
          <cell r="K419" t="str">
            <v>Si</v>
          </cell>
          <cell r="L419" t="str">
            <v>Si</v>
          </cell>
          <cell r="M419" t="str">
            <v>Si</v>
          </cell>
          <cell r="N419" t="str">
            <v>Si</v>
          </cell>
          <cell r="O419" t="str">
            <v>Romana-Higuey</v>
          </cell>
        </row>
        <row r="420">
          <cell r="A420">
            <v>604</v>
          </cell>
          <cell r="B420" t="str">
            <v>DRBR401</v>
          </cell>
          <cell r="C420" t="str">
            <v>Ofic. Estancia Nueva</v>
          </cell>
          <cell r="D420" t="str">
            <v>NCR</v>
          </cell>
          <cell r="E420" t="str">
            <v>Norte</v>
          </cell>
          <cell r="F420" t="str">
            <v>NO</v>
          </cell>
          <cell r="G420" t="str">
            <v>Si</v>
          </cell>
          <cell r="H420" t="str">
            <v>Si</v>
          </cell>
          <cell r="I420" t="str">
            <v>Si</v>
          </cell>
          <cell r="J420" t="str">
            <v>Si</v>
          </cell>
          <cell r="K420" t="str">
            <v>Si</v>
          </cell>
          <cell r="L420" t="str">
            <v>Si</v>
          </cell>
          <cell r="M420" t="str">
            <v>Si</v>
          </cell>
          <cell r="N420" t="str">
            <v>Si</v>
          </cell>
          <cell r="O420" t="str">
            <v>La Vega</v>
          </cell>
        </row>
        <row r="421">
          <cell r="A421">
            <v>402</v>
          </cell>
          <cell r="B421" t="str">
            <v>DRBR402</v>
          </cell>
          <cell r="C421" t="str">
            <v>LA SIRENA LA VEGA</v>
          </cell>
          <cell r="D421" t="str">
            <v>Wincor Nixdorf</v>
          </cell>
          <cell r="E421" t="str">
            <v>Norte</v>
          </cell>
          <cell r="F421" t="str">
            <v>NO</v>
          </cell>
          <cell r="G421" t="str">
            <v>Si</v>
          </cell>
          <cell r="H421" t="str">
            <v>Si</v>
          </cell>
          <cell r="I421" t="str">
            <v>Si</v>
          </cell>
          <cell r="J421" t="str">
            <v>Si</v>
          </cell>
          <cell r="K421" t="str">
            <v>Si</v>
          </cell>
          <cell r="L421" t="str">
            <v>Si</v>
          </cell>
          <cell r="M421" t="str">
            <v>Si</v>
          </cell>
          <cell r="N421" t="str">
            <v>No</v>
          </cell>
          <cell r="O421" t="str">
            <v>La Vega</v>
          </cell>
        </row>
        <row r="422">
          <cell r="A422">
            <v>403</v>
          </cell>
          <cell r="B422" t="str">
            <v>DRBR403</v>
          </cell>
          <cell r="C422" t="str">
            <v>OFIC. VICENTE NOBLE</v>
          </cell>
          <cell r="D422" t="str">
            <v>NCR</v>
          </cell>
          <cell r="E422" t="str">
            <v>Sur</v>
          </cell>
          <cell r="F422" t="str">
            <v>NO</v>
          </cell>
          <cell r="G422" t="str">
            <v>Si</v>
          </cell>
          <cell r="H422" t="str">
            <v>Si</v>
          </cell>
          <cell r="I422" t="str">
            <v>No</v>
          </cell>
          <cell r="J422" t="str">
            <v>Si</v>
          </cell>
          <cell r="K422" t="str">
            <v>No</v>
          </cell>
          <cell r="L422" t="str">
            <v>Si</v>
          </cell>
          <cell r="M422" t="str">
            <v>No</v>
          </cell>
          <cell r="N422" t="str">
            <v>Si</v>
          </cell>
          <cell r="O422" t="str">
            <v>Barahona</v>
          </cell>
        </row>
        <row r="423">
          <cell r="A423">
            <v>584</v>
          </cell>
          <cell r="B423" t="str">
            <v>DRBR404</v>
          </cell>
          <cell r="C423" t="str">
            <v>Ofic. San Cristobal</v>
          </cell>
          <cell r="D423" t="str">
            <v>NCR</v>
          </cell>
          <cell r="E423" t="str">
            <v>Sur</v>
          </cell>
          <cell r="F423" t="str">
            <v>SI</v>
          </cell>
          <cell r="G423" t="str">
            <v>Si</v>
          </cell>
          <cell r="H423" t="str">
            <v>Si</v>
          </cell>
          <cell r="I423" t="str">
            <v>No</v>
          </cell>
          <cell r="J423" t="str">
            <v>Si</v>
          </cell>
          <cell r="K423" t="str">
            <v>Si</v>
          </cell>
          <cell r="L423" t="str">
            <v>Si</v>
          </cell>
          <cell r="M423" t="str">
            <v>Si</v>
          </cell>
          <cell r="N423" t="str">
            <v>Si</v>
          </cell>
          <cell r="O423" t="str">
            <v>Grupo 5</v>
          </cell>
        </row>
        <row r="424">
          <cell r="A424">
            <v>405</v>
          </cell>
          <cell r="B424" t="str">
            <v>DRBR405</v>
          </cell>
          <cell r="C424" t="str">
            <v>SBD Loma de Cabrera</v>
          </cell>
          <cell r="D424" t="str">
            <v>NCR</v>
          </cell>
          <cell r="E424" t="str">
            <v>Norte</v>
          </cell>
          <cell r="F424" t="str">
            <v>NO</v>
          </cell>
          <cell r="G424" t="str">
            <v>Si</v>
          </cell>
          <cell r="H424" t="str">
            <v>Si</v>
          </cell>
          <cell r="I424" t="str">
            <v>No</v>
          </cell>
          <cell r="J424" t="str">
            <v>Si</v>
          </cell>
          <cell r="K424" t="str">
            <v>No</v>
          </cell>
          <cell r="L424" t="str">
            <v>Si</v>
          </cell>
          <cell r="M424" t="str">
            <v>No</v>
          </cell>
          <cell r="N424" t="str">
            <v>Si</v>
          </cell>
          <cell r="O424" t="str">
            <v>Oficina</v>
          </cell>
        </row>
        <row r="425">
          <cell r="A425">
            <v>406</v>
          </cell>
          <cell r="B425" t="str">
            <v>DRBR406</v>
          </cell>
          <cell r="C425" t="str">
            <v>PLAZA LAMA MAXIMO GOMEZ</v>
          </cell>
          <cell r="D425" t="str">
            <v>Wincor Nixdorf</v>
          </cell>
          <cell r="E425" t="str">
            <v>Distrito Nacional</v>
          </cell>
          <cell r="F425" t="str">
            <v>SI</v>
          </cell>
          <cell r="G425" t="str">
            <v>Si</v>
          </cell>
          <cell r="H425" t="str">
            <v>Si</v>
          </cell>
          <cell r="I425" t="str">
            <v>No</v>
          </cell>
          <cell r="J425" t="str">
            <v>Si</v>
          </cell>
          <cell r="K425" t="str">
            <v>No</v>
          </cell>
          <cell r="L425" t="str">
            <v>Si</v>
          </cell>
          <cell r="M425" t="str">
            <v>No</v>
          </cell>
          <cell r="N425" t="str">
            <v>No</v>
          </cell>
          <cell r="O425" t="str">
            <v>Grupo 1</v>
          </cell>
        </row>
        <row r="426">
          <cell r="A426">
            <v>407</v>
          </cell>
          <cell r="B426" t="str">
            <v>DRBR407</v>
          </cell>
          <cell r="C426" t="str">
            <v>La Sirena Villa Mella</v>
          </cell>
          <cell r="D426" t="str">
            <v>Wincor Nixdorf</v>
          </cell>
          <cell r="E426" t="str">
            <v>Distrito Nacional</v>
          </cell>
          <cell r="F426" t="str">
            <v>NO</v>
          </cell>
          <cell r="G426" t="str">
            <v>Si</v>
          </cell>
          <cell r="H426" t="str">
            <v>Si</v>
          </cell>
          <cell r="I426" t="str">
            <v>No</v>
          </cell>
          <cell r="J426" t="str">
            <v>Si</v>
          </cell>
          <cell r="K426" t="str">
            <v>Si</v>
          </cell>
          <cell r="L426" t="str">
            <v>Si</v>
          </cell>
          <cell r="M426" t="str">
            <v>Si</v>
          </cell>
          <cell r="N426" t="str">
            <v>No</v>
          </cell>
          <cell r="O426" t="str">
            <v>Grupo 1</v>
          </cell>
        </row>
        <row r="427">
          <cell r="A427">
            <v>408</v>
          </cell>
          <cell r="B427" t="str">
            <v>DRBR408</v>
          </cell>
          <cell r="C427" t="str">
            <v>Autobanco Palmas Herreras</v>
          </cell>
          <cell r="D427" t="str">
            <v>NCR</v>
          </cell>
          <cell r="E427" t="str">
            <v>Distrito Nacional</v>
          </cell>
          <cell r="F427" t="str">
            <v>NO</v>
          </cell>
          <cell r="G427" t="str">
            <v>Si</v>
          </cell>
          <cell r="H427" t="str">
            <v>Si</v>
          </cell>
          <cell r="I427" t="str">
            <v>No</v>
          </cell>
          <cell r="J427" t="str">
            <v>Si</v>
          </cell>
          <cell r="K427" t="str">
            <v>Si</v>
          </cell>
          <cell r="L427" t="str">
            <v>Si</v>
          </cell>
          <cell r="M427" t="str">
            <v>Si</v>
          </cell>
          <cell r="N427" t="str">
            <v>Si</v>
          </cell>
          <cell r="O427" t="str">
            <v>Grupo 6</v>
          </cell>
        </row>
        <row r="428">
          <cell r="A428">
            <v>409</v>
          </cell>
          <cell r="B428" t="str">
            <v>DRBR409</v>
          </cell>
          <cell r="C428" t="str">
            <v>OFIC. PALMAS HERRERA I</v>
          </cell>
          <cell r="D428" t="str">
            <v>Wincor Nixdorf</v>
          </cell>
          <cell r="E428" t="str">
            <v>Distrito Nacional</v>
          </cell>
          <cell r="F428" t="str">
            <v>NO</v>
          </cell>
          <cell r="G428" t="str">
            <v>Si</v>
          </cell>
          <cell r="H428" t="str">
            <v>Si</v>
          </cell>
          <cell r="I428" t="str">
            <v>No</v>
          </cell>
          <cell r="J428" t="str">
            <v>Si</v>
          </cell>
          <cell r="K428" t="str">
            <v>Si</v>
          </cell>
          <cell r="L428" t="str">
            <v>Si</v>
          </cell>
          <cell r="M428" t="str">
            <v>Si</v>
          </cell>
          <cell r="N428" t="str">
            <v>Si</v>
          </cell>
          <cell r="O428" t="str">
            <v>Grupo 6</v>
          </cell>
        </row>
        <row r="429">
          <cell r="A429">
            <v>410</v>
          </cell>
          <cell r="B429" t="str">
            <v>DRBR410</v>
          </cell>
          <cell r="C429" t="str">
            <v>OFIC. PALMAS HERRERA II</v>
          </cell>
          <cell r="D429" t="str">
            <v>Wincor Nixdorf</v>
          </cell>
          <cell r="E429" t="str">
            <v>Distrito Nacional</v>
          </cell>
          <cell r="F429" t="str">
            <v>NO</v>
          </cell>
          <cell r="G429" t="str">
            <v>Si</v>
          </cell>
          <cell r="H429" t="str">
            <v>Si</v>
          </cell>
          <cell r="I429" t="str">
            <v>No</v>
          </cell>
          <cell r="J429" t="str">
            <v>Si</v>
          </cell>
          <cell r="K429" t="str">
            <v>Si</v>
          </cell>
          <cell r="L429" t="str">
            <v>Si</v>
          </cell>
          <cell r="M429" t="str">
            <v>Si</v>
          </cell>
          <cell r="N429" t="str">
            <v>Si</v>
          </cell>
          <cell r="O429" t="str">
            <v>Grupo 6</v>
          </cell>
        </row>
        <row r="430">
          <cell r="A430">
            <v>411</v>
          </cell>
          <cell r="B430" t="str">
            <v>DRBR411</v>
          </cell>
          <cell r="C430" t="str">
            <v>UNP Piedra Blanca</v>
          </cell>
          <cell r="D430" t="str">
            <v>Diebold</v>
          </cell>
          <cell r="E430" t="str">
            <v>Norte</v>
          </cell>
          <cell r="F430" t="str">
            <v>NO</v>
          </cell>
          <cell r="G430" t="str">
            <v>Si</v>
          </cell>
          <cell r="H430" t="str">
            <v>Si</v>
          </cell>
          <cell r="I430" t="str">
            <v>No</v>
          </cell>
          <cell r="J430" t="str">
            <v>Si</v>
          </cell>
          <cell r="K430" t="str">
            <v>No</v>
          </cell>
          <cell r="L430" t="str">
            <v>Si</v>
          </cell>
          <cell r="M430" t="str">
            <v>No</v>
          </cell>
          <cell r="N430" t="str">
            <v>Si</v>
          </cell>
          <cell r="O430" t="str">
            <v>Oficina</v>
          </cell>
        </row>
        <row r="431">
          <cell r="A431">
            <v>413</v>
          </cell>
          <cell r="B431" t="str">
            <v>DRBR413</v>
          </cell>
          <cell r="C431" t="str">
            <v>OFIC. LAS GALERAS</v>
          </cell>
          <cell r="D431" t="str">
            <v>Wincor Nixdorf</v>
          </cell>
          <cell r="E431" t="str">
            <v>Norte</v>
          </cell>
          <cell r="F431" t="str">
            <v>NO</v>
          </cell>
          <cell r="G431" t="str">
            <v>Si</v>
          </cell>
          <cell r="H431" t="str">
            <v>Si</v>
          </cell>
          <cell r="I431" t="str">
            <v>No</v>
          </cell>
          <cell r="J431" t="str">
            <v>Si</v>
          </cell>
          <cell r="K431" t="str">
            <v>No</v>
          </cell>
          <cell r="L431" t="str">
            <v>Si</v>
          </cell>
          <cell r="M431" t="str">
            <v>No</v>
          </cell>
          <cell r="N431" t="str">
            <v>Si</v>
          </cell>
          <cell r="O431" t="str">
            <v>Oficina</v>
          </cell>
        </row>
        <row r="432">
          <cell r="A432">
            <v>414</v>
          </cell>
          <cell r="B432" t="str">
            <v>DRBR414</v>
          </cell>
          <cell r="C432" t="str">
            <v>Ofic. Villa Francisca #2</v>
          </cell>
          <cell r="D432" t="str">
            <v>NCR</v>
          </cell>
          <cell r="E432" t="str">
            <v>Distrito Nacional</v>
          </cell>
          <cell r="F432" t="str">
            <v>SI</v>
          </cell>
          <cell r="G432" t="str">
            <v>Si</v>
          </cell>
          <cell r="H432" t="str">
            <v>Si</v>
          </cell>
          <cell r="I432" t="str">
            <v>No</v>
          </cell>
          <cell r="J432" t="str">
            <v>Si</v>
          </cell>
          <cell r="K432" t="str">
            <v>No</v>
          </cell>
          <cell r="L432" t="str">
            <v>Si</v>
          </cell>
          <cell r="M432" t="str">
            <v>No</v>
          </cell>
          <cell r="N432" t="str">
            <v>Si</v>
          </cell>
          <cell r="O432" t="str">
            <v>Grupo 7</v>
          </cell>
        </row>
        <row r="433">
          <cell r="A433">
            <v>415</v>
          </cell>
          <cell r="B433" t="str">
            <v>DRBR415</v>
          </cell>
          <cell r="C433" t="str">
            <v>Autobanco San Martín I</v>
          </cell>
          <cell r="D433" t="str">
            <v>NCR</v>
          </cell>
          <cell r="E433" t="str">
            <v>Distrito Nacional</v>
          </cell>
          <cell r="F433" t="str">
            <v>NO</v>
          </cell>
          <cell r="G433" t="str">
            <v>Si</v>
          </cell>
          <cell r="H433" t="str">
            <v>Si</v>
          </cell>
          <cell r="I433" t="str">
            <v>No</v>
          </cell>
          <cell r="J433" t="str">
            <v>Si</v>
          </cell>
          <cell r="K433" t="str">
            <v>Si</v>
          </cell>
          <cell r="L433" t="str">
            <v>Si</v>
          </cell>
          <cell r="M433" t="str">
            <v>Si</v>
          </cell>
          <cell r="N433" t="str">
            <v>Si</v>
          </cell>
          <cell r="O433" t="str">
            <v>Grupo 1</v>
          </cell>
        </row>
        <row r="434">
          <cell r="A434">
            <v>416</v>
          </cell>
          <cell r="B434" t="str">
            <v>DRBR416</v>
          </cell>
          <cell r="C434" t="str">
            <v>Autobanco San Martin II</v>
          </cell>
          <cell r="D434" t="str">
            <v>NCR</v>
          </cell>
          <cell r="E434" t="str">
            <v>Distrito Nacional</v>
          </cell>
          <cell r="F434" t="str">
            <v>NO</v>
          </cell>
          <cell r="G434" t="str">
            <v>Si</v>
          </cell>
          <cell r="H434" t="str">
            <v>Si</v>
          </cell>
          <cell r="I434" t="str">
            <v>No</v>
          </cell>
          <cell r="J434" t="str">
            <v>Si</v>
          </cell>
          <cell r="K434" t="str">
            <v>Si</v>
          </cell>
          <cell r="L434" t="str">
            <v>Si</v>
          </cell>
          <cell r="M434" t="str">
            <v>Si</v>
          </cell>
          <cell r="N434" t="str">
            <v>Si</v>
          </cell>
          <cell r="O434" t="str">
            <v>Grupo 1</v>
          </cell>
        </row>
        <row r="435">
          <cell r="A435">
            <v>631</v>
          </cell>
          <cell r="B435" t="str">
            <v>DRBR417</v>
          </cell>
          <cell r="C435" t="str">
            <v>ASOCODEQUI, QUISQUEYA</v>
          </cell>
          <cell r="D435" t="str">
            <v>NCR</v>
          </cell>
          <cell r="E435" t="str">
            <v>Este</v>
          </cell>
          <cell r="F435" t="str">
            <v>NO</v>
          </cell>
          <cell r="G435" t="str">
            <v>Si</v>
          </cell>
          <cell r="H435" t="str">
            <v>Si</v>
          </cell>
          <cell r="I435" t="str">
            <v>No</v>
          </cell>
          <cell r="J435" t="str">
            <v>Si</v>
          </cell>
          <cell r="K435" t="str">
            <v>Si</v>
          </cell>
          <cell r="L435" t="str">
            <v>Si</v>
          </cell>
          <cell r="M435" t="str">
            <v>Si</v>
          </cell>
          <cell r="N435" t="str">
            <v>No</v>
          </cell>
          <cell r="O435" t="str">
            <v>San Pedro de Macorís</v>
          </cell>
        </row>
        <row r="436">
          <cell r="A436">
            <v>615</v>
          </cell>
          <cell r="B436" t="str">
            <v>DRBR418</v>
          </cell>
          <cell r="C436" t="str">
            <v>ESTACION SUNIX CABRAL</v>
          </cell>
          <cell r="D436" t="str">
            <v>NCR</v>
          </cell>
          <cell r="E436" t="str">
            <v>Sur</v>
          </cell>
          <cell r="F436" t="str">
            <v>NO</v>
          </cell>
          <cell r="G436" t="str">
            <v>Si</v>
          </cell>
          <cell r="H436" t="str">
            <v>Si</v>
          </cell>
          <cell r="I436" t="str">
            <v>No</v>
          </cell>
          <cell r="J436" t="str">
            <v>Si</v>
          </cell>
          <cell r="K436" t="str">
            <v>Si</v>
          </cell>
          <cell r="L436" t="str">
            <v>Si</v>
          </cell>
          <cell r="M436" t="str">
            <v>Si</v>
          </cell>
          <cell r="N436" t="str">
            <v>Si</v>
          </cell>
          <cell r="O436" t="str">
            <v>Barahona</v>
          </cell>
        </row>
        <row r="437">
          <cell r="A437">
            <v>719</v>
          </cell>
          <cell r="B437" t="str">
            <v>DRBR419</v>
          </cell>
          <cell r="C437" t="str">
            <v>AYUNTAMIENTO SAN LUIS</v>
          </cell>
          <cell r="D437" t="str">
            <v>NCR</v>
          </cell>
          <cell r="E437" t="str">
            <v>Distrito Nacional</v>
          </cell>
          <cell r="F437" t="str">
            <v>NO</v>
          </cell>
          <cell r="G437" t="str">
            <v>Si</v>
          </cell>
          <cell r="H437" t="str">
            <v>Si</v>
          </cell>
          <cell r="I437" t="str">
            <v>No</v>
          </cell>
          <cell r="J437" t="str">
            <v>Si</v>
          </cell>
          <cell r="K437" t="str">
            <v>Si</v>
          </cell>
          <cell r="L437" t="str">
            <v>Si</v>
          </cell>
          <cell r="M437" t="str">
            <v>Si</v>
          </cell>
          <cell r="N437" t="str">
            <v>Si</v>
          </cell>
          <cell r="O437" t="str">
            <v>Grupo 4</v>
          </cell>
        </row>
        <row r="438">
          <cell r="A438">
            <v>420</v>
          </cell>
          <cell r="B438" t="str">
            <v>DRBR420</v>
          </cell>
          <cell r="C438" t="str">
            <v>DGII Av. Lincoln</v>
          </cell>
          <cell r="D438" t="str">
            <v>Wincor Nixdorf</v>
          </cell>
          <cell r="E438" t="str">
            <v>Distrito Nacional</v>
          </cell>
          <cell r="F438" t="str">
            <v>NO</v>
          </cell>
          <cell r="G438" t="str">
            <v>Si</v>
          </cell>
          <cell r="H438" t="str">
            <v>Si</v>
          </cell>
          <cell r="I438" t="str">
            <v>No</v>
          </cell>
          <cell r="J438" t="str">
            <v>Si</v>
          </cell>
          <cell r="K438" t="str">
            <v>Si</v>
          </cell>
          <cell r="L438" t="str">
            <v>Si</v>
          </cell>
          <cell r="M438" t="str">
            <v>Si</v>
          </cell>
          <cell r="N438" t="str">
            <v>Si</v>
          </cell>
          <cell r="O438" t="str">
            <v>Grupo 8</v>
          </cell>
        </row>
        <row r="439">
          <cell r="A439">
            <v>421</v>
          </cell>
          <cell r="B439" t="str">
            <v>DRBR421</v>
          </cell>
          <cell r="C439" t="str">
            <v>ESTACION SERV. ARRYO HONDO</v>
          </cell>
          <cell r="D439" t="str">
            <v>Wincor Nixdorf</v>
          </cell>
          <cell r="E439" t="str">
            <v>Distrito Nacional</v>
          </cell>
          <cell r="F439" t="str">
            <v>NO</v>
          </cell>
          <cell r="G439" t="str">
            <v>Si</v>
          </cell>
          <cell r="H439" t="str">
            <v>Si</v>
          </cell>
          <cell r="I439" t="str">
            <v>No</v>
          </cell>
          <cell r="J439" t="str">
            <v>Si</v>
          </cell>
          <cell r="K439" t="str">
            <v>Si</v>
          </cell>
          <cell r="L439" t="str">
            <v>Si</v>
          </cell>
          <cell r="M439" t="str">
            <v>Si</v>
          </cell>
          <cell r="N439" t="str">
            <v>Si</v>
          </cell>
          <cell r="O439" t="str">
            <v>Grupo 1</v>
          </cell>
        </row>
        <row r="440">
          <cell r="A440">
            <v>422</v>
          </cell>
          <cell r="B440" t="str">
            <v>DRBR422</v>
          </cell>
          <cell r="C440" t="str">
            <v>S/M OLE MANOGUAYABO</v>
          </cell>
          <cell r="D440" t="str">
            <v>Wincor Nixdorf</v>
          </cell>
          <cell r="E440" t="str">
            <v>Distrito Nacional</v>
          </cell>
          <cell r="F440" t="str">
            <v>NO</v>
          </cell>
          <cell r="G440" t="str">
            <v>Si</v>
          </cell>
          <cell r="H440" t="str">
            <v>Si</v>
          </cell>
          <cell r="I440" t="str">
            <v>No</v>
          </cell>
          <cell r="J440" t="str">
            <v>Si</v>
          </cell>
          <cell r="K440" t="str">
            <v>Si</v>
          </cell>
          <cell r="L440" t="str">
            <v>Si</v>
          </cell>
          <cell r="M440" t="str">
            <v>Si</v>
          </cell>
          <cell r="N440" t="str">
            <v>No</v>
          </cell>
          <cell r="O440" t="str">
            <v>Grupo 6</v>
          </cell>
        </row>
        <row r="441">
          <cell r="A441">
            <v>423</v>
          </cell>
          <cell r="B441" t="str">
            <v>DRBR423</v>
          </cell>
          <cell r="C441" t="str">
            <v>FARMACIA MARIELLY</v>
          </cell>
          <cell r="D441" t="str">
            <v>Wincor Nixdorf</v>
          </cell>
          <cell r="E441" t="str">
            <v>Distrito Nacional</v>
          </cell>
          <cell r="F441" t="str">
            <v>NO</v>
          </cell>
          <cell r="G441" t="str">
            <v>Si</v>
          </cell>
          <cell r="H441" t="str">
            <v>Si</v>
          </cell>
          <cell r="I441" t="str">
            <v>No</v>
          </cell>
          <cell r="J441" t="str">
            <v>Si</v>
          </cell>
          <cell r="K441" t="str">
            <v>No</v>
          </cell>
          <cell r="L441" t="str">
            <v>Si</v>
          </cell>
          <cell r="M441" t="str">
            <v>Si</v>
          </cell>
          <cell r="N441" t="str">
            <v>No</v>
          </cell>
          <cell r="O441" t="str">
            <v>Grupo 1</v>
          </cell>
        </row>
        <row r="442">
          <cell r="A442">
            <v>424</v>
          </cell>
          <cell r="B442" t="str">
            <v>DRBR424</v>
          </cell>
          <cell r="C442" t="str">
            <v>OFIC. JUMBO LUPERON I</v>
          </cell>
          <cell r="D442" t="str">
            <v>Wincor Nixdorf</v>
          </cell>
          <cell r="E442" t="str">
            <v>Distrito Nacional</v>
          </cell>
          <cell r="F442" t="str">
            <v>NO</v>
          </cell>
          <cell r="G442" t="str">
            <v>Si</v>
          </cell>
          <cell r="H442" t="str">
            <v>Si</v>
          </cell>
          <cell r="I442" t="str">
            <v>No</v>
          </cell>
          <cell r="J442" t="str">
            <v>Si</v>
          </cell>
          <cell r="K442" t="str">
            <v>No</v>
          </cell>
          <cell r="L442" t="str">
            <v>Si</v>
          </cell>
          <cell r="M442" t="str">
            <v>Si</v>
          </cell>
          <cell r="N442" t="str">
            <v>No</v>
          </cell>
          <cell r="O442" t="str">
            <v>Grupo 6</v>
          </cell>
        </row>
        <row r="443">
          <cell r="A443">
            <v>425</v>
          </cell>
          <cell r="B443" t="str">
            <v>DRBR425</v>
          </cell>
          <cell r="C443" t="str">
            <v>OFIC. JUMBO LUPERON II</v>
          </cell>
          <cell r="D443" t="str">
            <v>Wincor Nixdorf</v>
          </cell>
          <cell r="E443" t="str">
            <v>Distrito Nacional</v>
          </cell>
          <cell r="F443" t="str">
            <v>NO</v>
          </cell>
          <cell r="G443" t="str">
            <v>Si</v>
          </cell>
          <cell r="H443" t="str">
            <v>Si</v>
          </cell>
          <cell r="I443" t="str">
            <v>No</v>
          </cell>
          <cell r="J443" t="str">
            <v>Si</v>
          </cell>
          <cell r="K443" t="str">
            <v>No</v>
          </cell>
          <cell r="L443" t="str">
            <v>Si</v>
          </cell>
          <cell r="M443" t="str">
            <v>Si</v>
          </cell>
          <cell r="N443" t="str">
            <v>No</v>
          </cell>
          <cell r="O443" t="str">
            <v>Grupo 6</v>
          </cell>
        </row>
        <row r="444">
          <cell r="A444">
            <v>581</v>
          </cell>
          <cell r="B444" t="str">
            <v>DRBR426</v>
          </cell>
          <cell r="C444" t="str">
            <v>BNV II</v>
          </cell>
          <cell r="D444" t="str">
            <v>NCR</v>
          </cell>
          <cell r="E444" t="str">
            <v>Distrito Nacional</v>
          </cell>
          <cell r="F444" t="str">
            <v/>
          </cell>
          <cell r="G444" t="str">
            <v>No</v>
          </cell>
          <cell r="H444" t="str">
            <v>No</v>
          </cell>
          <cell r="I444" t="str">
            <v>No</v>
          </cell>
          <cell r="J444" t="str">
            <v>No</v>
          </cell>
          <cell r="K444" t="str">
            <v>No</v>
          </cell>
          <cell r="L444" t="str">
            <v>No</v>
          </cell>
          <cell r="M444" t="str">
            <v>No</v>
          </cell>
          <cell r="N444" t="str">
            <v>No</v>
          </cell>
          <cell r="O444" t="str">
            <v>Grupo 8</v>
          </cell>
        </row>
        <row r="445">
          <cell r="A445">
            <v>427</v>
          </cell>
          <cell r="B445" t="str">
            <v>DRBR427</v>
          </cell>
          <cell r="C445" t="str">
            <v>Almacenes Iberia, Hato Mayor</v>
          </cell>
          <cell r="D445" t="str">
            <v>Wincor Nixdorf</v>
          </cell>
          <cell r="E445" t="str">
            <v>Este</v>
          </cell>
          <cell r="F445" t="str">
            <v>NO</v>
          </cell>
          <cell r="G445" t="str">
            <v>Si</v>
          </cell>
          <cell r="H445" t="str">
            <v>Si</v>
          </cell>
          <cell r="I445" t="str">
            <v>Si</v>
          </cell>
          <cell r="J445" t="str">
            <v>Si</v>
          </cell>
          <cell r="K445" t="str">
            <v>Si</v>
          </cell>
          <cell r="L445" t="str">
            <v>Si</v>
          </cell>
          <cell r="M445" t="str">
            <v>Si</v>
          </cell>
          <cell r="N445" t="str">
            <v>No</v>
          </cell>
          <cell r="O445" t="str">
            <v>San Pedro de Macorís</v>
          </cell>
        </row>
        <row r="446">
          <cell r="A446">
            <v>428</v>
          </cell>
          <cell r="B446" t="str">
            <v>DRBR428</v>
          </cell>
          <cell r="C446" t="str">
            <v>ACROPOLIS CENTER</v>
          </cell>
          <cell r="D446" t="str">
            <v>Diebold</v>
          </cell>
          <cell r="E446" t="str">
            <v>Distrito Nacional</v>
          </cell>
          <cell r="F446" t="str">
            <v>NO</v>
          </cell>
          <cell r="G446" t="str">
            <v>Si</v>
          </cell>
          <cell r="H446" t="str">
            <v>Si</v>
          </cell>
          <cell r="I446" t="str">
            <v>No</v>
          </cell>
          <cell r="J446" t="str">
            <v>Si</v>
          </cell>
          <cell r="K446" t="str">
            <v>Si</v>
          </cell>
          <cell r="L446" t="str">
            <v>Si</v>
          </cell>
          <cell r="M446" t="str">
            <v>Si</v>
          </cell>
          <cell r="N446" t="str">
            <v>No</v>
          </cell>
          <cell r="O446" t="str">
            <v>Grupo 2</v>
          </cell>
        </row>
        <row r="447">
          <cell r="A447">
            <v>429</v>
          </cell>
          <cell r="B447" t="str">
            <v>DRBR429</v>
          </cell>
          <cell r="C447" t="str">
            <v>OFIC. JUMBO LA ROMANA</v>
          </cell>
          <cell r="D447" t="str">
            <v>Diebold</v>
          </cell>
          <cell r="E447" t="str">
            <v>Este</v>
          </cell>
          <cell r="F447" t="str">
            <v>NO</v>
          </cell>
          <cell r="G447" t="str">
            <v>Si</v>
          </cell>
          <cell r="H447" t="str">
            <v>Si</v>
          </cell>
          <cell r="I447" t="str">
            <v>No</v>
          </cell>
          <cell r="J447" t="str">
            <v>Si</v>
          </cell>
          <cell r="K447" t="str">
            <v>No</v>
          </cell>
          <cell r="L447" t="str">
            <v>Si</v>
          </cell>
          <cell r="M447" t="str">
            <v>No</v>
          </cell>
          <cell r="N447" t="str">
            <v>No</v>
          </cell>
          <cell r="O447" t="str">
            <v>Romana-Higuey</v>
          </cell>
        </row>
        <row r="448">
          <cell r="A448">
            <v>583</v>
          </cell>
          <cell r="B448" t="str">
            <v>DRBR431</v>
          </cell>
          <cell r="C448" t="str">
            <v>MINISTERIO DE LA FFAA I</v>
          </cell>
          <cell r="D448" t="str">
            <v>NCR</v>
          </cell>
          <cell r="E448" t="str">
            <v>Distrito Nacional</v>
          </cell>
          <cell r="F448" t="str">
            <v>NO</v>
          </cell>
          <cell r="G448" t="str">
            <v>Si</v>
          </cell>
          <cell r="H448" t="str">
            <v>Si</v>
          </cell>
          <cell r="I448" t="str">
            <v>No</v>
          </cell>
          <cell r="J448" t="str">
            <v>Si</v>
          </cell>
          <cell r="K448" t="str">
            <v>Si</v>
          </cell>
          <cell r="L448" t="str">
            <v>Si</v>
          </cell>
          <cell r="M448" t="str">
            <v>Si</v>
          </cell>
          <cell r="N448" t="str">
            <v>Si</v>
          </cell>
          <cell r="O448" t="str">
            <v>Grupo 5</v>
          </cell>
        </row>
        <row r="449">
          <cell r="A449">
            <v>432</v>
          </cell>
          <cell r="B449" t="str">
            <v>DRBR432</v>
          </cell>
          <cell r="C449" t="str">
            <v>Ofic. Puerto Plata #2</v>
          </cell>
          <cell r="D449" t="str">
            <v>NCR</v>
          </cell>
          <cell r="E449" t="str">
            <v>Norte</v>
          </cell>
          <cell r="F449" t="str">
            <v>SI</v>
          </cell>
          <cell r="G449" t="str">
            <v>Si</v>
          </cell>
          <cell r="H449" t="str">
            <v>Si</v>
          </cell>
          <cell r="I449" t="str">
            <v>Si</v>
          </cell>
          <cell r="J449" t="str">
            <v>Si</v>
          </cell>
          <cell r="K449" t="str">
            <v>No</v>
          </cell>
          <cell r="L449" t="str">
            <v>Si</v>
          </cell>
          <cell r="M449" t="str">
            <v>No</v>
          </cell>
          <cell r="N449" t="str">
            <v>Si</v>
          </cell>
          <cell r="O449" t="str">
            <v>Puerto Plata</v>
          </cell>
        </row>
        <row r="450">
          <cell r="A450">
            <v>433</v>
          </cell>
          <cell r="B450" t="str">
            <v>DRBR433</v>
          </cell>
          <cell r="C450" t="str">
            <v>CENTRO COMERC. LAS CANAS</v>
          </cell>
          <cell r="D450" t="str">
            <v>Diebold</v>
          </cell>
          <cell r="E450" t="str">
            <v>Este</v>
          </cell>
          <cell r="F450" t="str">
            <v>NO</v>
          </cell>
          <cell r="G450" t="str">
            <v>Si</v>
          </cell>
          <cell r="H450" t="str">
            <v>Si</v>
          </cell>
          <cell r="I450" t="str">
            <v>No</v>
          </cell>
          <cell r="J450" t="str">
            <v>Si</v>
          </cell>
          <cell r="K450" t="str">
            <v>Si</v>
          </cell>
          <cell r="L450" t="str">
            <v>Si</v>
          </cell>
          <cell r="M450" t="str">
            <v>Si</v>
          </cell>
          <cell r="N450" t="str">
            <v>Si</v>
          </cell>
          <cell r="O450" t="str">
            <v>Romana-Higuey</v>
          </cell>
        </row>
        <row r="451">
          <cell r="A451">
            <v>434</v>
          </cell>
          <cell r="B451" t="str">
            <v>DRBR434</v>
          </cell>
          <cell r="C451" t="str">
            <v>EGEHID</v>
          </cell>
          <cell r="D451" t="str">
            <v>Wincor Nixdorf</v>
          </cell>
          <cell r="E451" t="str">
            <v>Distrito Nacional</v>
          </cell>
          <cell r="F451" t="str">
            <v>NO</v>
          </cell>
          <cell r="G451" t="str">
            <v>Si</v>
          </cell>
          <cell r="H451" t="str">
            <v>Si</v>
          </cell>
          <cell r="I451" t="str">
            <v>No</v>
          </cell>
          <cell r="J451" t="str">
            <v>Si</v>
          </cell>
          <cell r="K451" t="str">
            <v>No</v>
          </cell>
          <cell r="L451" t="str">
            <v>Si</v>
          </cell>
          <cell r="M451" t="str">
            <v>No</v>
          </cell>
          <cell r="N451" t="str">
            <v>Si</v>
          </cell>
          <cell r="O451" t="str">
            <v>Grupo 2</v>
          </cell>
        </row>
        <row r="452">
          <cell r="A452">
            <v>435</v>
          </cell>
          <cell r="B452" t="str">
            <v>DRBR435</v>
          </cell>
          <cell r="C452" t="str">
            <v>Autobanco Torre BRRD I</v>
          </cell>
          <cell r="D452" t="str">
            <v>NCR</v>
          </cell>
          <cell r="E452" t="str">
            <v>Distrito Nacional</v>
          </cell>
          <cell r="F452" t="str">
            <v>SI</v>
          </cell>
          <cell r="G452" t="str">
            <v>Si</v>
          </cell>
          <cell r="H452" t="str">
            <v>Si</v>
          </cell>
          <cell r="I452" t="str">
            <v>No</v>
          </cell>
          <cell r="J452" t="str">
            <v>Si</v>
          </cell>
          <cell r="K452" t="str">
            <v>Si</v>
          </cell>
          <cell r="L452" t="str">
            <v>Si</v>
          </cell>
          <cell r="M452" t="str">
            <v>Si</v>
          </cell>
          <cell r="N452" t="str">
            <v>Si</v>
          </cell>
          <cell r="O452" t="str">
            <v>Grupo 2</v>
          </cell>
        </row>
        <row r="453">
          <cell r="A453">
            <v>436</v>
          </cell>
          <cell r="B453" t="str">
            <v>DRBR436</v>
          </cell>
          <cell r="C453" t="str">
            <v>Autobanco Torre BRRD II</v>
          </cell>
          <cell r="D453" t="str">
            <v>NCR</v>
          </cell>
          <cell r="E453" t="str">
            <v>Distrito Nacional</v>
          </cell>
          <cell r="F453" t="str">
            <v>SI</v>
          </cell>
          <cell r="G453" t="str">
            <v>Si</v>
          </cell>
          <cell r="H453" t="str">
            <v>Si</v>
          </cell>
          <cell r="I453" t="str">
            <v>No</v>
          </cell>
          <cell r="J453" t="str">
            <v>Si</v>
          </cell>
          <cell r="K453" t="str">
            <v>Si</v>
          </cell>
          <cell r="L453" t="str">
            <v>Si</v>
          </cell>
          <cell r="M453" t="str">
            <v>Si</v>
          </cell>
          <cell r="N453" t="str">
            <v>Si</v>
          </cell>
          <cell r="O453" t="str">
            <v>Grupo 2</v>
          </cell>
        </row>
        <row r="454">
          <cell r="A454">
            <v>437</v>
          </cell>
          <cell r="B454" t="str">
            <v>DRBR437</v>
          </cell>
          <cell r="C454" t="str">
            <v>AUTOBANCO TORRE III</v>
          </cell>
          <cell r="D454" t="str">
            <v>NCR</v>
          </cell>
          <cell r="E454" t="str">
            <v>Distrito Nacional</v>
          </cell>
          <cell r="F454" t="str">
            <v>SI</v>
          </cell>
          <cell r="G454" t="str">
            <v>Si</v>
          </cell>
          <cell r="H454" t="str">
            <v>Si</v>
          </cell>
          <cell r="I454" t="str">
            <v>No</v>
          </cell>
          <cell r="J454" t="str">
            <v>Si</v>
          </cell>
          <cell r="K454" t="str">
            <v>Si</v>
          </cell>
          <cell r="L454" t="str">
            <v>Si</v>
          </cell>
          <cell r="M454" t="str">
            <v>Si</v>
          </cell>
          <cell r="N454" t="str">
            <v>Si</v>
          </cell>
          <cell r="O454" t="str">
            <v>Grupo 2</v>
          </cell>
        </row>
        <row r="455">
          <cell r="A455">
            <v>438</v>
          </cell>
          <cell r="B455" t="str">
            <v>DRBR438</v>
          </cell>
          <cell r="C455" t="str">
            <v>AUTOBANCO TORRE IV</v>
          </cell>
          <cell r="D455" t="str">
            <v>NCR</v>
          </cell>
          <cell r="E455" t="str">
            <v>Distrito Nacional</v>
          </cell>
          <cell r="F455" t="str">
            <v>SI</v>
          </cell>
          <cell r="G455" t="str">
            <v>Si</v>
          </cell>
          <cell r="H455" t="str">
            <v>Si</v>
          </cell>
          <cell r="I455" t="str">
            <v>No</v>
          </cell>
          <cell r="J455" t="str">
            <v>Si</v>
          </cell>
          <cell r="K455" t="str">
            <v>Si</v>
          </cell>
          <cell r="L455" t="str">
            <v>Si</v>
          </cell>
          <cell r="M455" t="str">
            <v>Si</v>
          </cell>
          <cell r="N455" t="str">
            <v>Si</v>
          </cell>
          <cell r="O455" t="str">
            <v>Grupo 2</v>
          </cell>
        </row>
        <row r="456">
          <cell r="A456">
            <v>763</v>
          </cell>
          <cell r="B456" t="str">
            <v>DRBR439</v>
          </cell>
          <cell r="C456" t="str">
            <v>OFICINA MONTELLANO</v>
          </cell>
          <cell r="D456" t="str">
            <v>NCR</v>
          </cell>
          <cell r="E456" t="str">
            <v>Norte</v>
          </cell>
          <cell r="F456" t="str">
            <v>NO</v>
          </cell>
          <cell r="G456" t="str">
            <v>Si</v>
          </cell>
          <cell r="H456" t="str">
            <v>Si</v>
          </cell>
          <cell r="I456" t="str">
            <v>No</v>
          </cell>
          <cell r="J456" t="str">
            <v>Si</v>
          </cell>
          <cell r="K456" t="str">
            <v>No</v>
          </cell>
          <cell r="L456" t="str">
            <v>Si</v>
          </cell>
          <cell r="M456" t="str">
            <v>No</v>
          </cell>
          <cell r="N456" t="str">
            <v>Si</v>
          </cell>
          <cell r="O456" t="str">
            <v>Puerto Plata</v>
          </cell>
        </row>
        <row r="457">
          <cell r="A457">
            <v>766</v>
          </cell>
          <cell r="B457" t="str">
            <v>DRBR440</v>
          </cell>
          <cell r="C457" t="str">
            <v>OFICINA AZUA II</v>
          </cell>
          <cell r="D457" t="str">
            <v>NCR</v>
          </cell>
          <cell r="E457" t="str">
            <v>Sur</v>
          </cell>
          <cell r="F457" t="str">
            <v>SI</v>
          </cell>
          <cell r="G457" t="str">
            <v>Si</v>
          </cell>
          <cell r="H457" t="str">
            <v>Si</v>
          </cell>
          <cell r="I457" t="str">
            <v>Si</v>
          </cell>
          <cell r="J457" t="str">
            <v>Si</v>
          </cell>
          <cell r="K457" t="str">
            <v>Si</v>
          </cell>
          <cell r="L457" t="str">
            <v>Si</v>
          </cell>
          <cell r="M457" t="str">
            <v>Si</v>
          </cell>
          <cell r="N457" t="str">
            <v>Si</v>
          </cell>
          <cell r="O457" t="str">
            <v>Oficina</v>
          </cell>
        </row>
        <row r="458">
          <cell r="A458">
            <v>441</v>
          </cell>
          <cell r="B458" t="str">
            <v>DRBR441</v>
          </cell>
          <cell r="C458" t="str">
            <v>ESTACION TEXACO ROMULO B.</v>
          </cell>
          <cell r="D458" t="str">
            <v>NCR</v>
          </cell>
          <cell r="E458" t="str">
            <v>Distrito Nacional</v>
          </cell>
          <cell r="F458" t="str">
            <v>NO</v>
          </cell>
          <cell r="G458" t="str">
            <v>NO</v>
          </cell>
          <cell r="H458" t="str">
            <v>NO</v>
          </cell>
          <cell r="I458" t="str">
            <v/>
          </cell>
          <cell r="J458" t="str">
            <v>NO</v>
          </cell>
          <cell r="K458" t="str">
            <v/>
          </cell>
          <cell r="L458" t="str">
            <v/>
          </cell>
          <cell r="M458" t="str">
            <v/>
          </cell>
          <cell r="N458" t="str">
            <v/>
          </cell>
          <cell r="O458" t="str">
            <v/>
          </cell>
        </row>
        <row r="459">
          <cell r="A459">
            <v>443</v>
          </cell>
          <cell r="B459" t="str">
            <v>DRBR443</v>
          </cell>
          <cell r="C459" t="str">
            <v>EDIFICIO SAN RAFAEL</v>
          </cell>
          <cell r="D459" t="str">
            <v>Wincor Nixdorf</v>
          </cell>
          <cell r="E459" t="str">
            <v>Distrito Nacional</v>
          </cell>
          <cell r="F459" t="str">
            <v>NO</v>
          </cell>
          <cell r="G459" t="str">
            <v>Si</v>
          </cell>
          <cell r="H459" t="str">
            <v>Si</v>
          </cell>
          <cell r="I459" t="str">
            <v>No</v>
          </cell>
          <cell r="J459" t="str">
            <v>Si</v>
          </cell>
          <cell r="K459" t="str">
            <v>No</v>
          </cell>
          <cell r="L459" t="str">
            <v>Si</v>
          </cell>
          <cell r="M459" t="str">
            <v>No</v>
          </cell>
          <cell r="N459" t="str">
            <v>Si</v>
          </cell>
          <cell r="O459" t="str">
            <v>Grupo 8</v>
          </cell>
        </row>
        <row r="460">
          <cell r="A460">
            <v>444</v>
          </cell>
          <cell r="B460" t="str">
            <v>DRBR444</v>
          </cell>
          <cell r="C460" t="str">
            <v>HOSPITAL HOMS</v>
          </cell>
          <cell r="D460" t="str">
            <v>Wincor Nixdorf</v>
          </cell>
          <cell r="E460" t="str">
            <v>Norte</v>
          </cell>
          <cell r="F460" t="str">
            <v>NO</v>
          </cell>
          <cell r="G460" t="str">
            <v>Si</v>
          </cell>
          <cell r="H460" t="str">
            <v>Si</v>
          </cell>
          <cell r="I460" t="str">
            <v>No</v>
          </cell>
          <cell r="J460" t="str">
            <v>Si</v>
          </cell>
          <cell r="K460" t="str">
            <v>Si</v>
          </cell>
          <cell r="L460" t="str">
            <v>Si</v>
          </cell>
          <cell r="M460" t="str">
            <v>Si</v>
          </cell>
          <cell r="N460" t="str">
            <v>Si</v>
          </cell>
          <cell r="O460" t="str">
            <v>Santiago 1</v>
          </cell>
        </row>
        <row r="461">
          <cell r="A461">
            <v>446</v>
          </cell>
          <cell r="B461" t="str">
            <v>DRBR446</v>
          </cell>
          <cell r="C461" t="str">
            <v>ATM Hipodromo V Centenario</v>
          </cell>
          <cell r="D461" t="str">
            <v>NCR</v>
          </cell>
          <cell r="E461" t="str">
            <v>Distrito Nacional</v>
          </cell>
          <cell r="F461" t="str">
            <v>NO</v>
          </cell>
          <cell r="G461" t="str">
            <v>Si</v>
          </cell>
          <cell r="H461" t="str">
            <v>Si</v>
          </cell>
          <cell r="I461" t="str">
            <v>No</v>
          </cell>
          <cell r="J461" t="str">
            <v>Si</v>
          </cell>
          <cell r="K461" t="str">
            <v>Si</v>
          </cell>
          <cell r="L461" t="str">
            <v>Si</v>
          </cell>
          <cell r="M461" t="str">
            <v>Si</v>
          </cell>
          <cell r="N461" t="str">
            <v>No</v>
          </cell>
          <cell r="O461" t="str">
            <v/>
          </cell>
        </row>
        <row r="462">
          <cell r="A462">
            <v>447</v>
          </cell>
          <cell r="B462" t="str">
            <v>DRBR447</v>
          </cell>
          <cell r="C462" t="str">
            <v>PLAZA LAMA LA ROMANA</v>
          </cell>
          <cell r="D462" t="str">
            <v>Wincor Nixdorf</v>
          </cell>
          <cell r="E462" t="str">
            <v>Este</v>
          </cell>
          <cell r="F462" t="str">
            <v>NO</v>
          </cell>
          <cell r="G462" t="str">
            <v>Si</v>
          </cell>
          <cell r="H462" t="str">
            <v>Si</v>
          </cell>
          <cell r="I462" t="str">
            <v>No</v>
          </cell>
          <cell r="J462" t="str">
            <v>Si</v>
          </cell>
          <cell r="K462" t="str">
            <v>Si</v>
          </cell>
          <cell r="L462" t="str">
            <v>Si</v>
          </cell>
          <cell r="M462" t="str">
            <v>Si</v>
          </cell>
          <cell r="N462" t="str">
            <v>No</v>
          </cell>
          <cell r="O462" t="str">
            <v>Romana-Higuey</v>
          </cell>
        </row>
        <row r="463">
          <cell r="A463">
            <v>448</v>
          </cell>
          <cell r="B463" t="str">
            <v>DRBR448</v>
          </cell>
          <cell r="C463" t="str">
            <v>CLUB BANCO CENTRAL</v>
          </cell>
          <cell r="D463" t="str">
            <v>Wincor Nixdorf</v>
          </cell>
          <cell r="E463" t="str">
            <v>Distrito Nacional</v>
          </cell>
          <cell r="F463" t="str">
            <v>NO</v>
          </cell>
          <cell r="G463" t="str">
            <v>Si</v>
          </cell>
          <cell r="H463" t="str">
            <v>Si</v>
          </cell>
          <cell r="I463" t="str">
            <v>No</v>
          </cell>
          <cell r="J463" t="str">
            <v>Si</v>
          </cell>
          <cell r="K463" t="str">
            <v>Si</v>
          </cell>
          <cell r="L463" t="str">
            <v>Si</v>
          </cell>
          <cell r="M463" t="str">
            <v>Si</v>
          </cell>
          <cell r="N463" t="str">
            <v>No</v>
          </cell>
          <cell r="O463" t="str">
            <v>Grupo 5</v>
          </cell>
        </row>
        <row r="464">
          <cell r="A464">
            <v>449</v>
          </cell>
          <cell r="B464" t="str">
            <v>DRBR449</v>
          </cell>
          <cell r="C464" t="str">
            <v>Autobanco Lope de Vega #2</v>
          </cell>
          <cell r="D464" t="str">
            <v>NCR</v>
          </cell>
          <cell r="E464" t="str">
            <v/>
          </cell>
          <cell r="F464" t="str">
            <v>NO</v>
          </cell>
          <cell r="G464" t="str">
            <v>Si</v>
          </cell>
          <cell r="H464" t="str">
            <v>Si</v>
          </cell>
          <cell r="I464" t="str">
            <v>No</v>
          </cell>
          <cell r="J464" t="str">
            <v>Si</v>
          </cell>
          <cell r="K464" t="str">
            <v>No</v>
          </cell>
          <cell r="L464" t="str">
            <v>Si</v>
          </cell>
          <cell r="M464" t="str">
            <v>No</v>
          </cell>
          <cell r="N464" t="str">
            <v>Si</v>
          </cell>
          <cell r="O464" t="str">
            <v/>
          </cell>
        </row>
        <row r="465">
          <cell r="A465">
            <v>775</v>
          </cell>
          <cell r="B465" t="str">
            <v>DRBR450</v>
          </cell>
          <cell r="C465" t="str">
            <v>SUPERMERCADO LILO</v>
          </cell>
          <cell r="D465" t="str">
            <v>NCR</v>
          </cell>
          <cell r="E465" t="str">
            <v>Norte</v>
          </cell>
          <cell r="F465" t="str">
            <v>NO</v>
          </cell>
          <cell r="G465" t="str">
            <v>Si</v>
          </cell>
          <cell r="H465" t="str">
            <v>Si</v>
          </cell>
          <cell r="I465" t="str">
            <v>No</v>
          </cell>
          <cell r="J465" t="str">
            <v>Si</v>
          </cell>
          <cell r="K465" t="str">
            <v>Si</v>
          </cell>
          <cell r="L465" t="str">
            <v>Si</v>
          </cell>
          <cell r="M465" t="str">
            <v>Si</v>
          </cell>
          <cell r="N465" t="str">
            <v>No</v>
          </cell>
          <cell r="O465" t="str">
            <v>Oficina</v>
          </cell>
        </row>
        <row r="466">
          <cell r="A466">
            <v>764</v>
          </cell>
          <cell r="B466" t="str">
            <v>DRBR451</v>
          </cell>
          <cell r="C466" t="str">
            <v>Ofic. Elias Piña</v>
          </cell>
          <cell r="D466" t="str">
            <v>NCR</v>
          </cell>
          <cell r="E466" t="str">
            <v>Sur</v>
          </cell>
          <cell r="F466" t="str">
            <v>NO</v>
          </cell>
          <cell r="G466" t="str">
            <v>Si</v>
          </cell>
          <cell r="H466" t="str">
            <v>Si</v>
          </cell>
          <cell r="I466" t="str">
            <v>No</v>
          </cell>
          <cell r="J466" t="str">
            <v>Si</v>
          </cell>
          <cell r="K466" t="str">
            <v>No</v>
          </cell>
          <cell r="L466" t="str">
            <v>Si</v>
          </cell>
          <cell r="M466" t="str">
            <v>No</v>
          </cell>
          <cell r="N466" t="str">
            <v>Si</v>
          </cell>
          <cell r="O466" t="str">
            <v>Oficina</v>
          </cell>
        </row>
        <row r="467">
          <cell r="A467">
            <v>788</v>
          </cell>
          <cell r="B467" t="str">
            <v>DRBR452</v>
          </cell>
          <cell r="C467" t="str">
            <v>MINIST. RELAC. EXTERIORES</v>
          </cell>
          <cell r="D467" t="str">
            <v>Wincor Nixdorf</v>
          </cell>
          <cell r="E467" t="str">
            <v>Distrito Nacional</v>
          </cell>
          <cell r="F467" t="str">
            <v>NO</v>
          </cell>
          <cell r="G467" t="str">
            <v>No</v>
          </cell>
          <cell r="H467" t="str">
            <v>No</v>
          </cell>
          <cell r="I467" t="str">
            <v>No</v>
          </cell>
          <cell r="J467" t="str">
            <v>No</v>
          </cell>
          <cell r="K467" t="str">
            <v>No</v>
          </cell>
          <cell r="L467" t="str">
            <v>No</v>
          </cell>
          <cell r="M467" t="str">
            <v>No</v>
          </cell>
          <cell r="N467" t="str">
            <v>No</v>
          </cell>
          <cell r="O467" t="str">
            <v>Grupo 3</v>
          </cell>
        </row>
        <row r="468">
          <cell r="A468">
            <v>453</v>
          </cell>
          <cell r="B468" t="str">
            <v>DRBR453</v>
          </cell>
          <cell r="C468" t="str">
            <v>Autobanco Sarasota #2</v>
          </cell>
          <cell r="D468" t="str">
            <v>NCR</v>
          </cell>
          <cell r="E468" t="str">
            <v>Distrito Nacional</v>
          </cell>
          <cell r="F468" t="str">
            <v>SI</v>
          </cell>
          <cell r="G468" t="str">
            <v>Si</v>
          </cell>
          <cell r="H468" t="str">
            <v>Si</v>
          </cell>
          <cell r="I468" t="str">
            <v>No</v>
          </cell>
          <cell r="J468" t="str">
            <v>Si</v>
          </cell>
          <cell r="K468" t="str">
            <v>Si</v>
          </cell>
          <cell r="L468" t="str">
            <v>Si</v>
          </cell>
          <cell r="M468" t="str">
            <v>Si</v>
          </cell>
          <cell r="N468" t="str">
            <v>Si</v>
          </cell>
          <cell r="O468" t="str">
            <v>Grupo 2</v>
          </cell>
        </row>
        <row r="469">
          <cell r="A469">
            <v>454</v>
          </cell>
          <cell r="B469" t="str">
            <v>DRBR454</v>
          </cell>
          <cell r="C469" t="str">
            <v>ATM UNP Partido Dajabón</v>
          </cell>
          <cell r="D469" t="str">
            <v/>
          </cell>
          <cell r="E469" t="str">
            <v/>
          </cell>
          <cell r="F469" t="str">
            <v>NO</v>
          </cell>
          <cell r="G469" t="str">
            <v>Si</v>
          </cell>
          <cell r="H469" t="str">
            <v>Si</v>
          </cell>
          <cell r="I469" t="str">
            <v>Si</v>
          </cell>
          <cell r="J469" t="str">
            <v>Si</v>
          </cell>
          <cell r="K469" t="str">
            <v>No</v>
          </cell>
          <cell r="L469" t="str">
            <v>Si</v>
          </cell>
          <cell r="M469" t="str">
            <v>No</v>
          </cell>
          <cell r="N469" t="str">
            <v>Si</v>
          </cell>
          <cell r="O469" t="str">
            <v/>
          </cell>
        </row>
        <row r="470">
          <cell r="A470">
            <v>455</v>
          </cell>
          <cell r="B470" t="str">
            <v>DRBR455</v>
          </cell>
          <cell r="C470" t="str">
            <v>Oficina Baní II</v>
          </cell>
          <cell r="D470" t="str">
            <v>Diebold</v>
          </cell>
          <cell r="E470" t="str">
            <v>Sur</v>
          </cell>
          <cell r="F470" t="str">
            <v>NO</v>
          </cell>
          <cell r="G470" t="str">
            <v>Si</v>
          </cell>
          <cell r="H470" t="str">
            <v>Si</v>
          </cell>
          <cell r="I470" t="str">
            <v>Si</v>
          </cell>
          <cell r="J470" t="str">
            <v>Si</v>
          </cell>
          <cell r="K470" t="str">
            <v>No</v>
          </cell>
          <cell r="L470" t="str">
            <v>Si</v>
          </cell>
          <cell r="M470" t="str">
            <v>No</v>
          </cell>
          <cell r="N470" t="str">
            <v>Si</v>
          </cell>
          <cell r="O470" t="str">
            <v>Oficina</v>
          </cell>
        </row>
        <row r="471">
          <cell r="A471">
            <v>458</v>
          </cell>
          <cell r="B471" t="str">
            <v>DRBR458</v>
          </cell>
          <cell r="C471" t="str">
            <v>Hospital Dario Contreras</v>
          </cell>
          <cell r="D471" t="str">
            <v/>
          </cell>
          <cell r="E471" t="str">
            <v>Distrito Nacional</v>
          </cell>
          <cell r="F471" t="str">
            <v>NO</v>
          </cell>
          <cell r="G471" t="str">
            <v>Si</v>
          </cell>
          <cell r="H471" t="str">
            <v>Si</v>
          </cell>
          <cell r="I471" t="str">
            <v>No</v>
          </cell>
          <cell r="J471" t="str">
            <v>Si</v>
          </cell>
          <cell r="K471" t="str">
            <v>Si</v>
          </cell>
          <cell r="L471" t="str">
            <v>Si</v>
          </cell>
          <cell r="M471" t="str">
            <v>Si</v>
          </cell>
          <cell r="N471" t="str">
            <v>Si</v>
          </cell>
          <cell r="O471" t="str">
            <v/>
          </cell>
        </row>
        <row r="472">
          <cell r="A472">
            <v>459</v>
          </cell>
          <cell r="B472" t="str">
            <v>DRBR459</v>
          </cell>
          <cell r="C472" t="str">
            <v>ATM MINISTERIO DE TURISMO</v>
          </cell>
          <cell r="D472" t="str">
            <v>NCR</v>
          </cell>
          <cell r="E472" t="str">
            <v>Distrito Nacional</v>
          </cell>
          <cell r="F472" t="str">
            <v>NO</v>
          </cell>
          <cell r="G472" t="str">
            <v>Si</v>
          </cell>
          <cell r="H472" t="str">
            <v>Si</v>
          </cell>
          <cell r="I472" t="str">
            <v>No</v>
          </cell>
          <cell r="J472" t="str">
            <v>Si</v>
          </cell>
          <cell r="K472" t="str">
            <v>No</v>
          </cell>
          <cell r="L472" t="str">
            <v>Si</v>
          </cell>
          <cell r="M472" t="str">
            <v>No</v>
          </cell>
          <cell r="N472" t="str">
            <v>Si</v>
          </cell>
          <cell r="O472" t="str">
            <v/>
          </cell>
        </row>
        <row r="473">
          <cell r="A473">
            <v>741</v>
          </cell>
          <cell r="B473" t="str">
            <v>DRBR460</v>
          </cell>
          <cell r="C473" t="str">
            <v>CURNE-UASD, SAN FCO. MACORIS</v>
          </cell>
          <cell r="D473" t="str">
            <v>NCR</v>
          </cell>
          <cell r="E473" t="str">
            <v>Norte</v>
          </cell>
          <cell r="F473" t="str">
            <v>NO</v>
          </cell>
          <cell r="G473" t="str">
            <v>Si</v>
          </cell>
          <cell r="H473" t="str">
            <v>Si</v>
          </cell>
          <cell r="I473" t="str">
            <v>No</v>
          </cell>
          <cell r="J473" t="str">
            <v>Si</v>
          </cell>
          <cell r="K473" t="str">
            <v>Si</v>
          </cell>
          <cell r="L473" t="str">
            <v>Si</v>
          </cell>
          <cell r="M473" t="str">
            <v>Si</v>
          </cell>
          <cell r="N473" t="str">
            <v>No</v>
          </cell>
          <cell r="O473" t="str">
            <v>San Francisco de Macorís</v>
          </cell>
        </row>
        <row r="474">
          <cell r="A474">
            <v>461</v>
          </cell>
          <cell r="B474" t="str">
            <v>DRBR461</v>
          </cell>
          <cell r="C474" t="str">
            <v>Autobanco Sarasota #1</v>
          </cell>
          <cell r="D474" t="str">
            <v>NCR</v>
          </cell>
          <cell r="E474" t="str">
            <v>Distrito Nacional</v>
          </cell>
          <cell r="F474" t="str">
            <v>SI</v>
          </cell>
          <cell r="G474" t="str">
            <v>Si</v>
          </cell>
          <cell r="H474" t="str">
            <v>Si</v>
          </cell>
          <cell r="I474" t="str">
            <v>No</v>
          </cell>
          <cell r="J474" t="str">
            <v>Si</v>
          </cell>
          <cell r="K474" t="str">
            <v>Si</v>
          </cell>
          <cell r="L474" t="str">
            <v>Si</v>
          </cell>
          <cell r="M474" t="str">
            <v>Si</v>
          </cell>
          <cell r="N474" t="str">
            <v>Si</v>
          </cell>
          <cell r="O474" t="str">
            <v>Grupo 2</v>
          </cell>
        </row>
        <row r="475">
          <cell r="A475">
            <v>462</v>
          </cell>
          <cell r="B475" t="str">
            <v>DRBR462</v>
          </cell>
          <cell r="C475" t="str">
            <v>ATM Agrocafe Del Caribe</v>
          </cell>
          <cell r="D475" t="str">
            <v>NCR</v>
          </cell>
          <cell r="E475" t="str">
            <v>Este</v>
          </cell>
          <cell r="F475" t="str">
            <v>NO</v>
          </cell>
          <cell r="G475" t="str">
            <v>Si</v>
          </cell>
          <cell r="H475" t="str">
            <v>Si</v>
          </cell>
          <cell r="I475" t="str">
            <v>No</v>
          </cell>
          <cell r="J475" t="str">
            <v>Si</v>
          </cell>
          <cell r="K475" t="str">
            <v>Si</v>
          </cell>
          <cell r="L475" t="str">
            <v>Si</v>
          </cell>
          <cell r="M475" t="str">
            <v>Si</v>
          </cell>
          <cell r="N475" t="str">
            <v>No</v>
          </cell>
          <cell r="O475" t="str">
            <v/>
          </cell>
        </row>
        <row r="476">
          <cell r="A476">
            <v>463</v>
          </cell>
          <cell r="B476" t="str">
            <v>DRBR463</v>
          </cell>
          <cell r="C476" t="str">
            <v>LA SIRENA EL EMBRUJO, STGO.</v>
          </cell>
          <cell r="D476" t="str">
            <v>Diebold</v>
          </cell>
          <cell r="E476" t="str">
            <v>Norte</v>
          </cell>
          <cell r="F476" t="str">
            <v>NO</v>
          </cell>
          <cell r="G476" t="str">
            <v>Si</v>
          </cell>
          <cell r="H476" t="str">
            <v>Si</v>
          </cell>
          <cell r="I476" t="str">
            <v>No</v>
          </cell>
          <cell r="J476" t="str">
            <v>Si</v>
          </cell>
          <cell r="K476" t="str">
            <v>Si</v>
          </cell>
          <cell r="L476" t="str">
            <v>Si</v>
          </cell>
          <cell r="M476" t="str">
            <v>Si</v>
          </cell>
          <cell r="N476" t="str">
            <v>No</v>
          </cell>
          <cell r="O476" t="str">
            <v>Santiago 1</v>
          </cell>
        </row>
        <row r="477">
          <cell r="A477">
            <v>465</v>
          </cell>
          <cell r="B477" t="str">
            <v>DRBR465</v>
          </cell>
          <cell r="C477" t="str">
            <v>Edif. Tarjeta de Crédito</v>
          </cell>
          <cell r="D477" t="str">
            <v>NCR</v>
          </cell>
          <cell r="E477" t="str">
            <v>Distrito Nacional</v>
          </cell>
          <cell r="F477" t="str">
            <v>SI</v>
          </cell>
          <cell r="G477" t="str">
            <v>Si</v>
          </cell>
          <cell r="H477" t="str">
            <v>No</v>
          </cell>
          <cell r="I477" t="str">
            <v>No</v>
          </cell>
          <cell r="J477" t="str">
            <v>Si</v>
          </cell>
          <cell r="K477" t="str">
            <v>Si</v>
          </cell>
          <cell r="L477" t="str">
            <v>Si</v>
          </cell>
          <cell r="M477" t="str">
            <v>Si</v>
          </cell>
          <cell r="N477" t="str">
            <v>No</v>
          </cell>
          <cell r="O477" t="str">
            <v/>
          </cell>
        </row>
        <row r="478">
          <cell r="A478">
            <v>466</v>
          </cell>
          <cell r="B478" t="str">
            <v>DRBR466</v>
          </cell>
          <cell r="C478" t="str">
            <v>Superintendencia de Valores</v>
          </cell>
          <cell r="D478" t="str">
            <v>NCR</v>
          </cell>
          <cell r="E478" t="str">
            <v>Distrito Nacional</v>
          </cell>
          <cell r="F478" t="str">
            <v>NO</v>
          </cell>
          <cell r="G478" t="str">
            <v>Si</v>
          </cell>
          <cell r="H478" t="str">
            <v>Si</v>
          </cell>
          <cell r="I478" t="str">
            <v>No</v>
          </cell>
          <cell r="J478" t="str">
            <v>Si</v>
          </cell>
          <cell r="K478" t="str">
            <v>Si</v>
          </cell>
          <cell r="L478" t="str">
            <v>Si</v>
          </cell>
          <cell r="M478" t="str">
            <v>Si</v>
          </cell>
          <cell r="N478" t="str">
            <v>No</v>
          </cell>
          <cell r="O478" t="str">
            <v/>
          </cell>
        </row>
        <row r="479">
          <cell r="A479">
            <v>467</v>
          </cell>
          <cell r="B479" t="str">
            <v>DRBR467</v>
          </cell>
          <cell r="C479" t="str">
            <v>Estacion Rilix Pontezuela (puerto Plata)</v>
          </cell>
          <cell r="D479" t="str">
            <v>NCR</v>
          </cell>
          <cell r="E479" t="str">
            <v>Norte</v>
          </cell>
          <cell r="F479" t="str">
            <v>NO</v>
          </cell>
          <cell r="G479" t="str">
            <v>Si</v>
          </cell>
          <cell r="H479" t="str">
            <v>Si</v>
          </cell>
          <cell r="I479" t="str">
            <v>No</v>
          </cell>
          <cell r="J479" t="str">
            <v>Si</v>
          </cell>
          <cell r="K479" t="str">
            <v>Si</v>
          </cell>
          <cell r="L479" t="str">
            <v>Si</v>
          </cell>
          <cell r="M479" t="str">
            <v>Si</v>
          </cell>
          <cell r="N479" t="str">
            <v>No</v>
          </cell>
          <cell r="O479" t="str">
            <v/>
          </cell>
        </row>
        <row r="480">
          <cell r="A480">
            <v>468</v>
          </cell>
          <cell r="B480" t="str">
            <v>DRBR468</v>
          </cell>
          <cell r="C480" t="str">
            <v>ATM Estadio Quisqueya</v>
          </cell>
          <cell r="D480" t="str">
            <v>NCR</v>
          </cell>
          <cell r="E480" t="str">
            <v>Distrito Nacional</v>
          </cell>
          <cell r="F480" t="str">
            <v>N/A</v>
          </cell>
          <cell r="G480" t="str">
            <v>N/A</v>
          </cell>
          <cell r="H480" t="str">
            <v>N/A</v>
          </cell>
          <cell r="I480" t="str">
            <v>N/A</v>
          </cell>
          <cell r="J480" t="str">
            <v>N/A</v>
          </cell>
          <cell r="K480" t="str">
            <v>N/A</v>
          </cell>
          <cell r="L480" t="str">
            <v>N/A</v>
          </cell>
          <cell r="M480" t="str">
            <v>N/A</v>
          </cell>
          <cell r="N480"/>
          <cell r="O480"/>
        </row>
        <row r="481">
          <cell r="A481">
            <v>470</v>
          </cell>
          <cell r="B481" t="str">
            <v>DRBR470</v>
          </cell>
          <cell r="C481" t="str">
            <v>HOSPITAL REGIONAL TAIWAN, AZUA</v>
          </cell>
          <cell r="D481" t="str">
            <v>Diebold</v>
          </cell>
          <cell r="E481" t="str">
            <v>Sur</v>
          </cell>
          <cell r="F481" t="str">
            <v>NO</v>
          </cell>
          <cell r="G481" t="str">
            <v>Si</v>
          </cell>
          <cell r="H481" t="str">
            <v>Si</v>
          </cell>
          <cell r="I481" t="str">
            <v>No</v>
          </cell>
          <cell r="J481" t="str">
            <v>Si</v>
          </cell>
          <cell r="K481" t="str">
            <v>Si</v>
          </cell>
          <cell r="L481" t="str">
            <v>Si</v>
          </cell>
          <cell r="M481" t="str">
            <v>Si</v>
          </cell>
          <cell r="N481" t="str">
            <v>Si</v>
          </cell>
          <cell r="O481" t="str">
            <v>Oficina</v>
          </cell>
        </row>
        <row r="482">
          <cell r="A482">
            <v>471</v>
          </cell>
          <cell r="B482" t="str">
            <v>DRBR471</v>
          </cell>
          <cell r="C482" t="str">
            <v>Autoservicio DGT #1</v>
          </cell>
          <cell r="D482" t="str">
            <v>NCR</v>
          </cell>
          <cell r="E482" t="str">
            <v/>
          </cell>
          <cell r="F482" t="str">
            <v>NO</v>
          </cell>
          <cell r="G482" t="str">
            <v>Si</v>
          </cell>
          <cell r="H482" t="str">
            <v>Si</v>
          </cell>
          <cell r="I482" t="str">
            <v>No</v>
          </cell>
          <cell r="J482" t="str">
            <v>Si</v>
          </cell>
          <cell r="K482" t="str">
            <v>Si</v>
          </cell>
          <cell r="L482" t="str">
            <v>Si</v>
          </cell>
          <cell r="M482" t="str">
            <v>Si</v>
          </cell>
          <cell r="N482" t="str">
            <v>No</v>
          </cell>
          <cell r="O482" t="str">
            <v/>
          </cell>
        </row>
        <row r="483">
          <cell r="A483">
            <v>472</v>
          </cell>
          <cell r="B483" t="str">
            <v>DRBR472</v>
          </cell>
          <cell r="C483" t="str">
            <v>PLAZA MEGATONE, MOCA</v>
          </cell>
          <cell r="D483" t="str">
            <v>Diebold</v>
          </cell>
          <cell r="E483" t="str">
            <v>Norte</v>
          </cell>
          <cell r="F483" t="str">
            <v>NO</v>
          </cell>
          <cell r="G483" t="str">
            <v>Si</v>
          </cell>
          <cell r="H483" t="str">
            <v>Si</v>
          </cell>
          <cell r="I483" t="str">
            <v>No</v>
          </cell>
          <cell r="J483" t="str">
            <v>Si</v>
          </cell>
          <cell r="K483" t="str">
            <v>Si</v>
          </cell>
          <cell r="L483" t="str">
            <v>Si</v>
          </cell>
          <cell r="M483" t="str">
            <v>No</v>
          </cell>
          <cell r="N483" t="str">
            <v>No</v>
          </cell>
          <cell r="O483" t="str">
            <v>La Vega</v>
          </cell>
        </row>
        <row r="484">
          <cell r="A484">
            <v>473</v>
          </cell>
          <cell r="B484" t="str">
            <v>DRBR473</v>
          </cell>
          <cell r="C484" t="str">
            <v>S/M CARREFOUR II</v>
          </cell>
          <cell r="D484" t="str">
            <v>Diebold</v>
          </cell>
          <cell r="E484" t="str">
            <v>Distrito Nacional</v>
          </cell>
          <cell r="F484" t="str">
            <v>NO</v>
          </cell>
          <cell r="G484" t="str">
            <v>Si</v>
          </cell>
          <cell r="H484" t="str">
            <v>Si</v>
          </cell>
          <cell r="I484" t="str">
            <v>Si</v>
          </cell>
          <cell r="J484" t="str">
            <v>Si</v>
          </cell>
          <cell r="K484" t="str">
            <v>Si</v>
          </cell>
          <cell r="L484" t="str">
            <v>Si</v>
          </cell>
          <cell r="M484" t="str">
            <v>Si</v>
          </cell>
          <cell r="N484" t="str">
            <v>No</v>
          </cell>
          <cell r="O484" t="str">
            <v>Grupo 6</v>
          </cell>
        </row>
        <row r="485">
          <cell r="A485">
            <v>476</v>
          </cell>
          <cell r="B485" t="str">
            <v>DRBR476</v>
          </cell>
          <cell r="C485" t="str">
            <v>La Sirena La Caoba</v>
          </cell>
          <cell r="D485" t="str">
            <v>Diebold</v>
          </cell>
          <cell r="E485" t="str">
            <v>Distrito Nacional</v>
          </cell>
          <cell r="F485" t="str">
            <v>SI</v>
          </cell>
          <cell r="G485" t="str">
            <v>Si</v>
          </cell>
          <cell r="H485" t="str">
            <v>Si</v>
          </cell>
          <cell r="I485" t="str">
            <v>Si</v>
          </cell>
          <cell r="J485" t="str">
            <v>Si</v>
          </cell>
          <cell r="K485" t="str">
            <v>Si</v>
          </cell>
          <cell r="L485" t="str">
            <v>Si</v>
          </cell>
          <cell r="M485" t="str">
            <v>Si</v>
          </cell>
          <cell r="N485" t="str">
            <v>No</v>
          </cell>
          <cell r="O485" t="str">
            <v>Grupo 6</v>
          </cell>
        </row>
        <row r="486">
          <cell r="A486">
            <v>570</v>
          </cell>
          <cell r="B486" t="str">
            <v>DRBR478</v>
          </cell>
          <cell r="C486" t="str">
            <v>SUPERMERCADO LIVERPOOL</v>
          </cell>
          <cell r="D486" t="str">
            <v>NCR</v>
          </cell>
          <cell r="E486" t="str">
            <v>Distrito Nacional</v>
          </cell>
          <cell r="F486" t="str">
            <v>NO</v>
          </cell>
          <cell r="G486" t="str">
            <v>Si</v>
          </cell>
          <cell r="H486" t="str">
            <v>Si</v>
          </cell>
          <cell r="I486" t="str">
            <v>No</v>
          </cell>
          <cell r="J486" t="str">
            <v>Si</v>
          </cell>
          <cell r="K486" t="str">
            <v>Si</v>
          </cell>
          <cell r="L486" t="str">
            <v>Si</v>
          </cell>
          <cell r="M486" t="str">
            <v>Si</v>
          </cell>
          <cell r="N486" t="str">
            <v>No</v>
          </cell>
          <cell r="O486" t="str">
            <v>Grupo 1</v>
          </cell>
        </row>
        <row r="487">
          <cell r="A487">
            <v>480</v>
          </cell>
          <cell r="B487" t="str">
            <v>DRBR480</v>
          </cell>
          <cell r="C487" t="str">
            <v>UNP Farmaconal Higuey</v>
          </cell>
          <cell r="D487"/>
          <cell r="E487" t="str">
            <v>Este</v>
          </cell>
          <cell r="F487" t="str">
            <v>N/A</v>
          </cell>
          <cell r="G487" t="str">
            <v>N/A</v>
          </cell>
          <cell r="H487" t="str">
            <v>N/A</v>
          </cell>
          <cell r="I487" t="str">
            <v>N/A</v>
          </cell>
          <cell r="J487" t="str">
            <v>N/A</v>
          </cell>
          <cell r="K487" t="str">
            <v>N/A</v>
          </cell>
          <cell r="L487" t="str">
            <v>N/A</v>
          </cell>
          <cell r="M487" t="str">
            <v>N/A</v>
          </cell>
          <cell r="N487"/>
          <cell r="O487"/>
        </row>
        <row r="488">
          <cell r="A488">
            <v>544</v>
          </cell>
          <cell r="B488" t="str">
            <v>DRBR481</v>
          </cell>
          <cell r="C488" t="str">
            <v>DIRECCION GENERAL TECNOLOGIA</v>
          </cell>
          <cell r="D488" t="str">
            <v>NCR</v>
          </cell>
          <cell r="E488" t="str">
            <v>Distrito Nacional</v>
          </cell>
          <cell r="F488" t="str">
            <v>NO</v>
          </cell>
          <cell r="G488" t="str">
            <v>Si</v>
          </cell>
          <cell r="H488" t="str">
            <v>Si</v>
          </cell>
          <cell r="I488" t="str">
            <v>No</v>
          </cell>
          <cell r="J488" t="str">
            <v>Si</v>
          </cell>
          <cell r="K488" t="str">
            <v>Si</v>
          </cell>
          <cell r="L488" t="str">
            <v>Si</v>
          </cell>
          <cell r="M488" t="str">
            <v>Si</v>
          </cell>
          <cell r="N488" t="str">
            <v>Si</v>
          </cell>
          <cell r="O488" t="str">
            <v>Grupo 2</v>
          </cell>
        </row>
        <row r="489">
          <cell r="A489">
            <v>482</v>
          </cell>
          <cell r="B489" t="str">
            <v>DRBR482</v>
          </cell>
          <cell r="C489" t="str">
            <v>PLAZA LAMA SANTIAGO</v>
          </cell>
          <cell r="D489" t="str">
            <v>Diebold</v>
          </cell>
          <cell r="E489" t="str">
            <v>Norte</v>
          </cell>
          <cell r="F489" t="str">
            <v>NO</v>
          </cell>
          <cell r="G489" t="str">
            <v>Si</v>
          </cell>
          <cell r="H489" t="str">
            <v>Si</v>
          </cell>
          <cell r="I489" t="str">
            <v>No</v>
          </cell>
          <cell r="J489" t="str">
            <v>Si</v>
          </cell>
          <cell r="K489" t="str">
            <v>Si</v>
          </cell>
          <cell r="L489" t="str">
            <v>Si</v>
          </cell>
          <cell r="M489" t="str">
            <v>Si</v>
          </cell>
          <cell r="N489" t="str">
            <v>No</v>
          </cell>
          <cell r="O489" t="str">
            <v>Santiago 2</v>
          </cell>
        </row>
        <row r="490">
          <cell r="A490">
            <v>483</v>
          </cell>
          <cell r="B490" t="str">
            <v>DRBR483</v>
          </cell>
          <cell r="C490" t="str">
            <v>S/M KARLA, DAJABON</v>
          </cell>
          <cell r="D490" t="str">
            <v>Wincor Nixdorf</v>
          </cell>
          <cell r="E490" t="str">
            <v>Norte</v>
          </cell>
          <cell r="F490" t="str">
            <v>NO</v>
          </cell>
          <cell r="G490" t="str">
            <v>Si</v>
          </cell>
          <cell r="H490" t="str">
            <v>Si</v>
          </cell>
          <cell r="I490" t="str">
            <v>No</v>
          </cell>
          <cell r="J490" t="str">
            <v>Si</v>
          </cell>
          <cell r="K490" t="str">
            <v>Si</v>
          </cell>
          <cell r="L490" t="str">
            <v>Si</v>
          </cell>
          <cell r="M490" t="str">
            <v>No</v>
          </cell>
          <cell r="N490" t="str">
            <v>Si</v>
          </cell>
          <cell r="O490" t="str">
            <v>Oficina</v>
          </cell>
        </row>
        <row r="491">
          <cell r="A491">
            <v>733</v>
          </cell>
          <cell r="B491" t="str">
            <v>DRBR484</v>
          </cell>
          <cell r="C491" t="str">
            <v>Zona Franca Pedernales</v>
          </cell>
          <cell r="D491" t="str">
            <v>NCR</v>
          </cell>
          <cell r="E491" t="str">
            <v>Sur</v>
          </cell>
          <cell r="F491" t="str">
            <v>NO</v>
          </cell>
          <cell r="G491" t="str">
            <v>Si</v>
          </cell>
          <cell r="H491" t="str">
            <v>Si</v>
          </cell>
          <cell r="I491" t="str">
            <v>No</v>
          </cell>
          <cell r="J491" t="str">
            <v>Si</v>
          </cell>
          <cell r="K491" t="str">
            <v>No</v>
          </cell>
          <cell r="L491" t="str">
            <v>Si</v>
          </cell>
          <cell r="M491" t="str">
            <v>No</v>
          </cell>
          <cell r="N491" t="str">
            <v>Si</v>
          </cell>
          <cell r="O491" t="str">
            <v>Barahona</v>
          </cell>
        </row>
        <row r="492">
          <cell r="A492">
            <v>485</v>
          </cell>
          <cell r="B492" t="str">
            <v>DRBR485</v>
          </cell>
          <cell r="C492" t="str">
            <v>CEDIMAT</v>
          </cell>
          <cell r="D492" t="str">
            <v>Diebold</v>
          </cell>
          <cell r="E492" t="str">
            <v>Distrito Nacional</v>
          </cell>
          <cell r="F492" t="str">
            <v>NO</v>
          </cell>
          <cell r="G492" t="str">
            <v>Si</v>
          </cell>
          <cell r="H492" t="str">
            <v>Si</v>
          </cell>
          <cell r="I492" t="str">
            <v>No</v>
          </cell>
          <cell r="J492" t="str">
            <v>Si</v>
          </cell>
          <cell r="K492" t="str">
            <v>Si</v>
          </cell>
          <cell r="L492" t="str">
            <v>Si</v>
          </cell>
          <cell r="M492" t="str">
            <v>Si</v>
          </cell>
          <cell r="N492" t="str">
            <v>Si</v>
          </cell>
          <cell r="O492" t="str">
            <v>Grupo 1</v>
          </cell>
        </row>
        <row r="493">
          <cell r="A493">
            <v>486</v>
          </cell>
          <cell r="B493" t="str">
            <v>DRBR486</v>
          </cell>
          <cell r="C493" t="str">
            <v>UNP Ole La Caleta</v>
          </cell>
          <cell r="D493" t="str">
            <v>NCR</v>
          </cell>
          <cell r="E493" t="str">
            <v>Este</v>
          </cell>
          <cell r="F493" t="str">
            <v>NO</v>
          </cell>
          <cell r="G493" t="str">
            <v>Si</v>
          </cell>
          <cell r="H493" t="str">
            <v>Si</v>
          </cell>
          <cell r="I493" t="str">
            <v>No</v>
          </cell>
          <cell r="J493" t="str">
            <v>Si</v>
          </cell>
          <cell r="K493" t="str">
            <v>No</v>
          </cell>
          <cell r="L493" t="str">
            <v>Si</v>
          </cell>
          <cell r="M493" t="str">
            <v>Si</v>
          </cell>
          <cell r="N493" t="str">
            <v>No</v>
          </cell>
          <cell r="O493" t="str">
            <v>Grupo 9</v>
          </cell>
        </row>
        <row r="494">
          <cell r="A494">
            <v>487</v>
          </cell>
          <cell r="B494" t="str">
            <v>DRBR487</v>
          </cell>
          <cell r="C494" t="str">
            <v>HIPER OLE HAINAMOSA</v>
          </cell>
          <cell r="D494" t="str">
            <v>Diebold</v>
          </cell>
          <cell r="E494" t="str">
            <v>Distrito Nacional</v>
          </cell>
          <cell r="F494" t="str">
            <v>SI</v>
          </cell>
          <cell r="G494" t="str">
            <v>Si</v>
          </cell>
          <cell r="H494" t="str">
            <v>Si</v>
          </cell>
          <cell r="I494" t="str">
            <v>No</v>
          </cell>
          <cell r="J494" t="str">
            <v>Si</v>
          </cell>
          <cell r="K494" t="str">
            <v>Si</v>
          </cell>
          <cell r="L494" t="str">
            <v>Si</v>
          </cell>
          <cell r="M494" t="str">
            <v>Si</v>
          </cell>
          <cell r="N494" t="str">
            <v>No</v>
          </cell>
          <cell r="O494" t="str">
            <v>Grupo 4</v>
          </cell>
        </row>
        <row r="495">
          <cell r="A495">
            <v>488</v>
          </cell>
          <cell r="B495" t="str">
            <v>DRBR488</v>
          </cell>
          <cell r="C495" t="str">
            <v>AEROPUERTO EL HIGUERO</v>
          </cell>
          <cell r="D495" t="str">
            <v>Diebold</v>
          </cell>
          <cell r="E495" t="str">
            <v>Distrito Nacional</v>
          </cell>
          <cell r="F495" t="str">
            <v>NO</v>
          </cell>
          <cell r="G495" t="str">
            <v>Si</v>
          </cell>
          <cell r="H495" t="str">
            <v>Si</v>
          </cell>
          <cell r="I495" t="str">
            <v>No</v>
          </cell>
          <cell r="J495" t="str">
            <v>Si</v>
          </cell>
          <cell r="K495" t="str">
            <v>Si</v>
          </cell>
          <cell r="L495" t="str">
            <v>Si</v>
          </cell>
          <cell r="M495" t="str">
            <v>Si</v>
          </cell>
          <cell r="N495" t="str">
            <v>Si</v>
          </cell>
          <cell r="O495" t="str">
            <v>Grupo 1</v>
          </cell>
        </row>
        <row r="496">
          <cell r="A496">
            <v>489</v>
          </cell>
          <cell r="B496" t="str">
            <v>DRBR489</v>
          </cell>
          <cell r="C496" t="str">
            <v>AEROPUERTO EL CATEY</v>
          </cell>
          <cell r="D496" t="str">
            <v>Diebold</v>
          </cell>
          <cell r="E496" t="str">
            <v>Norte</v>
          </cell>
          <cell r="F496" t="str">
            <v>NO</v>
          </cell>
          <cell r="G496" t="str">
            <v>Si</v>
          </cell>
          <cell r="H496" t="str">
            <v>Si</v>
          </cell>
          <cell r="I496" t="str">
            <v>No</v>
          </cell>
          <cell r="J496" t="str">
            <v>Si</v>
          </cell>
          <cell r="K496" t="str">
            <v>Si</v>
          </cell>
          <cell r="L496" t="str">
            <v>Si</v>
          </cell>
          <cell r="M496" t="str">
            <v>Si</v>
          </cell>
          <cell r="N496" t="str">
            <v>Si</v>
          </cell>
          <cell r="O496" t="str">
            <v>Nagua</v>
          </cell>
        </row>
        <row r="497">
          <cell r="A497">
            <v>490</v>
          </cell>
          <cell r="B497" t="str">
            <v>DRBR490</v>
          </cell>
          <cell r="C497" t="str">
            <v>HOSPITAL NEY ARIAS LORA</v>
          </cell>
          <cell r="D497" t="str">
            <v>Diebold</v>
          </cell>
          <cell r="E497" t="str">
            <v>Distrito Nacional</v>
          </cell>
          <cell r="F497" t="str">
            <v>NO</v>
          </cell>
          <cell r="G497" t="str">
            <v>Si</v>
          </cell>
          <cell r="H497" t="str">
            <v>Si</v>
          </cell>
          <cell r="I497" t="str">
            <v>No</v>
          </cell>
          <cell r="J497" t="str">
            <v>Si</v>
          </cell>
          <cell r="K497" t="str">
            <v>Si</v>
          </cell>
          <cell r="L497" t="str">
            <v>Si</v>
          </cell>
          <cell r="M497" t="str">
            <v>Si</v>
          </cell>
          <cell r="N497" t="str">
            <v>Si</v>
          </cell>
          <cell r="O497" t="str">
            <v>Grupo 1</v>
          </cell>
        </row>
        <row r="498">
          <cell r="A498">
            <v>491</v>
          </cell>
          <cell r="B498" t="str">
            <v>DRBR491</v>
          </cell>
          <cell r="C498" t="str">
            <v>DOLHPIN EXPLORER</v>
          </cell>
          <cell r="D498" t="str">
            <v>Diebold</v>
          </cell>
          <cell r="E498" t="str">
            <v>Este</v>
          </cell>
          <cell r="F498" t="str">
            <v>NO</v>
          </cell>
          <cell r="G498" t="str">
            <v>Si</v>
          </cell>
          <cell r="H498" t="str">
            <v>Si</v>
          </cell>
          <cell r="I498" t="str">
            <v>No</v>
          </cell>
          <cell r="J498" t="str">
            <v>Si</v>
          </cell>
          <cell r="K498" t="str">
            <v>Si</v>
          </cell>
          <cell r="L498" t="str">
            <v>Si</v>
          </cell>
          <cell r="M498" t="str">
            <v>Si</v>
          </cell>
          <cell r="N498" t="str">
            <v>Si</v>
          </cell>
          <cell r="O498" t="str">
            <v>Romana-Higuey</v>
          </cell>
        </row>
        <row r="499">
          <cell r="A499">
            <v>492</v>
          </cell>
          <cell r="B499" t="str">
            <v>DRBR492</v>
          </cell>
          <cell r="C499" t="str">
            <v xml:space="preserve"> S/M Nacional El Dorado Santiago</v>
          </cell>
          <cell r="D499"/>
          <cell r="E499" t="str">
            <v>Norte</v>
          </cell>
          <cell r="F499" t="str">
            <v>N/A</v>
          </cell>
          <cell r="G499" t="str">
            <v>N/A</v>
          </cell>
          <cell r="H499" t="str">
            <v>N/A</v>
          </cell>
          <cell r="I499" t="str">
            <v>N/A</v>
          </cell>
          <cell r="J499" t="str">
            <v>N/A</v>
          </cell>
          <cell r="K499" t="str">
            <v>N/A</v>
          </cell>
          <cell r="L499" t="str">
            <v>N/A</v>
          </cell>
          <cell r="M499" t="str">
            <v>N/A</v>
          </cell>
          <cell r="N499" t="str">
            <v>N/A</v>
          </cell>
          <cell r="O499"/>
        </row>
        <row r="500">
          <cell r="A500">
            <v>493</v>
          </cell>
          <cell r="B500" t="str">
            <v>DRBR493</v>
          </cell>
          <cell r="C500" t="str">
            <v>OFICINA HAINA II</v>
          </cell>
          <cell r="D500" t="str">
            <v>Diebold</v>
          </cell>
          <cell r="E500" t="str">
            <v>Sur</v>
          </cell>
          <cell r="F500" t="str">
            <v>NO</v>
          </cell>
          <cell r="G500" t="str">
            <v>Si</v>
          </cell>
          <cell r="H500" t="str">
            <v>Si</v>
          </cell>
          <cell r="I500" t="str">
            <v>Si</v>
          </cell>
          <cell r="J500" t="str">
            <v>Si</v>
          </cell>
          <cell r="K500" t="str">
            <v>Si</v>
          </cell>
          <cell r="L500" t="str">
            <v>Si</v>
          </cell>
          <cell r="M500" t="str">
            <v>Si</v>
          </cell>
          <cell r="N500" t="str">
            <v>Si</v>
          </cell>
          <cell r="O500" t="str">
            <v>Grupo 5</v>
          </cell>
        </row>
        <row r="501">
          <cell r="A501">
            <v>494</v>
          </cell>
          <cell r="B501" t="str">
            <v>DRBR494</v>
          </cell>
          <cell r="C501" t="str">
            <v>OFICINA BLUE MALL I</v>
          </cell>
          <cell r="D501" t="str">
            <v>Diebold</v>
          </cell>
          <cell r="E501" t="str">
            <v>Distrito Nacional</v>
          </cell>
          <cell r="F501" t="str">
            <v>SI</v>
          </cell>
          <cell r="G501" t="str">
            <v>Si</v>
          </cell>
          <cell r="H501" t="str">
            <v>Si</v>
          </cell>
          <cell r="I501" t="str">
            <v>No</v>
          </cell>
          <cell r="J501" t="str">
            <v>Si</v>
          </cell>
          <cell r="K501" t="str">
            <v>Si</v>
          </cell>
          <cell r="L501" t="str">
            <v>Si</v>
          </cell>
          <cell r="M501" t="str">
            <v>Si</v>
          </cell>
          <cell r="N501" t="str">
            <v>No</v>
          </cell>
          <cell r="O501" t="str">
            <v>Grupo 8</v>
          </cell>
        </row>
        <row r="502">
          <cell r="A502">
            <v>495</v>
          </cell>
          <cell r="B502" t="str">
            <v>DRBR495</v>
          </cell>
          <cell r="C502" t="str">
            <v>ATM Cemento PANAM</v>
          </cell>
          <cell r="D502" t="str">
            <v>NCR</v>
          </cell>
          <cell r="E502" t="str">
            <v>ESTE</v>
          </cell>
          <cell r="F502" t="str">
            <v>NO</v>
          </cell>
          <cell r="G502" t="str">
            <v>SI</v>
          </cell>
          <cell r="H502" t="str">
            <v>SI</v>
          </cell>
          <cell r="I502" t="str">
            <v>NO</v>
          </cell>
          <cell r="J502" t="str">
            <v>SI</v>
          </cell>
          <cell r="K502" t="str">
            <v>SI</v>
          </cell>
          <cell r="L502" t="str">
            <v>SI</v>
          </cell>
          <cell r="M502" t="str">
            <v>SI</v>
          </cell>
          <cell r="N502" t="str">
            <v>SI</v>
          </cell>
          <cell r="O502" t="str">
            <v>San Pedro de Macorís</v>
          </cell>
        </row>
        <row r="503">
          <cell r="A503">
            <v>496</v>
          </cell>
          <cell r="B503" t="str">
            <v>DRBR496</v>
          </cell>
          <cell r="C503" t="str">
            <v>La Sirena Bonao</v>
          </cell>
          <cell r="D503" t="str">
            <v>Diebold</v>
          </cell>
          <cell r="E503" t="str">
            <v>Norte</v>
          </cell>
          <cell r="F503" t="str">
            <v>NO</v>
          </cell>
          <cell r="G503" t="str">
            <v>Si</v>
          </cell>
          <cell r="H503" t="str">
            <v>Si</v>
          </cell>
          <cell r="I503" t="str">
            <v>No</v>
          </cell>
          <cell r="J503" t="str">
            <v>Si</v>
          </cell>
          <cell r="K503" t="str">
            <v>Si</v>
          </cell>
          <cell r="L503" t="str">
            <v>Si</v>
          </cell>
          <cell r="M503" t="str">
            <v>Si</v>
          </cell>
          <cell r="N503" t="str">
            <v>No</v>
          </cell>
          <cell r="O503" t="str">
            <v>La Vega</v>
          </cell>
        </row>
        <row r="504">
          <cell r="A504">
            <v>497</v>
          </cell>
          <cell r="B504" t="str">
            <v>DRBR497</v>
          </cell>
          <cell r="C504" t="str">
            <v>OFICINA EL PORTAL II</v>
          </cell>
          <cell r="D504" t="str">
            <v>NCR</v>
          </cell>
          <cell r="E504" t="str">
            <v>Norte</v>
          </cell>
          <cell r="F504" t="str">
            <v>SI</v>
          </cell>
          <cell r="G504" t="str">
            <v>Si</v>
          </cell>
          <cell r="H504" t="str">
            <v>Si</v>
          </cell>
          <cell r="I504" t="str">
            <v>No</v>
          </cell>
          <cell r="J504" t="str">
            <v>Si</v>
          </cell>
          <cell r="K504" t="str">
            <v>No</v>
          </cell>
          <cell r="L504" t="str">
            <v>Si</v>
          </cell>
          <cell r="M504" t="str">
            <v>No</v>
          </cell>
          <cell r="N504" t="str">
            <v>Si</v>
          </cell>
          <cell r="O504" t="str">
            <v>Santiago 2</v>
          </cell>
        </row>
        <row r="505">
          <cell r="A505">
            <v>498</v>
          </cell>
          <cell r="B505" t="str">
            <v>DRBR498</v>
          </cell>
          <cell r="C505" t="str">
            <v>SHELL 27 FEB-TIRADENTES</v>
          </cell>
          <cell r="D505" t="str">
            <v>Diebold</v>
          </cell>
          <cell r="E505" t="str">
            <v>Distrito Nacional</v>
          </cell>
          <cell r="F505" t="str">
            <v>NO</v>
          </cell>
          <cell r="G505" t="str">
            <v>Si</v>
          </cell>
          <cell r="H505" t="str">
            <v>Si</v>
          </cell>
          <cell r="I505" t="str">
            <v>No</v>
          </cell>
          <cell r="J505" t="str">
            <v>Si</v>
          </cell>
          <cell r="K505" t="str">
            <v>Si</v>
          </cell>
          <cell r="L505" t="str">
            <v>Si</v>
          </cell>
          <cell r="M505" t="str">
            <v>Si</v>
          </cell>
          <cell r="N505" t="str">
            <v>Si</v>
          </cell>
          <cell r="O505" t="str">
            <v>Grupo 3</v>
          </cell>
        </row>
        <row r="506">
          <cell r="A506">
            <v>499</v>
          </cell>
          <cell r="B506" t="str">
            <v>DRBR499</v>
          </cell>
          <cell r="C506" t="str">
            <v>ESTACION ESSO TIRADENTES</v>
          </cell>
          <cell r="D506" t="str">
            <v>Diebold</v>
          </cell>
          <cell r="E506" t="str">
            <v>Distrito Nacional</v>
          </cell>
          <cell r="F506" t="str">
            <v>NO</v>
          </cell>
          <cell r="G506" t="str">
            <v>Si</v>
          </cell>
          <cell r="H506" t="str">
            <v>Si</v>
          </cell>
          <cell r="I506" t="str">
            <v>No</v>
          </cell>
          <cell r="J506" t="str">
            <v>Si</v>
          </cell>
          <cell r="K506" t="str">
            <v>Si</v>
          </cell>
          <cell r="L506" t="str">
            <v>Si</v>
          </cell>
          <cell r="M506" t="str">
            <v>Si</v>
          </cell>
          <cell r="N506" t="str">
            <v>Si</v>
          </cell>
          <cell r="O506" t="str">
            <v>Grupo 8</v>
          </cell>
        </row>
        <row r="507">
          <cell r="A507">
            <v>500</v>
          </cell>
          <cell r="B507" t="str">
            <v>DRBR500</v>
          </cell>
          <cell r="C507" t="str">
            <v>OFICINA CUTUPU</v>
          </cell>
          <cell r="D507" t="str">
            <v>Wincor Nixdorf</v>
          </cell>
          <cell r="E507" t="str">
            <v>Norte</v>
          </cell>
          <cell r="F507" t="str">
            <v>NO</v>
          </cell>
          <cell r="G507" t="str">
            <v>Si</v>
          </cell>
          <cell r="H507" t="str">
            <v>Si</v>
          </cell>
          <cell r="I507" t="str">
            <v>No</v>
          </cell>
          <cell r="J507" t="str">
            <v>Si</v>
          </cell>
          <cell r="K507" t="str">
            <v>No</v>
          </cell>
          <cell r="L507" t="str">
            <v>Si</v>
          </cell>
          <cell r="M507" t="str">
            <v>No</v>
          </cell>
          <cell r="N507" t="str">
            <v>Si</v>
          </cell>
          <cell r="O507" t="str">
            <v>La Vega</v>
          </cell>
        </row>
        <row r="508">
          <cell r="A508">
            <v>501</v>
          </cell>
          <cell r="B508" t="str">
            <v>DRBR501</v>
          </cell>
          <cell r="C508" t="str">
            <v>OFICINA LAS CANELAS</v>
          </cell>
          <cell r="D508" t="str">
            <v>NCR</v>
          </cell>
          <cell r="E508" t="str">
            <v>Norte</v>
          </cell>
          <cell r="F508" t="str">
            <v>NO</v>
          </cell>
          <cell r="G508" t="str">
            <v>Si</v>
          </cell>
          <cell r="H508" t="str">
            <v>Si</v>
          </cell>
          <cell r="I508" t="str">
            <v>No</v>
          </cell>
          <cell r="J508" t="str">
            <v>Si</v>
          </cell>
          <cell r="K508" t="str">
            <v>No</v>
          </cell>
          <cell r="L508" t="str">
            <v>Si</v>
          </cell>
          <cell r="M508" t="str">
            <v>No</v>
          </cell>
          <cell r="N508" t="str">
            <v>Si</v>
          </cell>
          <cell r="O508" t="str">
            <v>Oficina</v>
          </cell>
        </row>
        <row r="509">
          <cell r="A509">
            <v>502</v>
          </cell>
          <cell r="B509" t="str">
            <v>DRBR502</v>
          </cell>
          <cell r="C509" t="str">
            <v>CENTRO M. MATERNO INFANTIL</v>
          </cell>
          <cell r="D509" t="str">
            <v>Diebold</v>
          </cell>
          <cell r="E509" t="str">
            <v>Norte</v>
          </cell>
          <cell r="F509" t="str">
            <v>NO</v>
          </cell>
          <cell r="G509" t="str">
            <v>Si</v>
          </cell>
          <cell r="H509" t="str">
            <v>Si</v>
          </cell>
          <cell r="I509" t="str">
            <v>No</v>
          </cell>
          <cell r="J509" t="str">
            <v>Si</v>
          </cell>
          <cell r="K509" t="str">
            <v>Si</v>
          </cell>
          <cell r="L509" t="str">
            <v>Si</v>
          </cell>
          <cell r="M509" t="str">
            <v>Si</v>
          </cell>
          <cell r="N509" t="str">
            <v>Si</v>
          </cell>
          <cell r="O509" t="str">
            <v>Santiago 1</v>
          </cell>
        </row>
        <row r="510">
          <cell r="A510">
            <v>504</v>
          </cell>
          <cell r="B510" t="str">
            <v>DRBR504</v>
          </cell>
          <cell r="C510" t="str">
            <v>CURNA-UASD, NAGUA</v>
          </cell>
          <cell r="D510" t="str">
            <v>Diebold</v>
          </cell>
          <cell r="E510" t="str">
            <v>Norte</v>
          </cell>
          <cell r="F510" t="str">
            <v>NO</v>
          </cell>
          <cell r="G510" t="str">
            <v>Si</v>
          </cell>
          <cell r="H510" t="str">
            <v>Si</v>
          </cell>
          <cell r="I510" t="str">
            <v>No</v>
          </cell>
          <cell r="J510" t="str">
            <v>Si</v>
          </cell>
          <cell r="K510" t="str">
            <v>No</v>
          </cell>
          <cell r="L510" t="str">
            <v>Si</v>
          </cell>
          <cell r="M510" t="str">
            <v>Si</v>
          </cell>
          <cell r="N510" t="str">
            <v>No</v>
          </cell>
          <cell r="O510" t="str">
            <v>Nagua</v>
          </cell>
        </row>
        <row r="511">
          <cell r="A511">
            <v>708</v>
          </cell>
          <cell r="B511" t="str">
            <v>DRBR505</v>
          </cell>
          <cell r="C511" t="str">
            <v>EL VESTIR DE HOY</v>
          </cell>
          <cell r="D511" t="str">
            <v>NCR</v>
          </cell>
          <cell r="E511" t="str">
            <v>Distrito Nacional</v>
          </cell>
          <cell r="F511" t="str">
            <v>NO</v>
          </cell>
          <cell r="G511" t="str">
            <v>Si</v>
          </cell>
          <cell r="H511" t="str">
            <v>Si</v>
          </cell>
          <cell r="I511" t="str">
            <v>No</v>
          </cell>
          <cell r="J511" t="str">
            <v>Si</v>
          </cell>
          <cell r="K511" t="str">
            <v>Si</v>
          </cell>
          <cell r="L511" t="str">
            <v>Si</v>
          </cell>
          <cell r="M511" t="str">
            <v>Si</v>
          </cell>
          <cell r="N511" t="str">
            <v>Si</v>
          </cell>
          <cell r="O511" t="str">
            <v>Grupo 1</v>
          </cell>
        </row>
        <row r="512">
          <cell r="A512">
            <v>710</v>
          </cell>
          <cell r="B512" t="str">
            <v>DRBR506</v>
          </cell>
          <cell r="C512" t="str">
            <v>S/M SOBERANOS, SABANA PERDIDA</v>
          </cell>
          <cell r="D512" t="str">
            <v>NCR</v>
          </cell>
          <cell r="E512" t="str">
            <v>Distrito Nacional</v>
          </cell>
          <cell r="F512" t="str">
            <v>NO</v>
          </cell>
          <cell r="G512" t="str">
            <v>Si</v>
          </cell>
          <cell r="H512" t="str">
            <v>Si</v>
          </cell>
          <cell r="I512" t="str">
            <v>No</v>
          </cell>
          <cell r="J512" t="str">
            <v>Si</v>
          </cell>
          <cell r="K512" t="str">
            <v>Si</v>
          </cell>
          <cell r="L512" t="str">
            <v>Si</v>
          </cell>
          <cell r="M512" t="str">
            <v>Si</v>
          </cell>
          <cell r="N512" t="str">
            <v>No</v>
          </cell>
          <cell r="O512" t="str">
            <v>Grupo 1</v>
          </cell>
        </row>
        <row r="513">
          <cell r="A513">
            <v>507</v>
          </cell>
          <cell r="B513" t="str">
            <v>DRBR507</v>
          </cell>
          <cell r="C513" t="str">
            <v>Estacion SIGMA Boca Chica</v>
          </cell>
          <cell r="D513" t="str">
            <v/>
          </cell>
          <cell r="E513" t="str">
            <v/>
          </cell>
          <cell r="F513" t="str">
            <v>NO</v>
          </cell>
          <cell r="G513" t="str">
            <v>Si</v>
          </cell>
          <cell r="H513" t="str">
            <v>Si</v>
          </cell>
          <cell r="I513" t="str">
            <v>No</v>
          </cell>
          <cell r="J513" t="str">
            <v>Si</v>
          </cell>
          <cell r="K513" t="str">
            <v>No</v>
          </cell>
          <cell r="L513" t="str">
            <v>Si</v>
          </cell>
          <cell r="M513" t="str">
            <v>No</v>
          </cell>
          <cell r="N513" t="str">
            <v>Si</v>
          </cell>
          <cell r="O513" t="str">
            <v/>
          </cell>
        </row>
        <row r="514">
          <cell r="A514">
            <v>566</v>
          </cell>
          <cell r="B514" t="str">
            <v>DRBR508</v>
          </cell>
          <cell r="C514" t="str">
            <v>HIPERMERCADO OLE AUT. DUARTE</v>
          </cell>
          <cell r="D514" t="str">
            <v>NCR</v>
          </cell>
          <cell r="E514" t="str">
            <v>Distrito Nacional</v>
          </cell>
          <cell r="F514" t="str">
            <v>NO</v>
          </cell>
          <cell r="G514" t="str">
            <v>Si</v>
          </cell>
          <cell r="H514" t="str">
            <v>Si</v>
          </cell>
          <cell r="I514" t="str">
            <v>No</v>
          </cell>
          <cell r="J514" t="str">
            <v>Si</v>
          </cell>
          <cell r="K514" t="str">
            <v>Si</v>
          </cell>
          <cell r="L514" t="str">
            <v>Si</v>
          </cell>
          <cell r="M514" t="str">
            <v>Si</v>
          </cell>
          <cell r="N514" t="str">
            <v>No</v>
          </cell>
          <cell r="O514" t="str">
            <v>Grupo 6</v>
          </cell>
        </row>
        <row r="515">
          <cell r="A515">
            <v>536</v>
          </cell>
          <cell r="B515" t="str">
            <v>DRBR509</v>
          </cell>
          <cell r="C515" t="str">
            <v>PLAZA LAMA SAN ISIDRO</v>
          </cell>
          <cell r="D515" t="str">
            <v>Wincor Nixdorf</v>
          </cell>
          <cell r="E515" t="str">
            <v>Distrito Nacional</v>
          </cell>
          <cell r="F515" t="str">
            <v>NO</v>
          </cell>
          <cell r="G515" t="str">
            <v>Si</v>
          </cell>
          <cell r="H515" t="str">
            <v>Si</v>
          </cell>
          <cell r="I515" t="str">
            <v>No</v>
          </cell>
          <cell r="J515" t="str">
            <v>Si</v>
          </cell>
          <cell r="K515" t="str">
            <v>Si</v>
          </cell>
          <cell r="L515" t="str">
            <v>Si</v>
          </cell>
          <cell r="M515" t="str">
            <v>Si</v>
          </cell>
          <cell r="N515" t="str">
            <v>No</v>
          </cell>
          <cell r="O515" t="str">
            <v>Grupo 4</v>
          </cell>
        </row>
        <row r="516">
          <cell r="A516">
            <v>510</v>
          </cell>
          <cell r="B516" t="str">
            <v>DRBR510</v>
          </cell>
          <cell r="C516" t="str">
            <v>FERRETERIA BELLON</v>
          </cell>
          <cell r="D516" t="str">
            <v>Diebold</v>
          </cell>
          <cell r="E516" t="str">
            <v>Norte</v>
          </cell>
          <cell r="F516" t="str">
            <v>NO</v>
          </cell>
          <cell r="G516" t="str">
            <v>Si</v>
          </cell>
          <cell r="H516" t="str">
            <v>Si</v>
          </cell>
          <cell r="I516" t="str">
            <v>No</v>
          </cell>
          <cell r="J516" t="str">
            <v>Si</v>
          </cell>
          <cell r="K516" t="str">
            <v>No</v>
          </cell>
          <cell r="L516" t="str">
            <v>Si</v>
          </cell>
          <cell r="M516" t="str">
            <v>Si</v>
          </cell>
          <cell r="N516" t="str">
            <v>No</v>
          </cell>
          <cell r="O516" t="str">
            <v>Santiago 1</v>
          </cell>
        </row>
        <row r="517">
          <cell r="A517">
            <v>511</v>
          </cell>
          <cell r="B517" t="str">
            <v>DRBR511</v>
          </cell>
          <cell r="C517" t="str">
            <v>OFICINA RIO SAN JUAN</v>
          </cell>
          <cell r="D517" t="str">
            <v>Diebold</v>
          </cell>
          <cell r="E517" t="str">
            <v>Norte</v>
          </cell>
          <cell r="F517" t="str">
            <v>NO</v>
          </cell>
          <cell r="G517" t="str">
            <v>Si</v>
          </cell>
          <cell r="H517" t="str">
            <v>Si</v>
          </cell>
          <cell r="I517" t="str">
            <v>No</v>
          </cell>
          <cell r="J517" t="str">
            <v>Si</v>
          </cell>
          <cell r="K517" t="str">
            <v>No</v>
          </cell>
          <cell r="L517" t="str">
            <v>Si</v>
          </cell>
          <cell r="M517" t="str">
            <v>No</v>
          </cell>
          <cell r="N517" t="str">
            <v>Si</v>
          </cell>
          <cell r="O517" t="str">
            <v>Nagua</v>
          </cell>
        </row>
        <row r="518">
          <cell r="A518">
            <v>512</v>
          </cell>
          <cell r="B518" t="str">
            <v>DRBR512</v>
          </cell>
          <cell r="C518" t="str">
            <v>Plaza Jesus Ferreira Municipio Guerra</v>
          </cell>
          <cell r="D518"/>
          <cell r="E518" t="str">
            <v>Este</v>
          </cell>
          <cell r="F518" t="str">
            <v>N/A</v>
          </cell>
          <cell r="G518" t="str">
            <v>N/A</v>
          </cell>
          <cell r="H518" t="str">
            <v>N/A</v>
          </cell>
          <cell r="I518" t="str">
            <v>N/A</v>
          </cell>
          <cell r="J518" t="str">
            <v>N/A</v>
          </cell>
          <cell r="K518" t="str">
            <v>N/A</v>
          </cell>
          <cell r="L518" t="str">
            <v>N/A</v>
          </cell>
          <cell r="M518" t="str">
            <v>N/A</v>
          </cell>
          <cell r="N518"/>
          <cell r="O518"/>
        </row>
        <row r="519">
          <cell r="A519">
            <v>513</v>
          </cell>
          <cell r="B519" t="str">
            <v>DRBR513</v>
          </cell>
          <cell r="C519" t="str">
            <v>OFICINA NISIBON</v>
          </cell>
          <cell r="D519" t="str">
            <v>Diebold</v>
          </cell>
          <cell r="E519" t="str">
            <v>Este</v>
          </cell>
          <cell r="F519" t="str">
            <v>NO</v>
          </cell>
          <cell r="G519" t="str">
            <v>Si</v>
          </cell>
          <cell r="H519" t="str">
            <v>Si</v>
          </cell>
          <cell r="I519" t="str">
            <v>No</v>
          </cell>
          <cell r="J519" t="str">
            <v>Si</v>
          </cell>
          <cell r="K519" t="str">
            <v>No</v>
          </cell>
          <cell r="L519" t="str">
            <v>Si</v>
          </cell>
          <cell r="M519" t="str">
            <v>No</v>
          </cell>
          <cell r="N519" t="str">
            <v>Si</v>
          </cell>
          <cell r="O519" t="str">
            <v>Oficina</v>
          </cell>
        </row>
        <row r="520">
          <cell r="A520">
            <v>514</v>
          </cell>
          <cell r="B520" t="str">
            <v>DRBR514</v>
          </cell>
          <cell r="C520" t="str">
            <v>AUTOSERVICIO C. DE GAULLE</v>
          </cell>
          <cell r="D520" t="str">
            <v>Diebold</v>
          </cell>
          <cell r="E520" t="str">
            <v>Distrito Nacional</v>
          </cell>
          <cell r="F520" t="str">
            <v>NO</v>
          </cell>
          <cell r="G520" t="str">
            <v>Si</v>
          </cell>
          <cell r="H520" t="str">
            <v>No</v>
          </cell>
          <cell r="I520" t="str">
            <v>No</v>
          </cell>
          <cell r="J520" t="str">
            <v>No</v>
          </cell>
          <cell r="K520" t="str">
            <v>No</v>
          </cell>
          <cell r="L520" t="str">
            <v>Si</v>
          </cell>
          <cell r="M520" t="str">
            <v>No</v>
          </cell>
          <cell r="N520" t="str">
            <v>No</v>
          </cell>
          <cell r="O520" t="str">
            <v>Grupo 4</v>
          </cell>
        </row>
        <row r="521">
          <cell r="A521">
            <v>515</v>
          </cell>
          <cell r="B521" t="str">
            <v>DRBR515</v>
          </cell>
          <cell r="C521" t="str">
            <v>Agora Mall #1</v>
          </cell>
          <cell r="D521" t="str">
            <v>NCR</v>
          </cell>
          <cell r="E521" t="str">
            <v>Distrito Nacional</v>
          </cell>
          <cell r="F521" t="str">
            <v>SI</v>
          </cell>
          <cell r="G521" t="str">
            <v>Si</v>
          </cell>
          <cell r="H521" t="str">
            <v>Si</v>
          </cell>
          <cell r="I521" t="str">
            <v>No</v>
          </cell>
          <cell r="J521" t="str">
            <v>Si</v>
          </cell>
          <cell r="K521" t="str">
            <v>Si</v>
          </cell>
          <cell r="L521" t="str">
            <v>Si</v>
          </cell>
          <cell r="M521" t="str">
            <v>Si</v>
          </cell>
          <cell r="N521" t="str">
            <v>No</v>
          </cell>
          <cell r="O521" t="str">
            <v>Grupo 8</v>
          </cell>
        </row>
        <row r="522">
          <cell r="A522">
            <v>516</v>
          </cell>
          <cell r="B522" t="str">
            <v>DRBR516</v>
          </cell>
          <cell r="C522" t="str">
            <v>OFIC GAZCUE</v>
          </cell>
          <cell r="D522" t="str">
            <v>Diebold</v>
          </cell>
          <cell r="E522" t="str">
            <v>Distrito Nacional</v>
          </cell>
          <cell r="F522" t="str">
            <v>SI</v>
          </cell>
          <cell r="G522" t="str">
            <v>Si</v>
          </cell>
          <cell r="H522" t="str">
            <v>Si</v>
          </cell>
          <cell r="I522" t="str">
            <v>No</v>
          </cell>
          <cell r="J522" t="str">
            <v>Si</v>
          </cell>
          <cell r="K522" t="str">
            <v>Si</v>
          </cell>
          <cell r="L522" t="str">
            <v>Si</v>
          </cell>
          <cell r="M522" t="str">
            <v>Si</v>
          </cell>
          <cell r="N522" t="str">
            <v>Si</v>
          </cell>
          <cell r="O522" t="str">
            <v>Grupo 3</v>
          </cell>
        </row>
        <row r="523">
          <cell r="A523">
            <v>517</v>
          </cell>
          <cell r="B523" t="str">
            <v>DRBR517</v>
          </cell>
          <cell r="C523" t="str">
            <v>Autobanco San Soucí</v>
          </cell>
          <cell r="D523" t="str">
            <v>Diebold</v>
          </cell>
          <cell r="E523" t="str">
            <v>Distrito Nacional</v>
          </cell>
          <cell r="F523" t="str">
            <v>SI</v>
          </cell>
          <cell r="G523" t="str">
            <v>Si</v>
          </cell>
          <cell r="H523" t="str">
            <v>Si</v>
          </cell>
          <cell r="I523" t="str">
            <v>No</v>
          </cell>
          <cell r="J523" t="str">
            <v>Si</v>
          </cell>
          <cell r="K523" t="str">
            <v>Si</v>
          </cell>
          <cell r="L523" t="str">
            <v>Si</v>
          </cell>
          <cell r="M523" t="str">
            <v>Si</v>
          </cell>
          <cell r="N523" t="str">
            <v>Si</v>
          </cell>
          <cell r="O523" t="str">
            <v>Grupo 7</v>
          </cell>
        </row>
        <row r="524">
          <cell r="A524">
            <v>518</v>
          </cell>
          <cell r="B524" t="str">
            <v>DRBR518</v>
          </cell>
          <cell r="C524" t="str">
            <v>OFIC LOS ALAMOS</v>
          </cell>
          <cell r="D524" t="str">
            <v>Diebold</v>
          </cell>
          <cell r="E524" t="str">
            <v>Norte</v>
          </cell>
          <cell r="F524" t="str">
            <v>NO</v>
          </cell>
          <cell r="G524" t="str">
            <v>Si</v>
          </cell>
          <cell r="H524" t="str">
            <v>Si</v>
          </cell>
          <cell r="I524" t="str">
            <v>No</v>
          </cell>
          <cell r="J524" t="str">
            <v>Si</v>
          </cell>
          <cell r="K524" t="str">
            <v>Si</v>
          </cell>
          <cell r="L524" t="str">
            <v>Si</v>
          </cell>
          <cell r="M524" t="str">
            <v>Si</v>
          </cell>
          <cell r="N524" t="str">
            <v>Si</v>
          </cell>
          <cell r="O524" t="str">
            <v>Santiago 2</v>
          </cell>
        </row>
        <row r="525">
          <cell r="A525">
            <v>519</v>
          </cell>
          <cell r="B525" t="str">
            <v>DRBR519</v>
          </cell>
          <cell r="C525" t="str">
            <v>PLAZA C. ESTRELLA, BAVARO</v>
          </cell>
          <cell r="D525" t="str">
            <v>Diebold</v>
          </cell>
          <cell r="E525" t="str">
            <v>Este</v>
          </cell>
          <cell r="F525" t="str">
            <v>NO</v>
          </cell>
          <cell r="G525" t="str">
            <v>Si</v>
          </cell>
          <cell r="H525" t="str">
            <v>Si</v>
          </cell>
          <cell r="I525" t="str">
            <v>Si</v>
          </cell>
          <cell r="J525" t="str">
            <v>Si</v>
          </cell>
          <cell r="K525" t="str">
            <v>Si</v>
          </cell>
          <cell r="L525" t="str">
            <v>Si</v>
          </cell>
          <cell r="M525" t="str">
            <v>Si</v>
          </cell>
          <cell r="N525" t="str">
            <v>No</v>
          </cell>
          <cell r="O525" t="str">
            <v>Romana-Higuey</v>
          </cell>
        </row>
        <row r="526">
          <cell r="A526">
            <v>520</v>
          </cell>
          <cell r="B526" t="str">
            <v>DRBR520</v>
          </cell>
          <cell r="C526" t="str">
            <v>COOPERATIVA NAVARRETE</v>
          </cell>
          <cell r="D526" t="str">
            <v>Diebold</v>
          </cell>
          <cell r="E526" t="str">
            <v>Norte</v>
          </cell>
          <cell r="F526" t="str">
            <v>NO</v>
          </cell>
          <cell r="G526" t="str">
            <v>Si</v>
          </cell>
          <cell r="H526" t="str">
            <v>Si</v>
          </cell>
          <cell r="I526" t="str">
            <v>No</v>
          </cell>
          <cell r="J526" t="str">
            <v>Si</v>
          </cell>
          <cell r="K526" t="str">
            <v>No</v>
          </cell>
          <cell r="L526" t="str">
            <v>Si</v>
          </cell>
          <cell r="M526" t="str">
            <v>No</v>
          </cell>
          <cell r="N526" t="str">
            <v>Si</v>
          </cell>
          <cell r="O526" t="str">
            <v>Oficina</v>
          </cell>
        </row>
        <row r="527">
          <cell r="A527">
            <v>521</v>
          </cell>
          <cell r="B527" t="str">
            <v>DRBR521</v>
          </cell>
          <cell r="C527" t="str">
            <v>OFIC. BAYAHIBE</v>
          </cell>
          <cell r="D527" t="str">
            <v>Diebold</v>
          </cell>
          <cell r="E527" t="str">
            <v>Este</v>
          </cell>
          <cell r="F527" t="str">
            <v>NO</v>
          </cell>
          <cell r="G527" t="str">
            <v>Si</v>
          </cell>
          <cell r="H527" t="str">
            <v>Si</v>
          </cell>
          <cell r="I527" t="str">
            <v>No</v>
          </cell>
          <cell r="J527" t="str">
            <v>Si</v>
          </cell>
          <cell r="K527" t="str">
            <v>No</v>
          </cell>
          <cell r="L527" t="str">
            <v>Si</v>
          </cell>
          <cell r="M527" t="str">
            <v>No</v>
          </cell>
          <cell r="N527" t="str">
            <v>Si</v>
          </cell>
          <cell r="O527" t="str">
            <v>Romana-Higuey</v>
          </cell>
        </row>
        <row r="528">
          <cell r="A528">
            <v>522</v>
          </cell>
          <cell r="B528" t="str">
            <v>DRBR522</v>
          </cell>
          <cell r="C528" t="str">
            <v>OFIC. GALERIA 360</v>
          </cell>
          <cell r="D528" t="str">
            <v>Diebold</v>
          </cell>
          <cell r="E528" t="str">
            <v>Distrito Nacional</v>
          </cell>
          <cell r="F528" t="str">
            <v>SI</v>
          </cell>
          <cell r="G528" t="str">
            <v>Si</v>
          </cell>
          <cell r="H528" t="str">
            <v>Si</v>
          </cell>
          <cell r="I528" t="str">
            <v>No</v>
          </cell>
          <cell r="J528" t="str">
            <v>Si</v>
          </cell>
          <cell r="K528" t="str">
            <v>Si</v>
          </cell>
          <cell r="L528" t="str">
            <v>Si</v>
          </cell>
          <cell r="M528" t="str">
            <v>Si</v>
          </cell>
          <cell r="N528" t="str">
            <v>No</v>
          </cell>
          <cell r="O528" t="str">
            <v>Grupo 8</v>
          </cell>
        </row>
        <row r="529">
          <cell r="A529">
            <v>580</v>
          </cell>
          <cell r="B529" t="str">
            <v>DRBR523</v>
          </cell>
          <cell r="C529" t="str">
            <v>EDIFICIO PROPAGAS</v>
          </cell>
          <cell r="D529" t="str">
            <v>NCR</v>
          </cell>
          <cell r="E529" t="str">
            <v>Distrito Nacional</v>
          </cell>
          <cell r="F529" t="str">
            <v>NO</v>
          </cell>
          <cell r="G529" t="str">
            <v>Si</v>
          </cell>
          <cell r="H529" t="str">
            <v>Si</v>
          </cell>
          <cell r="I529" t="str">
            <v>No</v>
          </cell>
          <cell r="J529" t="str">
            <v>Si</v>
          </cell>
          <cell r="K529" t="str">
            <v>Si</v>
          </cell>
          <cell r="L529" t="str">
            <v>Si</v>
          </cell>
          <cell r="M529" t="str">
            <v>Si</v>
          </cell>
          <cell r="N529" t="str">
            <v>Si</v>
          </cell>
          <cell r="O529" t="str">
            <v>Grupo 1</v>
          </cell>
        </row>
        <row r="530">
          <cell r="A530">
            <v>524</v>
          </cell>
          <cell r="B530" t="str">
            <v>DRBR524</v>
          </cell>
          <cell r="C530" t="str">
            <v>DNCD</v>
          </cell>
          <cell r="D530" t="str">
            <v>Wincor Nixdorf</v>
          </cell>
          <cell r="E530" t="str">
            <v>Distrito Nacional</v>
          </cell>
          <cell r="F530" t="str">
            <v>NO</v>
          </cell>
          <cell r="G530" t="str">
            <v>Si</v>
          </cell>
          <cell r="H530" t="str">
            <v>Si</v>
          </cell>
          <cell r="I530" t="str">
            <v>No</v>
          </cell>
          <cell r="J530" t="str">
            <v>Si</v>
          </cell>
          <cell r="K530" t="str">
            <v>Si</v>
          </cell>
          <cell r="L530" t="str">
            <v>Si</v>
          </cell>
          <cell r="M530" t="str">
            <v>Si</v>
          </cell>
          <cell r="N530" t="str">
            <v>Si</v>
          </cell>
          <cell r="O530" t="str">
            <v>Grupo 3</v>
          </cell>
        </row>
        <row r="531">
          <cell r="A531">
            <v>525</v>
          </cell>
          <cell r="B531" t="str">
            <v>DRBR525</v>
          </cell>
          <cell r="C531" t="str">
            <v>ATM Supermercado Bravo Las Americas</v>
          </cell>
          <cell r="D531" t="str">
            <v>NCR</v>
          </cell>
          <cell r="E531" t="str">
            <v>Distrito Nacional</v>
          </cell>
          <cell r="F531" t="str">
            <v>NO</v>
          </cell>
          <cell r="G531" t="str">
            <v>Si</v>
          </cell>
          <cell r="H531" t="str">
            <v>Si</v>
          </cell>
          <cell r="I531" t="str">
            <v>No</v>
          </cell>
          <cell r="J531" t="str">
            <v>No</v>
          </cell>
          <cell r="K531" t="str">
            <v>No</v>
          </cell>
          <cell r="L531" t="str">
            <v>No</v>
          </cell>
          <cell r="M531" t="str">
            <v>No</v>
          </cell>
          <cell r="N531" t="str">
            <v>No</v>
          </cell>
          <cell r="O531" t="str">
            <v/>
          </cell>
        </row>
        <row r="532">
          <cell r="A532">
            <v>527</v>
          </cell>
          <cell r="B532" t="str">
            <v>DRBR527</v>
          </cell>
          <cell r="C532" t="str">
            <v>Of. Zona Oriental #2</v>
          </cell>
          <cell r="D532" t="str">
            <v/>
          </cell>
          <cell r="E532" t="str">
            <v>Distrito Nacional</v>
          </cell>
          <cell r="F532" t="str">
            <v>SI</v>
          </cell>
          <cell r="G532" t="str">
            <v>Si</v>
          </cell>
          <cell r="H532" t="str">
            <v>Si</v>
          </cell>
          <cell r="I532" t="str">
            <v>No</v>
          </cell>
          <cell r="J532" t="str">
            <v>Si</v>
          </cell>
          <cell r="K532" t="str">
            <v>No</v>
          </cell>
          <cell r="L532" t="str">
            <v>Si</v>
          </cell>
          <cell r="M532" t="str">
            <v>No</v>
          </cell>
          <cell r="N532" t="str">
            <v>No</v>
          </cell>
          <cell r="O532" t="str">
            <v/>
          </cell>
        </row>
        <row r="533">
          <cell r="A533">
            <v>529</v>
          </cell>
          <cell r="B533" t="str">
            <v>DRBR529</v>
          </cell>
          <cell r="C533" t="str">
            <v>PLAN SOCIAL PRESIDENCIA</v>
          </cell>
          <cell r="D533" t="str">
            <v>Wincor Nixdorf</v>
          </cell>
          <cell r="E533" t="str">
            <v>Distrito Nacional</v>
          </cell>
          <cell r="F533" t="str">
            <v>NO</v>
          </cell>
          <cell r="G533" t="str">
            <v>Si</v>
          </cell>
          <cell r="H533" t="str">
            <v>Si</v>
          </cell>
          <cell r="I533" t="str">
            <v>No</v>
          </cell>
          <cell r="J533" t="str">
            <v>Si</v>
          </cell>
          <cell r="K533" t="str">
            <v>No</v>
          </cell>
          <cell r="L533" t="str">
            <v>No</v>
          </cell>
          <cell r="M533" t="str">
            <v>No</v>
          </cell>
          <cell r="N533" t="str">
            <v>No</v>
          </cell>
          <cell r="O533" t="str">
            <v>Grupo 7</v>
          </cell>
        </row>
        <row r="534">
          <cell r="A534">
            <v>531</v>
          </cell>
          <cell r="B534" t="str">
            <v>DRBR531</v>
          </cell>
          <cell r="C534" t="str">
            <v>ESCUELA NAC. JUDICATURA</v>
          </cell>
          <cell r="D534" t="str">
            <v>Wincor Nixdorf</v>
          </cell>
          <cell r="E534" t="str">
            <v>Distrito Nacional</v>
          </cell>
          <cell r="F534" t="str">
            <v>NO</v>
          </cell>
          <cell r="G534" t="str">
            <v>No</v>
          </cell>
          <cell r="H534" t="str">
            <v>No</v>
          </cell>
          <cell r="I534" t="str">
            <v>No</v>
          </cell>
          <cell r="J534" t="str">
            <v>No</v>
          </cell>
          <cell r="K534" t="str">
            <v>No</v>
          </cell>
          <cell r="L534" t="str">
            <v>No</v>
          </cell>
          <cell r="M534" t="str">
            <v>No</v>
          </cell>
          <cell r="N534" t="str">
            <v>No</v>
          </cell>
          <cell r="O534" t="str">
            <v>Grupo 3</v>
          </cell>
        </row>
        <row r="535">
          <cell r="A535">
            <v>532</v>
          </cell>
          <cell r="B535" t="str">
            <v>DRBR532</v>
          </cell>
          <cell r="C535" t="str">
            <v>OFIC. GUANABANO</v>
          </cell>
          <cell r="D535" t="str">
            <v>Wincor Nixdorf</v>
          </cell>
          <cell r="E535" t="str">
            <v>Norte</v>
          </cell>
          <cell r="F535" t="str">
            <v>NO</v>
          </cell>
          <cell r="G535" t="str">
            <v>Si</v>
          </cell>
          <cell r="H535" t="str">
            <v>Si</v>
          </cell>
          <cell r="I535" t="str">
            <v>No</v>
          </cell>
          <cell r="J535" t="str">
            <v>Si</v>
          </cell>
          <cell r="K535" t="str">
            <v>No</v>
          </cell>
          <cell r="L535" t="str">
            <v>Si</v>
          </cell>
          <cell r="M535" t="str">
            <v>No</v>
          </cell>
          <cell r="N535" t="str">
            <v>Si</v>
          </cell>
          <cell r="O535" t="str">
            <v>La Vega</v>
          </cell>
        </row>
        <row r="536">
          <cell r="A536">
            <v>533</v>
          </cell>
          <cell r="B536" t="str">
            <v>DRBR533</v>
          </cell>
          <cell r="C536" t="str">
            <v>Ofic. AILA II</v>
          </cell>
          <cell r="D536" t="str">
            <v>Diebold</v>
          </cell>
          <cell r="E536" t="str">
            <v>Este</v>
          </cell>
          <cell r="F536" t="str">
            <v>NO</v>
          </cell>
          <cell r="G536" t="str">
            <v>Si</v>
          </cell>
          <cell r="H536" t="str">
            <v>Si</v>
          </cell>
          <cell r="I536" t="str">
            <v>No</v>
          </cell>
          <cell r="J536" t="str">
            <v>Si</v>
          </cell>
          <cell r="K536" t="str">
            <v>Si</v>
          </cell>
          <cell r="L536" t="str">
            <v>Si</v>
          </cell>
          <cell r="M536" t="str">
            <v>Si</v>
          </cell>
          <cell r="N536" t="str">
            <v>Si</v>
          </cell>
          <cell r="O536" t="str">
            <v>Grupo 9</v>
          </cell>
        </row>
        <row r="537">
          <cell r="A537">
            <v>534</v>
          </cell>
          <cell r="B537" t="str">
            <v>DRBR534</v>
          </cell>
          <cell r="C537" t="str">
            <v>Ofic. Torre BRRD II</v>
          </cell>
          <cell r="D537" t="str">
            <v>Wincor Nixdorf</v>
          </cell>
          <cell r="E537" t="str">
            <v>Distrito Nacional</v>
          </cell>
          <cell r="F537" t="str">
            <v>SI</v>
          </cell>
          <cell r="G537" t="str">
            <v>Si</v>
          </cell>
          <cell r="H537" t="str">
            <v>No</v>
          </cell>
          <cell r="I537" t="str">
            <v>No</v>
          </cell>
          <cell r="J537" t="str">
            <v>No</v>
          </cell>
          <cell r="K537" t="str">
            <v>No</v>
          </cell>
          <cell r="L537" t="str">
            <v>Si</v>
          </cell>
          <cell r="M537" t="str">
            <v>No</v>
          </cell>
          <cell r="N537" t="str">
            <v>No</v>
          </cell>
          <cell r="O537" t="str">
            <v>Grupo 2</v>
          </cell>
        </row>
        <row r="538">
          <cell r="A538">
            <v>535</v>
          </cell>
          <cell r="B538" t="str">
            <v>DRBR535</v>
          </cell>
          <cell r="C538" t="str">
            <v>Autoservicio Torre BR</v>
          </cell>
          <cell r="D538" t="str">
            <v>NCR</v>
          </cell>
          <cell r="E538" t="str">
            <v>Distrito Nacional</v>
          </cell>
          <cell r="F538" t="str">
            <v>SI</v>
          </cell>
          <cell r="G538" t="str">
            <v>Si</v>
          </cell>
          <cell r="H538" t="str">
            <v>No</v>
          </cell>
          <cell r="I538" t="str">
            <v>No</v>
          </cell>
          <cell r="J538" t="str">
            <v>No</v>
          </cell>
          <cell r="K538" t="str">
            <v>No</v>
          </cell>
          <cell r="L538" t="str">
            <v>Si</v>
          </cell>
          <cell r="M538" t="str">
            <v>No</v>
          </cell>
          <cell r="N538" t="str">
            <v>No</v>
          </cell>
          <cell r="O538" t="str">
            <v>Grupo 2</v>
          </cell>
        </row>
        <row r="539">
          <cell r="A539">
            <v>537</v>
          </cell>
          <cell r="B539" t="str">
            <v>DRBR537</v>
          </cell>
          <cell r="C539" t="str">
            <v>EST. TEXACO ENRIQUILLO</v>
          </cell>
          <cell r="D539" t="str">
            <v>Wincor Nixdorf</v>
          </cell>
          <cell r="E539" t="str">
            <v>Sur</v>
          </cell>
          <cell r="F539" t="str">
            <v>NO</v>
          </cell>
          <cell r="G539" t="str">
            <v>Si</v>
          </cell>
          <cell r="H539" t="str">
            <v>Si</v>
          </cell>
          <cell r="I539" t="str">
            <v>No</v>
          </cell>
          <cell r="J539" t="str">
            <v>Si</v>
          </cell>
          <cell r="K539" t="str">
            <v>Si</v>
          </cell>
          <cell r="L539" t="str">
            <v>Si</v>
          </cell>
          <cell r="M539" t="str">
            <v>Si</v>
          </cell>
          <cell r="N539" t="str">
            <v>Si</v>
          </cell>
          <cell r="O539" t="str">
            <v>Barahona</v>
          </cell>
        </row>
        <row r="540">
          <cell r="A540">
            <v>538</v>
          </cell>
          <cell r="B540" t="str">
            <v>DRBR538</v>
          </cell>
          <cell r="C540" t="str">
            <v>Autoservicios San Francisco de Macoris</v>
          </cell>
          <cell r="D540" t="str">
            <v>NCR</v>
          </cell>
          <cell r="E540" t="str">
            <v/>
          </cell>
          <cell r="F540" t="str">
            <v>NO</v>
          </cell>
          <cell r="G540" t="str">
            <v>Si</v>
          </cell>
          <cell r="H540" t="str">
            <v>Si</v>
          </cell>
          <cell r="I540" t="str">
            <v>No</v>
          </cell>
          <cell r="J540" t="str">
            <v>Si</v>
          </cell>
          <cell r="K540" t="str">
            <v>Si</v>
          </cell>
          <cell r="L540" t="str">
            <v>Si</v>
          </cell>
          <cell r="M540" t="str">
            <v>Si</v>
          </cell>
          <cell r="N540" t="str">
            <v>Si</v>
          </cell>
          <cell r="O540" t="str">
            <v/>
          </cell>
        </row>
        <row r="541">
          <cell r="A541">
            <v>539</v>
          </cell>
          <cell r="B541" t="str">
            <v>DRBR539</v>
          </cell>
          <cell r="C541" t="str">
            <v>S/M Cadena Los Proceres</v>
          </cell>
          <cell r="D541" t="str">
            <v/>
          </cell>
          <cell r="E541" t="str">
            <v/>
          </cell>
          <cell r="F541" t="str">
            <v>NO</v>
          </cell>
          <cell r="G541" t="str">
            <v>Si</v>
          </cell>
          <cell r="H541" t="str">
            <v>Si</v>
          </cell>
          <cell r="I541" t="str">
            <v>No</v>
          </cell>
          <cell r="J541" t="str">
            <v>Si</v>
          </cell>
          <cell r="K541" t="str">
            <v>Si</v>
          </cell>
          <cell r="L541" t="str">
            <v>Si</v>
          </cell>
          <cell r="M541" t="str">
            <v>Si</v>
          </cell>
          <cell r="N541" t="str">
            <v>No</v>
          </cell>
          <cell r="O541" t="str">
            <v>Grupo 6</v>
          </cell>
        </row>
        <row r="542">
          <cell r="A542">
            <v>540</v>
          </cell>
          <cell r="B542" t="str">
            <v>DRBR540</v>
          </cell>
          <cell r="C542" t="str">
            <v>Ofic. SAMBIL I</v>
          </cell>
          <cell r="D542" t="str">
            <v>Wincor Nixdorf</v>
          </cell>
          <cell r="E542" t="str">
            <v>Distrito Nacional</v>
          </cell>
          <cell r="F542" t="str">
            <v>NO</v>
          </cell>
          <cell r="G542" t="str">
            <v>Si</v>
          </cell>
          <cell r="H542" t="str">
            <v>Si</v>
          </cell>
          <cell r="I542" t="str">
            <v>No</v>
          </cell>
          <cell r="J542" t="str">
            <v>Si</v>
          </cell>
          <cell r="K542" t="str">
            <v>Si</v>
          </cell>
          <cell r="L542" t="str">
            <v>Si</v>
          </cell>
          <cell r="M542" t="str">
            <v>Si</v>
          </cell>
          <cell r="N542" t="str">
            <v>No</v>
          </cell>
          <cell r="O542" t="str">
            <v>Grupo 8</v>
          </cell>
        </row>
        <row r="543">
          <cell r="A543">
            <v>541</v>
          </cell>
          <cell r="B543" t="str">
            <v>DRBR541</v>
          </cell>
          <cell r="C543" t="str">
            <v>OFIC. SAMBIL II</v>
          </cell>
          <cell r="D543" t="str">
            <v>Wincor Nixdorf</v>
          </cell>
          <cell r="E543" t="str">
            <v>Distrito Nacional</v>
          </cell>
          <cell r="F543" t="str">
            <v>SI</v>
          </cell>
          <cell r="G543" t="str">
            <v>Si</v>
          </cell>
          <cell r="H543" t="str">
            <v>Si</v>
          </cell>
          <cell r="I543" t="str">
            <v>No</v>
          </cell>
          <cell r="J543" t="str">
            <v>Si</v>
          </cell>
          <cell r="K543" t="str">
            <v>Si</v>
          </cell>
          <cell r="L543" t="str">
            <v>Si</v>
          </cell>
          <cell r="M543" t="str">
            <v>Si</v>
          </cell>
          <cell r="N543" t="str">
            <v>No</v>
          </cell>
          <cell r="O543" t="str">
            <v>Grupo 8</v>
          </cell>
        </row>
        <row r="544">
          <cell r="A544">
            <v>542</v>
          </cell>
          <cell r="B544" t="str">
            <v>DRBR542</v>
          </cell>
          <cell r="C544" t="str">
            <v>S/M CADENA CARRETERA M</v>
          </cell>
          <cell r="D544" t="str">
            <v>Diebold</v>
          </cell>
          <cell r="E544" t="str">
            <v>Distrito Nacional</v>
          </cell>
          <cell r="F544" t="str">
            <v>NO</v>
          </cell>
          <cell r="G544" t="str">
            <v>NO</v>
          </cell>
          <cell r="H544" t="str">
            <v>SI</v>
          </cell>
          <cell r="I544" t="str">
            <v/>
          </cell>
          <cell r="J544" t="str">
            <v>SI</v>
          </cell>
          <cell r="K544" t="str">
            <v/>
          </cell>
          <cell r="L544" t="str">
            <v/>
          </cell>
          <cell r="M544" t="str">
            <v/>
          </cell>
          <cell r="N544" t="str">
            <v/>
          </cell>
          <cell r="O544" t="str">
            <v/>
          </cell>
        </row>
        <row r="545">
          <cell r="A545">
            <v>995</v>
          </cell>
          <cell r="B545" t="str">
            <v>DRBR545</v>
          </cell>
          <cell r="C545" t="str">
            <v>Ofic. San Cristobal #3</v>
          </cell>
          <cell r="D545" t="str">
            <v>NCR</v>
          </cell>
          <cell r="E545" t="str">
            <v>Sur</v>
          </cell>
          <cell r="F545" t="str">
            <v>NO</v>
          </cell>
          <cell r="G545" t="str">
            <v>Si</v>
          </cell>
          <cell r="H545" t="str">
            <v>No</v>
          </cell>
          <cell r="I545" t="str">
            <v>No</v>
          </cell>
          <cell r="J545" t="str">
            <v>No</v>
          </cell>
          <cell r="K545" t="str">
            <v>No</v>
          </cell>
          <cell r="L545" t="str">
            <v>Si</v>
          </cell>
          <cell r="M545" t="str">
            <v>No</v>
          </cell>
          <cell r="N545" t="str">
            <v>No</v>
          </cell>
          <cell r="O545" t="str">
            <v>Grupo 5</v>
          </cell>
        </row>
        <row r="546">
          <cell r="A546">
            <v>559</v>
          </cell>
          <cell r="B546" t="str">
            <v>DRBR559</v>
          </cell>
          <cell r="C546" t="str">
            <v>UNP Metro #1</v>
          </cell>
          <cell r="D546" t="str">
            <v>NCR</v>
          </cell>
          <cell r="E546" t="str">
            <v>Distrito Nacional</v>
          </cell>
          <cell r="F546" t="str">
            <v>SI</v>
          </cell>
          <cell r="G546" t="str">
            <v>Si</v>
          </cell>
          <cell r="H546" t="str">
            <v>Si</v>
          </cell>
          <cell r="I546" t="str">
            <v>No</v>
          </cell>
          <cell r="J546" t="str">
            <v>Si</v>
          </cell>
          <cell r="K546" t="str">
            <v>Si</v>
          </cell>
          <cell r="L546" t="str">
            <v>Si</v>
          </cell>
          <cell r="M546" t="str">
            <v>Si</v>
          </cell>
          <cell r="N546" t="str">
            <v>No</v>
          </cell>
          <cell r="O546" t="str">
            <v>Grupo 8</v>
          </cell>
        </row>
        <row r="547">
          <cell r="A547">
            <v>576</v>
          </cell>
          <cell r="B547" t="str">
            <v>DRBR576</v>
          </cell>
          <cell r="C547" t="str">
            <v>Nizao</v>
          </cell>
          <cell r="D547" t="str">
            <v>NCR</v>
          </cell>
          <cell r="E547" t="str">
            <v>Sur</v>
          </cell>
          <cell r="F547"/>
          <cell r="G547"/>
          <cell r="H547"/>
          <cell r="I547"/>
          <cell r="J547"/>
          <cell r="K547"/>
          <cell r="L547"/>
          <cell r="M547"/>
          <cell r="N547"/>
          <cell r="O547"/>
        </row>
        <row r="548">
          <cell r="A548">
            <v>579</v>
          </cell>
          <cell r="B548" t="str">
            <v>DRBR579</v>
          </cell>
          <cell r="C548" t="str">
            <v>ESTACION SUNIX DOWN TOWN</v>
          </cell>
          <cell r="D548" t="str">
            <v>Diebold</v>
          </cell>
          <cell r="E548" t="str">
            <v>Este</v>
          </cell>
          <cell r="F548" t="str">
            <v>NO</v>
          </cell>
          <cell r="G548" t="str">
            <v>Si</v>
          </cell>
          <cell r="H548" t="str">
            <v>Si</v>
          </cell>
          <cell r="I548" t="str">
            <v>No</v>
          </cell>
          <cell r="J548" t="str">
            <v>Si</v>
          </cell>
          <cell r="K548" t="str">
            <v>Si</v>
          </cell>
          <cell r="L548" t="str">
            <v>Si</v>
          </cell>
          <cell r="M548" t="str">
            <v>Si</v>
          </cell>
          <cell r="N548" t="str">
            <v>Si</v>
          </cell>
          <cell r="O548" t="str">
            <v>Romana-Higuey</v>
          </cell>
        </row>
        <row r="549">
          <cell r="A549">
            <v>582</v>
          </cell>
          <cell r="B549" t="str">
            <v xml:space="preserve">DRBR582 </v>
          </cell>
          <cell r="C549" t="str">
            <v>Estación Sabana Yegua</v>
          </cell>
          <cell r="D549"/>
          <cell r="E549" t="str">
            <v>Sur</v>
          </cell>
          <cell r="F549" t="str">
            <v>N/A</v>
          </cell>
          <cell r="G549" t="str">
            <v>N/A</v>
          </cell>
          <cell r="H549" t="str">
            <v>N/A</v>
          </cell>
          <cell r="I549" t="str">
            <v>N/A</v>
          </cell>
          <cell r="J549" t="str">
            <v>N/A</v>
          </cell>
          <cell r="K549" t="str">
            <v>N/A</v>
          </cell>
          <cell r="L549" t="str">
            <v>N/A</v>
          </cell>
          <cell r="M549" t="str">
            <v>N/A</v>
          </cell>
          <cell r="N549" t="str">
            <v>N/A</v>
          </cell>
          <cell r="O549"/>
        </row>
        <row r="550">
          <cell r="A550">
            <v>431</v>
          </cell>
          <cell r="B550" t="str">
            <v>DRBR583</v>
          </cell>
          <cell r="C550" t="str">
            <v>Autoservicio Sol Santiago</v>
          </cell>
          <cell r="D550" t="str">
            <v>NCR</v>
          </cell>
          <cell r="E550" t="str">
            <v>Norte</v>
          </cell>
          <cell r="F550" t="str">
            <v>SI</v>
          </cell>
          <cell r="G550" t="str">
            <v>Si</v>
          </cell>
          <cell r="H550" t="str">
            <v>Si</v>
          </cell>
          <cell r="I550" t="str">
            <v>No</v>
          </cell>
          <cell r="J550" t="str">
            <v>Si</v>
          </cell>
          <cell r="K550" t="str">
            <v>Si</v>
          </cell>
          <cell r="L550" t="str">
            <v>Si</v>
          </cell>
          <cell r="M550" t="str">
            <v>Si</v>
          </cell>
          <cell r="N550" t="str">
            <v>Si</v>
          </cell>
          <cell r="O550" t="str">
            <v>Santiago 2</v>
          </cell>
        </row>
        <row r="551">
          <cell r="A551">
            <v>594</v>
          </cell>
          <cell r="B551" t="str">
            <v>DRBR594</v>
          </cell>
          <cell r="C551" t="str">
            <v>PLAZA VENEZUELA, SANTIAGO</v>
          </cell>
          <cell r="D551" t="str">
            <v>NCR</v>
          </cell>
          <cell r="E551" t="str">
            <v>Norte</v>
          </cell>
          <cell r="F551" t="str">
            <v>NO</v>
          </cell>
          <cell r="G551" t="str">
            <v>Si</v>
          </cell>
          <cell r="H551" t="str">
            <v>Si</v>
          </cell>
          <cell r="I551" t="str">
            <v>No</v>
          </cell>
          <cell r="J551" t="str">
            <v>Si</v>
          </cell>
          <cell r="K551" t="str">
            <v>Si</v>
          </cell>
          <cell r="L551" t="str">
            <v>Si</v>
          </cell>
          <cell r="M551" t="str">
            <v>Si</v>
          </cell>
          <cell r="N551" t="str">
            <v>Si</v>
          </cell>
          <cell r="O551" t="str">
            <v>Santiago 1</v>
          </cell>
        </row>
        <row r="552">
          <cell r="A552">
            <v>595</v>
          </cell>
          <cell r="B552" t="str">
            <v>DRBR595</v>
          </cell>
          <cell r="C552" t="str">
            <v>SUPERMERCADO CENTRAL</v>
          </cell>
          <cell r="D552" t="str">
            <v>NCR</v>
          </cell>
          <cell r="E552" t="str">
            <v>Norte</v>
          </cell>
          <cell r="F552" t="str">
            <v>NO</v>
          </cell>
          <cell r="G552" t="str">
            <v>Si</v>
          </cell>
          <cell r="H552" t="str">
            <v>Si</v>
          </cell>
          <cell r="I552" t="str">
            <v>No</v>
          </cell>
          <cell r="J552" t="str">
            <v>Si</v>
          </cell>
          <cell r="K552" t="str">
            <v>Si</v>
          </cell>
          <cell r="L552" t="str">
            <v>Si</v>
          </cell>
          <cell r="M552" t="str">
            <v>Si</v>
          </cell>
          <cell r="N552" t="str">
            <v>Si</v>
          </cell>
          <cell r="O552" t="str">
            <v>Santiago 1</v>
          </cell>
        </row>
        <row r="553">
          <cell r="A553">
            <v>600</v>
          </cell>
          <cell r="B553" t="str">
            <v>DRBR600</v>
          </cell>
          <cell r="C553" t="str">
            <v>ATM S/M Bravo Hipica</v>
          </cell>
          <cell r="D553" t="str">
            <v>NCR</v>
          </cell>
          <cell r="E553"/>
          <cell r="F553" t="str">
            <v>N/A</v>
          </cell>
          <cell r="G553" t="str">
            <v>N/A</v>
          </cell>
          <cell r="H553" t="str">
            <v>N/A</v>
          </cell>
          <cell r="I553" t="str">
            <v>N/A</v>
          </cell>
          <cell r="J553" t="str">
            <v>N/A</v>
          </cell>
          <cell r="K553" t="str">
            <v>N/A</v>
          </cell>
          <cell r="L553" t="str">
            <v>N/A</v>
          </cell>
          <cell r="M553" t="str">
            <v>N/A</v>
          </cell>
          <cell r="N553"/>
          <cell r="O553"/>
        </row>
        <row r="554">
          <cell r="A554">
            <v>607</v>
          </cell>
          <cell r="B554" t="str">
            <v>DRBR607</v>
          </cell>
          <cell r="C554" t="str">
            <v>ONAPI</v>
          </cell>
          <cell r="D554" t="str">
            <v>NCR</v>
          </cell>
          <cell r="E554" t="str">
            <v>Distrito Nacional</v>
          </cell>
          <cell r="F554" t="str">
            <v>NO</v>
          </cell>
          <cell r="G554" t="str">
            <v>Si</v>
          </cell>
          <cell r="H554" t="str">
            <v>Si</v>
          </cell>
          <cell r="I554" t="str">
            <v>No</v>
          </cell>
          <cell r="J554" t="str">
            <v>Si</v>
          </cell>
          <cell r="K554" t="str">
            <v>No</v>
          </cell>
          <cell r="L554" t="str">
            <v>Si</v>
          </cell>
          <cell r="M554" t="str">
            <v>No</v>
          </cell>
          <cell r="N554" t="str">
            <v>No</v>
          </cell>
          <cell r="O554" t="str">
            <v>Grupo 6</v>
          </cell>
        </row>
        <row r="555">
          <cell r="A555">
            <v>610</v>
          </cell>
          <cell r="B555" t="str">
            <v>DRBR610</v>
          </cell>
          <cell r="C555" t="str">
            <v>EDEESTE</v>
          </cell>
          <cell r="D555" t="str">
            <v>NCR</v>
          </cell>
          <cell r="E555" t="str">
            <v>Distrito Nacional</v>
          </cell>
          <cell r="F555" t="str">
            <v>NO</v>
          </cell>
          <cell r="G555" t="str">
            <v>Si</v>
          </cell>
          <cell r="H555" t="str">
            <v>Si</v>
          </cell>
          <cell r="I555" t="str">
            <v>No</v>
          </cell>
          <cell r="J555" t="str">
            <v>Si</v>
          </cell>
          <cell r="K555" t="str">
            <v>No</v>
          </cell>
          <cell r="L555" t="str">
            <v>Si</v>
          </cell>
          <cell r="M555" t="str">
            <v>No</v>
          </cell>
          <cell r="N555" t="str">
            <v>No</v>
          </cell>
          <cell r="O555" t="str">
            <v>Grupo 7</v>
          </cell>
        </row>
        <row r="556">
          <cell r="A556">
            <v>611</v>
          </cell>
          <cell r="B556" t="str">
            <v>DRBR611</v>
          </cell>
          <cell r="C556" t="str">
            <v>DGII SEDE CENTRAL</v>
          </cell>
          <cell r="D556" t="str">
            <v>NCR</v>
          </cell>
          <cell r="E556" t="str">
            <v>Distrito Nacional</v>
          </cell>
          <cell r="F556" t="str">
            <v>NO</v>
          </cell>
          <cell r="G556" t="str">
            <v>Si</v>
          </cell>
          <cell r="H556" t="str">
            <v>Si</v>
          </cell>
          <cell r="I556" t="str">
            <v>No</v>
          </cell>
          <cell r="J556" t="str">
            <v>No</v>
          </cell>
          <cell r="K556" t="str">
            <v>No</v>
          </cell>
          <cell r="L556" t="str">
            <v>No</v>
          </cell>
          <cell r="M556" t="str">
            <v>No</v>
          </cell>
          <cell r="N556" t="str">
            <v>Si</v>
          </cell>
          <cell r="O556" t="str">
            <v>Grupo 3</v>
          </cell>
        </row>
        <row r="557">
          <cell r="A557">
            <v>614</v>
          </cell>
          <cell r="B557" t="str">
            <v>DRBR614</v>
          </cell>
          <cell r="C557" t="str">
            <v>ATM S/M Bravo Pontezuela</v>
          </cell>
          <cell r="D557" t="str">
            <v>NCR</v>
          </cell>
          <cell r="E557" t="str">
            <v>Norte</v>
          </cell>
          <cell r="F557" t="str">
            <v>NO</v>
          </cell>
          <cell r="G557" t="str">
            <v>SI</v>
          </cell>
          <cell r="H557" t="str">
            <v>NO</v>
          </cell>
          <cell r="I557" t="str">
            <v>NO</v>
          </cell>
          <cell r="J557" t="str">
            <v xml:space="preserve">SI </v>
          </cell>
          <cell r="K557" t="str">
            <v>SI</v>
          </cell>
          <cell r="L557" t="str">
            <v>SI</v>
          </cell>
          <cell r="M557" t="str">
            <v>NO</v>
          </cell>
          <cell r="N557" t="str">
            <v>NO</v>
          </cell>
          <cell r="O557" t="str">
            <v>Santiago 1</v>
          </cell>
        </row>
        <row r="558">
          <cell r="A558">
            <v>617</v>
          </cell>
          <cell r="B558" t="str">
            <v>DRBR617</v>
          </cell>
          <cell r="C558" t="str">
            <v>Guardia Presidencial</v>
          </cell>
          <cell r="D558" t="str">
            <v>NCR</v>
          </cell>
          <cell r="E558" t="str">
            <v>Distrito Nacional</v>
          </cell>
          <cell r="F558" t="str">
            <v>NO</v>
          </cell>
          <cell r="G558" t="str">
            <v>Si</v>
          </cell>
          <cell r="H558" t="str">
            <v>Si</v>
          </cell>
          <cell r="I558" t="str">
            <v>No</v>
          </cell>
          <cell r="J558" t="str">
            <v>Si</v>
          </cell>
          <cell r="K558" t="str">
            <v>Si</v>
          </cell>
          <cell r="L558" t="str">
            <v>Si</v>
          </cell>
          <cell r="M558" t="str">
            <v>Si</v>
          </cell>
          <cell r="N558" t="str">
            <v>Si</v>
          </cell>
          <cell r="O558" t="str">
            <v>Grupo 3</v>
          </cell>
        </row>
        <row r="559">
          <cell r="A559">
            <v>618</v>
          </cell>
          <cell r="B559" t="str">
            <v>DRBR618</v>
          </cell>
          <cell r="C559" t="str">
            <v>BIENES NACIONALES</v>
          </cell>
          <cell r="D559" t="str">
            <v>NCR</v>
          </cell>
          <cell r="E559" t="str">
            <v>Distrito Nacional</v>
          </cell>
          <cell r="F559" t="str">
            <v>NO</v>
          </cell>
          <cell r="G559" t="str">
            <v>Si</v>
          </cell>
          <cell r="H559" t="str">
            <v>Si</v>
          </cell>
          <cell r="I559" t="str">
            <v>No</v>
          </cell>
          <cell r="J559" t="str">
            <v>No</v>
          </cell>
          <cell r="K559" t="str">
            <v>No</v>
          </cell>
          <cell r="L559" t="str">
            <v>No</v>
          </cell>
          <cell r="M559" t="str">
            <v>No</v>
          </cell>
          <cell r="N559" t="str">
            <v>No</v>
          </cell>
          <cell r="O559" t="str">
            <v>Grupo 3</v>
          </cell>
        </row>
        <row r="560">
          <cell r="A560">
            <v>619</v>
          </cell>
          <cell r="B560" t="str">
            <v>DRBR619</v>
          </cell>
          <cell r="C560" t="str">
            <v>Academia de Hatillo</v>
          </cell>
          <cell r="D560" t="str">
            <v>NCR</v>
          </cell>
          <cell r="E560" t="str">
            <v>Sur</v>
          </cell>
          <cell r="F560" t="str">
            <v>NO</v>
          </cell>
          <cell r="G560" t="str">
            <v>Si</v>
          </cell>
          <cell r="H560" t="str">
            <v>Si</v>
          </cell>
          <cell r="I560" t="str">
            <v>No</v>
          </cell>
          <cell r="J560" t="str">
            <v>Si</v>
          </cell>
          <cell r="K560" t="str">
            <v>Si</v>
          </cell>
          <cell r="L560" t="str">
            <v>Si</v>
          </cell>
          <cell r="M560" t="str">
            <v>Si</v>
          </cell>
          <cell r="N560" t="str">
            <v>Si</v>
          </cell>
          <cell r="O560" t="str">
            <v>Grupo 5</v>
          </cell>
        </row>
        <row r="561">
          <cell r="A561">
            <v>620</v>
          </cell>
          <cell r="B561" t="str">
            <v>DRBR620</v>
          </cell>
          <cell r="C561" t="str">
            <v>MINISTERIO MEDIO AMBIENTE</v>
          </cell>
          <cell r="D561" t="str">
            <v>NCR</v>
          </cell>
          <cell r="E561" t="str">
            <v>Distrito Nacional</v>
          </cell>
          <cell r="F561" t="str">
            <v>NO</v>
          </cell>
          <cell r="G561" t="str">
            <v>Si</v>
          </cell>
          <cell r="H561" t="str">
            <v>No</v>
          </cell>
          <cell r="I561" t="str">
            <v>No</v>
          </cell>
          <cell r="J561" t="str">
            <v>No</v>
          </cell>
          <cell r="K561" t="str">
            <v>No</v>
          </cell>
          <cell r="L561" t="str">
            <v>No</v>
          </cell>
          <cell r="M561" t="str">
            <v>No</v>
          </cell>
          <cell r="N561" t="str">
            <v>No</v>
          </cell>
          <cell r="O561" t="str">
            <v>Grupo 5</v>
          </cell>
        </row>
        <row r="562">
          <cell r="A562">
            <v>621</v>
          </cell>
          <cell r="B562" t="str">
            <v>DRBR621</v>
          </cell>
          <cell r="C562" t="str">
            <v>CESAC</v>
          </cell>
          <cell r="D562" t="str">
            <v>NCR</v>
          </cell>
          <cell r="E562" t="str">
            <v>Este</v>
          </cell>
          <cell r="F562" t="str">
            <v>NO</v>
          </cell>
          <cell r="G562" t="str">
            <v>Si</v>
          </cell>
          <cell r="H562" t="str">
            <v>Si</v>
          </cell>
          <cell r="I562" t="str">
            <v>No</v>
          </cell>
          <cell r="J562" t="str">
            <v>Si</v>
          </cell>
          <cell r="K562" t="str">
            <v>Si</v>
          </cell>
          <cell r="L562" t="str">
            <v>Si</v>
          </cell>
          <cell r="M562" t="str">
            <v>Si</v>
          </cell>
          <cell r="N562" t="str">
            <v>Si</v>
          </cell>
          <cell r="O562" t="str">
            <v>Grupo 9</v>
          </cell>
        </row>
        <row r="563">
          <cell r="A563">
            <v>622</v>
          </cell>
          <cell r="B563" t="str">
            <v>DRBR622</v>
          </cell>
          <cell r="C563" t="str">
            <v>Ayuntamiento D.N.</v>
          </cell>
          <cell r="D563" t="str">
            <v>NCR</v>
          </cell>
          <cell r="E563" t="str">
            <v>Distrito Nacional</v>
          </cell>
          <cell r="F563" t="str">
            <v>NO</v>
          </cell>
          <cell r="G563" t="str">
            <v>Si</v>
          </cell>
          <cell r="H563" t="str">
            <v>Si</v>
          </cell>
          <cell r="I563" t="str">
            <v>No</v>
          </cell>
          <cell r="J563" t="str">
            <v>Si</v>
          </cell>
          <cell r="K563" t="str">
            <v>No</v>
          </cell>
          <cell r="L563" t="str">
            <v>No</v>
          </cell>
          <cell r="M563" t="str">
            <v>No</v>
          </cell>
          <cell r="N563" t="str">
            <v>No</v>
          </cell>
          <cell r="O563" t="str">
            <v>Grupo 2</v>
          </cell>
        </row>
        <row r="564">
          <cell r="A564">
            <v>623</v>
          </cell>
          <cell r="B564" t="str">
            <v>DRBR623</v>
          </cell>
          <cell r="C564" t="str">
            <v>Operaciones Especiales</v>
          </cell>
          <cell r="D564" t="str">
            <v>NCR</v>
          </cell>
          <cell r="E564" t="str">
            <v>Distrito Nacional</v>
          </cell>
          <cell r="F564" t="str">
            <v>No</v>
          </cell>
          <cell r="G564" t="str">
            <v>Si</v>
          </cell>
          <cell r="H564" t="str">
            <v>Si</v>
          </cell>
          <cell r="I564" t="str">
            <v>No</v>
          </cell>
          <cell r="J564" t="str">
            <v>Si</v>
          </cell>
          <cell r="K564" t="str">
            <v>Si</v>
          </cell>
          <cell r="L564" t="str">
            <v>Si</v>
          </cell>
          <cell r="M564" t="str">
            <v>Si</v>
          </cell>
          <cell r="N564" t="str">
            <v>Si</v>
          </cell>
          <cell r="O564" t="str">
            <v>Grupo 5</v>
          </cell>
        </row>
        <row r="565">
          <cell r="A565">
            <v>624</v>
          </cell>
          <cell r="B565" t="str">
            <v>DRBR624</v>
          </cell>
          <cell r="C565" t="str">
            <v>POLICIA NACIONAL I</v>
          </cell>
          <cell r="D565" t="str">
            <v>NCR</v>
          </cell>
          <cell r="E565" t="str">
            <v>Distrito Nacional</v>
          </cell>
          <cell r="F565" t="str">
            <v>NO</v>
          </cell>
          <cell r="G565" t="str">
            <v>Si</v>
          </cell>
          <cell r="H565" t="str">
            <v>Si</v>
          </cell>
          <cell r="I565" t="str">
            <v>Si</v>
          </cell>
          <cell r="J565" t="str">
            <v>Si</v>
          </cell>
          <cell r="K565" t="str">
            <v>Si</v>
          </cell>
          <cell r="L565" t="str">
            <v>Si</v>
          </cell>
          <cell r="M565" t="str">
            <v>Si</v>
          </cell>
          <cell r="N565" t="str">
            <v>Si</v>
          </cell>
          <cell r="O565" t="str">
            <v>Grupo 3</v>
          </cell>
        </row>
        <row r="566">
          <cell r="A566">
            <v>625</v>
          </cell>
          <cell r="B566" t="str">
            <v>DRBR625</v>
          </cell>
          <cell r="C566" t="str">
            <v>POLICIA NACIONAL II</v>
          </cell>
          <cell r="D566" t="str">
            <v>NCR</v>
          </cell>
          <cell r="E566" t="str">
            <v>Distrito Nacional</v>
          </cell>
          <cell r="F566" t="str">
            <v>NO</v>
          </cell>
          <cell r="G566" t="str">
            <v>Si</v>
          </cell>
          <cell r="H566" t="str">
            <v>Si</v>
          </cell>
          <cell r="I566" t="str">
            <v>Si</v>
          </cell>
          <cell r="J566" t="str">
            <v>Si</v>
          </cell>
          <cell r="K566" t="str">
            <v>Si</v>
          </cell>
          <cell r="L566" t="str">
            <v>Si</v>
          </cell>
          <cell r="M566" t="str">
            <v>Si</v>
          </cell>
          <cell r="N566" t="str">
            <v>Si</v>
          </cell>
          <cell r="O566" t="str">
            <v>Grupo 3</v>
          </cell>
        </row>
        <row r="567">
          <cell r="A567">
            <v>626</v>
          </cell>
          <cell r="B567" t="str">
            <v>DRBR626</v>
          </cell>
          <cell r="C567" t="str">
            <v>MERCASD</v>
          </cell>
          <cell r="D567" t="str">
            <v>NCR</v>
          </cell>
          <cell r="E567" t="str">
            <v>Distrito Nacional</v>
          </cell>
          <cell r="F567" t="str">
            <v>NO</v>
          </cell>
          <cell r="G567" t="str">
            <v>Si</v>
          </cell>
          <cell r="H567" t="str">
            <v>Si</v>
          </cell>
          <cell r="I567" t="str">
            <v>No</v>
          </cell>
          <cell r="J567" t="str">
            <v>Si</v>
          </cell>
          <cell r="K567" t="str">
            <v>No</v>
          </cell>
          <cell r="L567" t="str">
            <v>Si</v>
          </cell>
          <cell r="M567" t="str">
            <v>Si</v>
          </cell>
          <cell r="N567" t="str">
            <v>No</v>
          </cell>
          <cell r="O567" t="str">
            <v>Grupo 5</v>
          </cell>
        </row>
        <row r="568">
          <cell r="A568">
            <v>637</v>
          </cell>
          <cell r="B568" t="str">
            <v>DRBR637</v>
          </cell>
          <cell r="C568" t="str">
            <v>OFICINA MONCION</v>
          </cell>
          <cell r="D568" t="str">
            <v>NCR</v>
          </cell>
          <cell r="E568" t="str">
            <v>Norte</v>
          </cell>
          <cell r="F568" t="str">
            <v>NO</v>
          </cell>
          <cell r="G568" t="str">
            <v>Si</v>
          </cell>
          <cell r="H568" t="str">
            <v>Si</v>
          </cell>
          <cell r="I568" t="str">
            <v>No</v>
          </cell>
          <cell r="J568" t="str">
            <v>Si</v>
          </cell>
          <cell r="K568" t="str">
            <v>No</v>
          </cell>
          <cell r="L568" t="str">
            <v>Si</v>
          </cell>
          <cell r="M568" t="str">
            <v>No</v>
          </cell>
          <cell r="N568" t="str">
            <v>Si</v>
          </cell>
          <cell r="O568" t="str">
            <v>Oficina</v>
          </cell>
        </row>
        <row r="569">
          <cell r="A569">
            <v>638</v>
          </cell>
          <cell r="B569" t="str">
            <v>DRBR638</v>
          </cell>
          <cell r="C569" t="str">
            <v>OFIC. S/M YOMA</v>
          </cell>
          <cell r="D569" t="str">
            <v>NCR</v>
          </cell>
          <cell r="E569" t="str">
            <v>Norte</v>
          </cell>
          <cell r="F569" t="str">
            <v>NO</v>
          </cell>
          <cell r="G569" t="str">
            <v>Si</v>
          </cell>
          <cell r="H569" t="str">
            <v>Si</v>
          </cell>
          <cell r="I569" t="str">
            <v>No</v>
          </cell>
          <cell r="J569" t="str">
            <v>Si</v>
          </cell>
          <cell r="K569" t="str">
            <v>Si</v>
          </cell>
          <cell r="L569" t="str">
            <v>Si</v>
          </cell>
          <cell r="M569" t="str">
            <v>Si</v>
          </cell>
          <cell r="N569" t="str">
            <v>No</v>
          </cell>
          <cell r="O569" t="str">
            <v>San Francisco de Macorís</v>
          </cell>
        </row>
        <row r="570">
          <cell r="A570">
            <v>639</v>
          </cell>
          <cell r="B570" t="str">
            <v>DRBR639</v>
          </cell>
          <cell r="C570" t="str">
            <v>Comision Policial y Militar</v>
          </cell>
          <cell r="D570" t="str">
            <v>NCR</v>
          </cell>
          <cell r="E570" t="str">
            <v>Distrito Nacional</v>
          </cell>
          <cell r="F570" t="str">
            <v>NO</v>
          </cell>
          <cell r="G570" t="str">
            <v>Si</v>
          </cell>
          <cell r="H570" t="str">
            <v>Si</v>
          </cell>
          <cell r="I570" t="str">
            <v>No</v>
          </cell>
          <cell r="J570" t="str">
            <v>Si</v>
          </cell>
          <cell r="K570" t="str">
            <v>Si</v>
          </cell>
          <cell r="L570" t="str">
            <v>Si</v>
          </cell>
          <cell r="M570" t="str">
            <v>Si</v>
          </cell>
          <cell r="N570" t="str">
            <v>Si</v>
          </cell>
          <cell r="O570" t="str">
            <v>Grupo 1</v>
          </cell>
        </row>
        <row r="571">
          <cell r="A571">
            <v>640</v>
          </cell>
          <cell r="B571" t="str">
            <v>DRBR640</v>
          </cell>
          <cell r="C571" t="str">
            <v>MINISTERIO OBRAS PUBLICAS</v>
          </cell>
          <cell r="D571" t="str">
            <v>NCR</v>
          </cell>
          <cell r="E571" t="str">
            <v>Distrito Nacional</v>
          </cell>
          <cell r="F571" t="str">
            <v>NO</v>
          </cell>
          <cell r="G571" t="str">
            <v>Si</v>
          </cell>
          <cell r="H571" t="str">
            <v>Si</v>
          </cell>
          <cell r="I571" t="str">
            <v>No</v>
          </cell>
          <cell r="J571" t="str">
            <v>No</v>
          </cell>
          <cell r="K571" t="str">
            <v>No</v>
          </cell>
          <cell r="L571" t="str">
            <v>No</v>
          </cell>
          <cell r="M571" t="str">
            <v>No</v>
          </cell>
          <cell r="N571" t="str">
            <v>No</v>
          </cell>
          <cell r="O571" t="str">
            <v>Grupo 1</v>
          </cell>
        </row>
        <row r="572">
          <cell r="A572">
            <v>649</v>
          </cell>
          <cell r="B572" t="str">
            <v>DRBR649</v>
          </cell>
          <cell r="C572" t="str">
            <v>OFIC. GALERIA 56</v>
          </cell>
          <cell r="D572" t="str">
            <v>NCR</v>
          </cell>
          <cell r="E572" t="str">
            <v>Norte</v>
          </cell>
          <cell r="F572" t="str">
            <v>SI</v>
          </cell>
          <cell r="G572" t="str">
            <v>Si</v>
          </cell>
          <cell r="H572" t="str">
            <v>Si</v>
          </cell>
          <cell r="I572" t="str">
            <v>No</v>
          </cell>
          <cell r="J572" t="str">
            <v>Si</v>
          </cell>
          <cell r="K572" t="str">
            <v>Si</v>
          </cell>
          <cell r="L572" t="str">
            <v>Si</v>
          </cell>
          <cell r="M572" t="str">
            <v>Si</v>
          </cell>
          <cell r="N572" t="str">
            <v>Si</v>
          </cell>
          <cell r="O572" t="str">
            <v>San Francisco de Macorís</v>
          </cell>
        </row>
        <row r="573">
          <cell r="A573">
            <v>650</v>
          </cell>
          <cell r="B573" t="str">
            <v>DRBR650</v>
          </cell>
          <cell r="C573" t="str">
            <v>Edif. 911 Santiago</v>
          </cell>
          <cell r="D573" t="str">
            <v/>
          </cell>
          <cell r="E573" t="str">
            <v>Norte</v>
          </cell>
          <cell r="F573" t="str">
            <v>NO</v>
          </cell>
          <cell r="G573" t="str">
            <v>Si</v>
          </cell>
          <cell r="H573" t="str">
            <v>Si</v>
          </cell>
          <cell r="I573" t="str">
            <v>No</v>
          </cell>
          <cell r="J573" t="str">
            <v>Si</v>
          </cell>
          <cell r="K573" t="str">
            <v>No</v>
          </cell>
          <cell r="L573" t="str">
            <v>No</v>
          </cell>
          <cell r="M573" t="str">
            <v>No</v>
          </cell>
          <cell r="N573" t="str">
            <v>No</v>
          </cell>
          <cell r="O573" t="str">
            <v/>
          </cell>
        </row>
        <row r="574">
          <cell r="A574">
            <v>651</v>
          </cell>
          <cell r="B574" t="str">
            <v>DRBR651</v>
          </cell>
          <cell r="C574" t="str">
            <v>Estación Eco La Romana</v>
          </cell>
          <cell r="D574" t="str">
            <v/>
          </cell>
          <cell r="E574" t="str">
            <v/>
          </cell>
          <cell r="F574" t="str">
            <v>NO</v>
          </cell>
          <cell r="G574" t="str">
            <v>Si</v>
          </cell>
          <cell r="H574" t="str">
            <v>Si</v>
          </cell>
          <cell r="I574" t="str">
            <v>No</v>
          </cell>
          <cell r="J574" t="str">
            <v>Si</v>
          </cell>
          <cell r="K574" t="str">
            <v/>
          </cell>
          <cell r="L574" t="str">
            <v/>
          </cell>
          <cell r="M574" t="str">
            <v/>
          </cell>
          <cell r="N574" t="str">
            <v/>
          </cell>
          <cell r="O574" t="str">
            <v/>
          </cell>
        </row>
        <row r="575">
          <cell r="A575">
            <v>653</v>
          </cell>
          <cell r="B575" t="str">
            <v>DRBR653</v>
          </cell>
          <cell r="C575" t="str">
            <v>Estación Isla Jarabacoa</v>
          </cell>
          <cell r="D575" t="str">
            <v/>
          </cell>
          <cell r="E575" t="str">
            <v/>
          </cell>
          <cell r="F575" t="str">
            <v>NO</v>
          </cell>
          <cell r="G575" t="str">
            <v>Si</v>
          </cell>
          <cell r="H575" t="str">
            <v>Si</v>
          </cell>
          <cell r="I575" t="str">
            <v>No</v>
          </cell>
          <cell r="J575" t="str">
            <v>Si</v>
          </cell>
          <cell r="K575" t="str">
            <v>Si</v>
          </cell>
          <cell r="L575" t="str">
            <v>Si</v>
          </cell>
          <cell r="M575" t="str">
            <v>Si</v>
          </cell>
          <cell r="N575" t="str">
            <v>Si</v>
          </cell>
          <cell r="O575" t="str">
            <v/>
          </cell>
        </row>
        <row r="576">
          <cell r="A576">
            <v>654</v>
          </cell>
          <cell r="B576" t="str">
            <v>DRBR654</v>
          </cell>
          <cell r="C576" t="str">
            <v>Autoservicios Jumbo Puerto Plata</v>
          </cell>
          <cell r="D576" t="str">
            <v/>
          </cell>
          <cell r="E576" t="str">
            <v/>
          </cell>
          <cell r="F576" t="str">
            <v>NO</v>
          </cell>
          <cell r="G576" t="str">
            <v>Si</v>
          </cell>
          <cell r="H576" t="str">
            <v>Si</v>
          </cell>
          <cell r="I576" t="str">
            <v>No</v>
          </cell>
          <cell r="J576" t="str">
            <v>Si</v>
          </cell>
          <cell r="K576" t="str">
            <v>Si</v>
          </cell>
          <cell r="L576" t="str">
            <v>Si</v>
          </cell>
          <cell r="M576" t="str">
            <v>Si</v>
          </cell>
          <cell r="N576" t="str">
            <v>No</v>
          </cell>
          <cell r="O576" t="str">
            <v/>
          </cell>
        </row>
        <row r="577">
          <cell r="A577">
            <v>655</v>
          </cell>
          <cell r="B577" t="str">
            <v>DRBR655</v>
          </cell>
          <cell r="C577" t="str">
            <v>ATM 655 Farmacia Sandra</v>
          </cell>
          <cell r="D577" t="str">
            <v>NCR</v>
          </cell>
          <cell r="E577" t="str">
            <v>Sur</v>
          </cell>
          <cell r="F577" t="str">
            <v>NO</v>
          </cell>
          <cell r="G577" t="str">
            <v>Si</v>
          </cell>
          <cell r="H577" t="str">
            <v>Si</v>
          </cell>
          <cell r="I577" t="str">
            <v>No</v>
          </cell>
          <cell r="J577" t="str">
            <v>Si</v>
          </cell>
          <cell r="K577" t="str">
            <v>No</v>
          </cell>
          <cell r="L577" t="str">
            <v>No</v>
          </cell>
          <cell r="M577" t="str">
            <v>No</v>
          </cell>
          <cell r="N577" t="str">
            <v>No</v>
          </cell>
          <cell r="O577" t="str">
            <v/>
          </cell>
        </row>
        <row r="578">
          <cell r="A578">
            <v>658</v>
          </cell>
          <cell r="B578" t="str">
            <v>DRBR658</v>
          </cell>
          <cell r="C578" t="str">
            <v>Cámara de Cuentas</v>
          </cell>
          <cell r="D578" t="str">
            <v/>
          </cell>
          <cell r="E578" t="str">
            <v/>
          </cell>
          <cell r="F578" t="str">
            <v>NO</v>
          </cell>
          <cell r="G578" t="str">
            <v>Si</v>
          </cell>
          <cell r="H578" t="str">
            <v>Si</v>
          </cell>
          <cell r="I578" t="str">
            <v>No</v>
          </cell>
          <cell r="J578" t="str">
            <v>Si</v>
          </cell>
          <cell r="K578" t="str">
            <v>Si</v>
          </cell>
          <cell r="L578" t="str">
            <v>Si</v>
          </cell>
          <cell r="M578" t="str">
            <v>Si</v>
          </cell>
          <cell r="N578" t="str">
            <v>Si</v>
          </cell>
          <cell r="O578" t="str">
            <v>Grupo 2</v>
          </cell>
        </row>
        <row r="579">
          <cell r="A579">
            <v>659</v>
          </cell>
          <cell r="B579" t="str">
            <v>DRBR659</v>
          </cell>
          <cell r="C579" t="str">
            <v>Down Town Center</v>
          </cell>
          <cell r="D579"/>
          <cell r="E579" t="str">
            <v>Distrito Nacional</v>
          </cell>
          <cell r="F579" t="str">
            <v>N/A</v>
          </cell>
          <cell r="G579" t="str">
            <v>N/A</v>
          </cell>
          <cell r="H579" t="str">
            <v>N/A</v>
          </cell>
          <cell r="I579" t="str">
            <v>N/A</v>
          </cell>
          <cell r="J579" t="str">
            <v>N/A</v>
          </cell>
          <cell r="K579" t="str">
            <v>N/A</v>
          </cell>
          <cell r="L579" t="str">
            <v>N/A</v>
          </cell>
          <cell r="M579" t="str">
            <v>N/A</v>
          </cell>
          <cell r="N579"/>
          <cell r="O579"/>
        </row>
        <row r="580">
          <cell r="A580">
            <v>660</v>
          </cell>
          <cell r="B580" t="str">
            <v>DRBR660</v>
          </cell>
          <cell r="C580" t="str">
            <v>Oficina Romana Norte II</v>
          </cell>
          <cell r="D580"/>
          <cell r="E580" t="str">
            <v>Este</v>
          </cell>
          <cell r="F580" t="str">
            <v>N/A</v>
          </cell>
          <cell r="G580" t="str">
            <v>N/A</v>
          </cell>
          <cell r="H580" t="str">
            <v>N/A</v>
          </cell>
          <cell r="I580" t="str">
            <v>N/A</v>
          </cell>
          <cell r="J580" t="str">
            <v>N/A</v>
          </cell>
          <cell r="K580" t="str">
            <v>N/A</v>
          </cell>
          <cell r="L580" t="str">
            <v>N/A</v>
          </cell>
          <cell r="M580" t="str">
            <v>N/A</v>
          </cell>
          <cell r="N580"/>
          <cell r="O580"/>
        </row>
        <row r="581">
          <cell r="A581">
            <v>661</v>
          </cell>
          <cell r="B581" t="str">
            <v>DRBR661</v>
          </cell>
          <cell r="C581" t="str">
            <v>ALMACENES IBERIA SAN PEDRO</v>
          </cell>
          <cell r="D581" t="str">
            <v>NCR</v>
          </cell>
          <cell r="E581" t="str">
            <v>Este</v>
          </cell>
          <cell r="F581" t="str">
            <v>N/A</v>
          </cell>
          <cell r="G581" t="str">
            <v>N/A</v>
          </cell>
          <cell r="H581" t="str">
            <v>N/A</v>
          </cell>
          <cell r="I581" t="str">
            <v>N/A</v>
          </cell>
          <cell r="J581" t="str">
            <v>N/A</v>
          </cell>
          <cell r="K581" t="str">
            <v>N/A</v>
          </cell>
          <cell r="L581" t="str">
            <v>N/A</v>
          </cell>
          <cell r="M581" t="str">
            <v>N/A</v>
          </cell>
          <cell r="N581"/>
          <cell r="O581" t="str">
            <v>San Pedro de Macoris</v>
          </cell>
        </row>
        <row r="582">
          <cell r="A582">
            <v>662</v>
          </cell>
          <cell r="B582" t="str">
            <v>DRBR662</v>
          </cell>
          <cell r="C582" t="str">
            <v>ATM UTESA (Santiago)</v>
          </cell>
          <cell r="D582" t="str">
            <v>NCR</v>
          </cell>
          <cell r="E582" t="str">
            <v>NORTE</v>
          </cell>
          <cell r="F582" t="str">
            <v>N/A</v>
          </cell>
          <cell r="G582" t="str">
            <v>N/A</v>
          </cell>
          <cell r="H582" t="str">
            <v>N/A</v>
          </cell>
          <cell r="I582" t="str">
            <v>N/A</v>
          </cell>
          <cell r="J582" t="str">
            <v>N/A</v>
          </cell>
          <cell r="K582" t="str">
            <v>N/A</v>
          </cell>
          <cell r="L582" t="str">
            <v>N/A</v>
          </cell>
          <cell r="M582" t="str">
            <v>N/A</v>
          </cell>
          <cell r="N582"/>
          <cell r="O582"/>
        </row>
        <row r="583">
          <cell r="A583">
            <v>663</v>
          </cell>
          <cell r="B583" t="str">
            <v>DRBR663</v>
          </cell>
          <cell r="C583" t="str">
            <v>S/M Ole Ave. España</v>
          </cell>
          <cell r="D583"/>
          <cell r="E583" t="str">
            <v>Distrito Nacional</v>
          </cell>
          <cell r="F583" t="str">
            <v>N/A</v>
          </cell>
          <cell r="G583" t="str">
            <v>N/A</v>
          </cell>
          <cell r="H583" t="str">
            <v>N/A</v>
          </cell>
          <cell r="I583" t="str">
            <v>N/A</v>
          </cell>
          <cell r="J583" t="str">
            <v>N/A</v>
          </cell>
          <cell r="K583" t="str">
            <v>N/A</v>
          </cell>
          <cell r="L583" t="str">
            <v>N/A</v>
          </cell>
          <cell r="M583" t="str">
            <v>N/A</v>
          </cell>
          <cell r="N583" t="str">
            <v>N/A</v>
          </cell>
          <cell r="O583"/>
        </row>
        <row r="584">
          <cell r="A584">
            <v>664</v>
          </cell>
          <cell r="B584" t="str">
            <v>DRBR664</v>
          </cell>
          <cell r="C584" t="str">
            <v>ATM Supermercado Aster (Constanza)</v>
          </cell>
          <cell r="D584" t="str">
            <v>NCR</v>
          </cell>
          <cell r="E584" t="str">
            <v>Norte</v>
          </cell>
          <cell r="F584" t="str">
            <v>N/A</v>
          </cell>
          <cell r="G584" t="str">
            <v>N/A</v>
          </cell>
          <cell r="H584" t="str">
            <v>N/A</v>
          </cell>
          <cell r="I584" t="str">
            <v>N/A</v>
          </cell>
          <cell r="J584" t="str">
            <v>N/A</v>
          </cell>
          <cell r="K584" t="str">
            <v>N/A</v>
          </cell>
          <cell r="L584" t="str">
            <v>N/A</v>
          </cell>
          <cell r="M584" t="str">
            <v>N/A</v>
          </cell>
          <cell r="N584"/>
          <cell r="O584" t="str">
            <v>Constanza</v>
          </cell>
        </row>
        <row r="585">
          <cell r="A585">
            <v>665</v>
          </cell>
          <cell r="B585" t="str">
            <v>DRBR665</v>
          </cell>
          <cell r="C585" t="str">
            <v>ATM Huacal (Santiago)</v>
          </cell>
          <cell r="D585"/>
          <cell r="E585" t="str">
            <v>NORTE</v>
          </cell>
          <cell r="F585" t="str">
            <v>N/A</v>
          </cell>
          <cell r="G585" t="str">
            <v>N/A</v>
          </cell>
          <cell r="H585" t="str">
            <v>N/A</v>
          </cell>
          <cell r="I585" t="str">
            <v>N/A</v>
          </cell>
          <cell r="J585" t="str">
            <v>N/A</v>
          </cell>
          <cell r="K585" t="str">
            <v>N/A</v>
          </cell>
          <cell r="L585" t="str">
            <v>N/A</v>
          </cell>
          <cell r="M585" t="str">
            <v>N/A</v>
          </cell>
          <cell r="N585"/>
          <cell r="O585"/>
        </row>
        <row r="586">
          <cell r="A586">
            <v>666</v>
          </cell>
          <cell r="B586" t="str">
            <v>DRBR666</v>
          </cell>
          <cell r="C586" t="str">
            <v>ATM Supermercado El Porvernir Libert</v>
          </cell>
          <cell r="D586" t="str">
            <v>Diebold</v>
          </cell>
          <cell r="E586" t="str">
            <v>Norte</v>
          </cell>
          <cell r="F586" t="str">
            <v>N/A</v>
          </cell>
          <cell r="G586" t="str">
            <v>N/A</v>
          </cell>
          <cell r="H586" t="str">
            <v>N/A</v>
          </cell>
          <cell r="I586" t="str">
            <v>N/A</v>
          </cell>
          <cell r="J586" t="str">
            <v>N/A</v>
          </cell>
          <cell r="K586" t="str">
            <v>N/A</v>
          </cell>
          <cell r="L586" t="str">
            <v>N/A</v>
          </cell>
          <cell r="M586" t="str">
            <v>N/A</v>
          </cell>
          <cell r="N586"/>
          <cell r="O586"/>
        </row>
        <row r="587">
          <cell r="A587">
            <v>667</v>
          </cell>
          <cell r="B587" t="str">
            <v>DRBR667</v>
          </cell>
          <cell r="C587" t="str">
            <v>ATM Zona Franca Emimar Santiago</v>
          </cell>
          <cell r="D587" t="str">
            <v>NCR</v>
          </cell>
          <cell r="E587" t="str">
            <v>Norte</v>
          </cell>
          <cell r="F587" t="str">
            <v>N/A</v>
          </cell>
          <cell r="G587" t="str">
            <v>N/A</v>
          </cell>
          <cell r="H587" t="str">
            <v>N/A</v>
          </cell>
          <cell r="I587" t="str">
            <v>N/A</v>
          </cell>
          <cell r="J587" t="str">
            <v>N/A</v>
          </cell>
          <cell r="K587" t="str">
            <v>N/A</v>
          </cell>
          <cell r="L587" t="str">
            <v>N/A</v>
          </cell>
          <cell r="M587" t="str">
            <v>N/A</v>
          </cell>
          <cell r="N587"/>
          <cell r="O587"/>
        </row>
        <row r="588">
          <cell r="A588">
            <v>668</v>
          </cell>
          <cell r="B588" t="str">
            <v>DRBR668</v>
          </cell>
          <cell r="C588" t="str">
            <v>ATM Hospital HEMMI (Santiago)</v>
          </cell>
          <cell r="D588" t="str">
            <v>NCR</v>
          </cell>
          <cell r="E588" t="str">
            <v>NORTE</v>
          </cell>
          <cell r="F588" t="str">
            <v>N/A</v>
          </cell>
          <cell r="G588" t="str">
            <v>N/A</v>
          </cell>
          <cell r="H588" t="str">
            <v>N/A</v>
          </cell>
          <cell r="I588" t="str">
            <v>N/A</v>
          </cell>
          <cell r="J588" t="str">
            <v>N/A</v>
          </cell>
          <cell r="K588" t="str">
            <v>N/A</v>
          </cell>
          <cell r="L588" t="str">
            <v>N/A</v>
          </cell>
          <cell r="M588" t="str">
            <v>N/A</v>
          </cell>
          <cell r="N588"/>
          <cell r="O588"/>
        </row>
        <row r="589">
          <cell r="A589">
            <v>669</v>
          </cell>
          <cell r="B589" t="str">
            <v>DRBR669</v>
          </cell>
          <cell r="C589" t="str">
            <v>ATM Down Town Center</v>
          </cell>
          <cell r="D589" t="str">
            <v>NCR</v>
          </cell>
          <cell r="E589" t="str">
            <v>Este</v>
          </cell>
          <cell r="F589" t="str">
            <v>SI</v>
          </cell>
          <cell r="G589" t="str">
            <v>Si</v>
          </cell>
          <cell r="H589" t="str">
            <v>Si</v>
          </cell>
          <cell r="I589" t="str">
            <v>No</v>
          </cell>
          <cell r="J589" t="str">
            <v>Si</v>
          </cell>
          <cell r="K589" t="str">
            <v>No</v>
          </cell>
          <cell r="L589" t="str">
            <v>No</v>
          </cell>
          <cell r="M589" t="str">
            <v>No</v>
          </cell>
          <cell r="N589" t="str">
            <v>No</v>
          </cell>
          <cell r="O589" t="str">
            <v/>
          </cell>
        </row>
        <row r="590">
          <cell r="A590">
            <v>670</v>
          </cell>
          <cell r="B590" t="str">
            <v>DRBR670</v>
          </cell>
          <cell r="C590" t="str">
            <v>Estación Texaco Algodon</v>
          </cell>
          <cell r="D590" t="str">
            <v/>
          </cell>
          <cell r="E590" t="str">
            <v/>
          </cell>
          <cell r="F590" t="str">
            <v>NO</v>
          </cell>
          <cell r="G590" t="str">
            <v>Si</v>
          </cell>
          <cell r="H590" t="str">
            <v>Si</v>
          </cell>
          <cell r="I590" t="str">
            <v>No</v>
          </cell>
          <cell r="J590" t="str">
            <v>Si</v>
          </cell>
          <cell r="K590" t="str">
            <v>No</v>
          </cell>
          <cell r="L590" t="str">
            <v>Si</v>
          </cell>
          <cell r="M590" t="str">
            <v>No</v>
          </cell>
          <cell r="N590" t="str">
            <v>Si</v>
          </cell>
          <cell r="O590" t="str">
            <v/>
          </cell>
        </row>
        <row r="591">
          <cell r="A591">
            <v>671</v>
          </cell>
          <cell r="B591" t="str">
            <v>DRBR671</v>
          </cell>
          <cell r="C591" t="str">
            <v>Ayuntamiento Sto. Dgo. Norte</v>
          </cell>
          <cell r="D591" t="str">
            <v/>
          </cell>
          <cell r="E591" t="str">
            <v/>
          </cell>
          <cell r="F591" t="str">
            <v>NO</v>
          </cell>
          <cell r="G591" t="str">
            <v>Si</v>
          </cell>
          <cell r="H591" t="str">
            <v>Si</v>
          </cell>
          <cell r="I591" t="str">
            <v>No</v>
          </cell>
          <cell r="J591" t="str">
            <v>Si</v>
          </cell>
          <cell r="K591" t="str">
            <v>No</v>
          </cell>
          <cell r="L591" t="str">
            <v>No</v>
          </cell>
          <cell r="M591" t="str">
            <v>No</v>
          </cell>
          <cell r="N591" t="str">
            <v>No</v>
          </cell>
          <cell r="O591" t="str">
            <v/>
          </cell>
        </row>
        <row r="592">
          <cell r="A592">
            <v>672</v>
          </cell>
          <cell r="B592" t="str">
            <v>DRBR672</v>
          </cell>
          <cell r="C592" t="str">
            <v>ATM Detacamento Policia Nacional La Victoria</v>
          </cell>
          <cell r="D592" t="str">
            <v>NCR</v>
          </cell>
          <cell r="E592" t="str">
            <v>Distrito Nacional</v>
          </cell>
          <cell r="F592" t="str">
            <v>SI</v>
          </cell>
          <cell r="G592" t="str">
            <v>Si</v>
          </cell>
          <cell r="H592" t="str">
            <v>Si</v>
          </cell>
          <cell r="I592" t="str">
            <v>No</v>
          </cell>
          <cell r="J592" t="str">
            <v>No</v>
          </cell>
          <cell r="K592" t="str">
            <v>No</v>
          </cell>
          <cell r="L592" t="str">
            <v>No</v>
          </cell>
          <cell r="M592" t="str">
            <v>No</v>
          </cell>
          <cell r="N592" t="str">
            <v>No</v>
          </cell>
          <cell r="O592" t="str">
            <v/>
          </cell>
        </row>
        <row r="593">
          <cell r="A593">
            <v>673</v>
          </cell>
          <cell r="B593" t="str">
            <v>DRBR673</v>
          </cell>
          <cell r="C593" t="str">
            <v>Clinica Dr. Cruz Jiminian</v>
          </cell>
          <cell r="D593" t="str">
            <v/>
          </cell>
          <cell r="E593" t="str">
            <v/>
          </cell>
          <cell r="F593" t="str">
            <v>NO</v>
          </cell>
          <cell r="G593" t="str">
            <v>Si</v>
          </cell>
          <cell r="H593" t="str">
            <v>Si</v>
          </cell>
          <cell r="I593" t="str">
            <v>No</v>
          </cell>
          <cell r="J593" t="str">
            <v>Si</v>
          </cell>
          <cell r="K593" t="str">
            <v>Si</v>
          </cell>
          <cell r="L593" t="str">
            <v>Si</v>
          </cell>
          <cell r="M593" t="str">
            <v>Si</v>
          </cell>
          <cell r="N593" t="str">
            <v>Si</v>
          </cell>
          <cell r="O593" t="str">
            <v/>
          </cell>
        </row>
        <row r="594">
          <cell r="A594">
            <v>676</v>
          </cell>
          <cell r="B594" t="str">
            <v>DRBR676</v>
          </cell>
          <cell r="C594" t="str">
            <v>ATM Supermercado Bravo Colina Del Oeste</v>
          </cell>
          <cell r="D594" t="str">
            <v>NCR</v>
          </cell>
          <cell r="E594" t="str">
            <v>Distrito Nacional</v>
          </cell>
          <cell r="F594" t="str">
            <v>NO</v>
          </cell>
          <cell r="G594" t="str">
            <v>Si</v>
          </cell>
          <cell r="H594" t="str">
            <v>Si</v>
          </cell>
          <cell r="I594" t="str">
            <v>No</v>
          </cell>
          <cell r="J594" t="str">
            <v>Si</v>
          </cell>
          <cell r="K594" t="str">
            <v>Si</v>
          </cell>
          <cell r="L594" t="str">
            <v>Si</v>
          </cell>
          <cell r="M594" t="str">
            <v>Si</v>
          </cell>
          <cell r="N594" t="str">
            <v>Si</v>
          </cell>
          <cell r="O594" t="str">
            <v/>
          </cell>
        </row>
        <row r="595">
          <cell r="A595">
            <v>677</v>
          </cell>
          <cell r="B595" t="str">
            <v>DRBR677</v>
          </cell>
          <cell r="C595" t="str">
            <v>PBG Villa jaragua</v>
          </cell>
          <cell r="D595" t="str">
            <v/>
          </cell>
          <cell r="E595" t="str">
            <v/>
          </cell>
          <cell r="F595" t="str">
            <v>SI</v>
          </cell>
          <cell r="G595" t="str">
            <v>Si</v>
          </cell>
          <cell r="H595" t="str">
            <v>Si</v>
          </cell>
          <cell r="I595" t="str">
            <v>No</v>
          </cell>
          <cell r="J595" t="str">
            <v>No</v>
          </cell>
          <cell r="K595" t="str">
            <v>No</v>
          </cell>
          <cell r="L595" t="str">
            <v>No</v>
          </cell>
          <cell r="M595" t="str">
            <v>No</v>
          </cell>
          <cell r="N595" t="str">
            <v>No</v>
          </cell>
          <cell r="O595" t="str">
            <v/>
          </cell>
        </row>
        <row r="596">
          <cell r="A596">
            <v>678</v>
          </cell>
          <cell r="B596" t="str">
            <v>DRBR678</v>
          </cell>
          <cell r="C596" t="str">
            <v>Eco Petroleo San Isidro</v>
          </cell>
          <cell r="D596" t="str">
            <v>NCR</v>
          </cell>
          <cell r="E596" t="str">
            <v>Distrito Nacional</v>
          </cell>
          <cell r="F596" t="str">
            <v>NO</v>
          </cell>
          <cell r="G596" t="str">
            <v>Si</v>
          </cell>
          <cell r="H596" t="str">
            <v>Si</v>
          </cell>
          <cell r="I596" t="str">
            <v>No</v>
          </cell>
          <cell r="J596" t="str">
            <v>No</v>
          </cell>
          <cell r="K596" t="str">
            <v>No</v>
          </cell>
          <cell r="L596" t="str">
            <v>No</v>
          </cell>
          <cell r="M596" t="str">
            <v>No</v>
          </cell>
          <cell r="N596" t="str">
            <v>No</v>
          </cell>
          <cell r="O596" t="str">
            <v/>
          </cell>
        </row>
        <row r="597">
          <cell r="A597">
            <v>679</v>
          </cell>
          <cell r="B597" t="str">
            <v>DRBR679</v>
          </cell>
          <cell r="C597" t="str">
            <v>Base Aerea Puerto Plata</v>
          </cell>
          <cell r="D597" t="str">
            <v/>
          </cell>
          <cell r="E597" t="str">
            <v/>
          </cell>
          <cell r="F597" t="str">
            <v>NO</v>
          </cell>
          <cell r="G597" t="str">
            <v>Si</v>
          </cell>
          <cell r="H597" t="str">
            <v>Si</v>
          </cell>
          <cell r="I597" t="str">
            <v>No</v>
          </cell>
          <cell r="J597" t="str">
            <v>Si</v>
          </cell>
          <cell r="K597" t="str">
            <v>Si</v>
          </cell>
          <cell r="L597" t="str">
            <v>Si</v>
          </cell>
          <cell r="M597" t="str">
            <v>Si</v>
          </cell>
          <cell r="N597" t="str">
            <v>Si</v>
          </cell>
          <cell r="O597" t="str">
            <v/>
          </cell>
        </row>
        <row r="598">
          <cell r="A598">
            <v>680</v>
          </cell>
          <cell r="B598" t="str">
            <v>DRBR680</v>
          </cell>
          <cell r="C598" t="str">
            <v>HOTEL ROYALTON I</v>
          </cell>
          <cell r="D598" t="str">
            <v>NCR</v>
          </cell>
          <cell r="E598" t="str">
            <v>Este</v>
          </cell>
          <cell r="F598" t="str">
            <v>NO</v>
          </cell>
          <cell r="G598" t="str">
            <v>NO</v>
          </cell>
          <cell r="H598" t="str">
            <v>NO</v>
          </cell>
          <cell r="I598" t="str">
            <v/>
          </cell>
          <cell r="J598" t="str">
            <v>NO</v>
          </cell>
          <cell r="K598" t="str">
            <v/>
          </cell>
          <cell r="L598" t="str">
            <v/>
          </cell>
          <cell r="M598" t="str">
            <v/>
          </cell>
          <cell r="N598" t="str">
            <v/>
          </cell>
          <cell r="O598" t="str">
            <v/>
          </cell>
        </row>
        <row r="599">
          <cell r="A599">
            <v>681</v>
          </cell>
          <cell r="B599" t="str">
            <v>DRBR681</v>
          </cell>
          <cell r="C599" t="str">
            <v>ATM Hotel Royalton II</v>
          </cell>
          <cell r="D599" t="str">
            <v>NCR</v>
          </cell>
          <cell r="E599" t="str">
            <v>Este</v>
          </cell>
          <cell r="F599" t="str">
            <v>NO</v>
          </cell>
          <cell r="G599" t="str">
            <v>Si</v>
          </cell>
          <cell r="H599" t="str">
            <v>Si</v>
          </cell>
          <cell r="I599" t="str">
            <v>No</v>
          </cell>
          <cell r="J599" t="str">
            <v>Si</v>
          </cell>
          <cell r="K599" t="str">
            <v>Si</v>
          </cell>
          <cell r="L599" t="str">
            <v>Si</v>
          </cell>
          <cell r="M599" t="str">
            <v>Si</v>
          </cell>
          <cell r="N599" t="str">
            <v>Si</v>
          </cell>
          <cell r="O599" t="str">
            <v/>
          </cell>
        </row>
        <row r="600">
          <cell r="A600">
            <v>682</v>
          </cell>
          <cell r="B600" t="str">
            <v>DRBR682</v>
          </cell>
          <cell r="C600" t="str">
            <v>BLUE MALL PUNTA CANA</v>
          </cell>
          <cell r="D600" t="str">
            <v>NCR</v>
          </cell>
          <cell r="E600" t="str">
            <v>Este</v>
          </cell>
          <cell r="F600" t="str">
            <v>NO</v>
          </cell>
          <cell r="G600" t="str">
            <v>NO</v>
          </cell>
          <cell r="H600" t="str">
            <v>NO</v>
          </cell>
          <cell r="I600" t="str">
            <v/>
          </cell>
          <cell r="J600" t="str">
            <v>NO</v>
          </cell>
          <cell r="K600" t="str">
            <v/>
          </cell>
          <cell r="L600" t="str">
            <v/>
          </cell>
          <cell r="M600" t="str">
            <v/>
          </cell>
          <cell r="N600" t="str">
            <v/>
          </cell>
          <cell r="O600" t="str">
            <v/>
          </cell>
        </row>
        <row r="601">
          <cell r="A601">
            <v>683</v>
          </cell>
          <cell r="B601" t="str">
            <v>DRBR683</v>
          </cell>
          <cell r="C601" t="str">
            <v>INCARNA</v>
          </cell>
          <cell r="D601" t="str">
            <v/>
          </cell>
          <cell r="E601" t="str">
            <v>Norte</v>
          </cell>
          <cell r="F601" t="str">
            <v>NO</v>
          </cell>
          <cell r="G601" t="str">
            <v>Si</v>
          </cell>
          <cell r="H601" t="str">
            <v>Si</v>
          </cell>
          <cell r="I601" t="str">
            <v>No</v>
          </cell>
          <cell r="J601" t="str">
            <v>Si</v>
          </cell>
          <cell r="K601" t="str">
            <v>No</v>
          </cell>
          <cell r="L601" t="str">
            <v>No</v>
          </cell>
          <cell r="M601" t="str">
            <v>No</v>
          </cell>
          <cell r="N601" t="str">
            <v>No</v>
          </cell>
          <cell r="O601" t="str">
            <v>La Vega</v>
          </cell>
        </row>
        <row r="602">
          <cell r="A602">
            <v>684</v>
          </cell>
          <cell r="B602" t="str">
            <v>DRBR684</v>
          </cell>
          <cell r="C602" t="str">
            <v>TEXACO PROLONGACION 27FEB</v>
          </cell>
          <cell r="D602" t="str">
            <v>NCR</v>
          </cell>
          <cell r="E602" t="str">
            <v>Distrito Nacional</v>
          </cell>
          <cell r="F602" t="str">
            <v>NO</v>
          </cell>
          <cell r="G602" t="str">
            <v>NO</v>
          </cell>
          <cell r="H602" t="str">
            <v>NO</v>
          </cell>
          <cell r="I602" t="str">
            <v/>
          </cell>
          <cell r="J602" t="str">
            <v>NO</v>
          </cell>
          <cell r="K602" t="str">
            <v/>
          </cell>
          <cell r="L602" t="str">
            <v/>
          </cell>
          <cell r="M602" t="str">
            <v/>
          </cell>
          <cell r="N602" t="str">
            <v/>
          </cell>
          <cell r="O602" t="str">
            <v/>
          </cell>
        </row>
        <row r="603">
          <cell r="A603">
            <v>685</v>
          </cell>
          <cell r="B603" t="str">
            <v>DRBR685</v>
          </cell>
          <cell r="C603" t="str">
            <v>AUTOSERV UNP UASD</v>
          </cell>
          <cell r="D603" t="str">
            <v>NCR</v>
          </cell>
          <cell r="E603" t="str">
            <v>Distrito Nacional</v>
          </cell>
          <cell r="F603" t="str">
            <v>NO</v>
          </cell>
          <cell r="G603" t="str">
            <v>NO</v>
          </cell>
          <cell r="H603" t="str">
            <v>SI</v>
          </cell>
          <cell r="I603" t="str">
            <v/>
          </cell>
          <cell r="J603" t="str">
            <v>NO</v>
          </cell>
          <cell r="K603" t="str">
            <v/>
          </cell>
          <cell r="L603" t="str">
            <v/>
          </cell>
          <cell r="M603" t="str">
            <v/>
          </cell>
          <cell r="N603" t="str">
            <v/>
          </cell>
          <cell r="O603" t="str">
            <v/>
          </cell>
        </row>
        <row r="604">
          <cell r="A604">
            <v>686</v>
          </cell>
          <cell r="B604" t="str">
            <v>DRBR686</v>
          </cell>
          <cell r="C604" t="str">
            <v>Autoservicios Maximo Gomez</v>
          </cell>
          <cell r="D604" t="str">
            <v/>
          </cell>
          <cell r="E604" t="str">
            <v/>
          </cell>
          <cell r="F604" t="str">
            <v>NO</v>
          </cell>
          <cell r="G604" t="str">
            <v>Si</v>
          </cell>
          <cell r="H604" t="str">
            <v>Si</v>
          </cell>
          <cell r="I604" t="str">
            <v>No</v>
          </cell>
          <cell r="J604" t="str">
            <v>Si</v>
          </cell>
          <cell r="K604" t="str">
            <v>Si</v>
          </cell>
          <cell r="L604" t="str">
            <v>Si</v>
          </cell>
          <cell r="M604" t="str">
            <v>Si</v>
          </cell>
          <cell r="N604" t="str">
            <v>Si</v>
          </cell>
          <cell r="O604" t="str">
            <v/>
          </cell>
        </row>
        <row r="605">
          <cell r="A605">
            <v>687</v>
          </cell>
          <cell r="B605" t="str">
            <v>DRBR687</v>
          </cell>
          <cell r="C605" t="str">
            <v>OFIC. MONTERICO II</v>
          </cell>
          <cell r="D605" t="str">
            <v>NCR</v>
          </cell>
          <cell r="E605" t="str">
            <v>Norte</v>
          </cell>
          <cell r="F605" t="str">
            <v>SI</v>
          </cell>
          <cell r="G605" t="str">
            <v>NO</v>
          </cell>
          <cell r="H605" t="str">
            <v>NO</v>
          </cell>
          <cell r="I605" t="str">
            <v/>
          </cell>
          <cell r="J605" t="str">
            <v>NO</v>
          </cell>
          <cell r="K605" t="str">
            <v/>
          </cell>
          <cell r="L605" t="str">
            <v/>
          </cell>
          <cell r="M605" t="str">
            <v/>
          </cell>
          <cell r="N605" t="str">
            <v/>
          </cell>
          <cell r="O605" t="str">
            <v/>
          </cell>
        </row>
        <row r="606">
          <cell r="A606">
            <v>688</v>
          </cell>
          <cell r="B606" t="str">
            <v>DRBR688</v>
          </cell>
          <cell r="C606" t="str">
            <v>Innova Centro Av. Kennedy</v>
          </cell>
          <cell r="D606" t="str">
            <v/>
          </cell>
          <cell r="E606" t="str">
            <v/>
          </cell>
          <cell r="F606" t="str">
            <v>NO</v>
          </cell>
          <cell r="G606" t="str">
            <v>Si</v>
          </cell>
          <cell r="H606" t="str">
            <v>Si</v>
          </cell>
          <cell r="I606" t="str">
            <v>Si</v>
          </cell>
          <cell r="J606" t="str">
            <v>Si</v>
          </cell>
          <cell r="K606" t="str">
            <v>No</v>
          </cell>
          <cell r="L606" t="str">
            <v>Si</v>
          </cell>
          <cell r="M606" t="str">
            <v>No</v>
          </cell>
          <cell r="N606" t="str">
            <v>Si</v>
          </cell>
          <cell r="O606" t="str">
            <v>Grupo 6</v>
          </cell>
        </row>
        <row r="607">
          <cell r="A607">
            <v>689</v>
          </cell>
          <cell r="B607" t="str">
            <v>DRBR689</v>
          </cell>
          <cell r="C607" t="str">
            <v>ECO PETROLEO VILLA GONZ</v>
          </cell>
          <cell r="D607" t="str">
            <v>NCR</v>
          </cell>
          <cell r="E607" t="str">
            <v>Norte</v>
          </cell>
          <cell r="F607" t="str">
            <v>NO</v>
          </cell>
          <cell r="G607" t="str">
            <v>NO</v>
          </cell>
          <cell r="H607" t="str">
            <v>NO</v>
          </cell>
          <cell r="I607" t="str">
            <v/>
          </cell>
          <cell r="J607" t="str">
            <v>NO</v>
          </cell>
          <cell r="K607" t="str">
            <v/>
          </cell>
          <cell r="L607" t="str">
            <v/>
          </cell>
          <cell r="M607" t="str">
            <v/>
          </cell>
          <cell r="N607" t="str">
            <v/>
          </cell>
          <cell r="O607" t="str">
            <v/>
          </cell>
        </row>
        <row r="608">
          <cell r="A608">
            <v>690</v>
          </cell>
          <cell r="B608" t="str">
            <v>DRBR690</v>
          </cell>
          <cell r="C608" t="str">
            <v>ATM Eco Petroleo Esperanza</v>
          </cell>
          <cell r="D608" t="str">
            <v>NCR</v>
          </cell>
          <cell r="E608" t="str">
            <v>Norte</v>
          </cell>
          <cell r="F608" t="str">
            <v>NO</v>
          </cell>
          <cell r="G608" t="str">
            <v>Si</v>
          </cell>
          <cell r="H608" t="str">
            <v>Si</v>
          </cell>
          <cell r="I608" t="str">
            <v>No</v>
          </cell>
          <cell r="J608" t="str">
            <v>No</v>
          </cell>
          <cell r="K608" t="str">
            <v>No</v>
          </cell>
          <cell r="L608" t="str">
            <v>No</v>
          </cell>
          <cell r="M608" t="str">
            <v>No</v>
          </cell>
          <cell r="N608" t="str">
            <v>No</v>
          </cell>
          <cell r="O608" t="str">
            <v/>
          </cell>
        </row>
        <row r="609">
          <cell r="A609">
            <v>691</v>
          </cell>
          <cell r="B609" t="str">
            <v>DRBR691</v>
          </cell>
          <cell r="C609" t="str">
            <v>ATM Eco Petroleo Manzanillo</v>
          </cell>
          <cell r="D609" t="str">
            <v/>
          </cell>
          <cell r="E609" t="str">
            <v/>
          </cell>
          <cell r="F609" t="str">
            <v>NO</v>
          </cell>
          <cell r="G609" t="str">
            <v>Si</v>
          </cell>
          <cell r="H609" t="str">
            <v>Si</v>
          </cell>
          <cell r="I609" t="str">
            <v>No</v>
          </cell>
          <cell r="J609" t="str">
            <v>No</v>
          </cell>
          <cell r="K609" t="str">
            <v>No</v>
          </cell>
          <cell r="L609" t="str">
            <v>No</v>
          </cell>
          <cell r="M609" t="str">
            <v>No</v>
          </cell>
          <cell r="N609" t="str">
            <v>No</v>
          </cell>
          <cell r="O609" t="str">
            <v/>
          </cell>
        </row>
        <row r="610">
          <cell r="A610">
            <v>693</v>
          </cell>
          <cell r="B610" t="str">
            <v>DRBR693</v>
          </cell>
          <cell r="C610" t="str">
            <v>INTL Medical Group</v>
          </cell>
          <cell r="D610" t="str">
            <v/>
          </cell>
          <cell r="E610" t="str">
            <v/>
          </cell>
          <cell r="F610" t="str">
            <v>NO</v>
          </cell>
          <cell r="G610" t="str">
            <v>Si</v>
          </cell>
          <cell r="H610" t="str">
            <v>Si</v>
          </cell>
          <cell r="I610" t="str">
            <v>No</v>
          </cell>
          <cell r="J610" t="str">
            <v>Si</v>
          </cell>
          <cell r="K610" t="str">
            <v>Si</v>
          </cell>
          <cell r="L610" t="str">
            <v>Si</v>
          </cell>
          <cell r="M610" t="str">
            <v>Si</v>
          </cell>
          <cell r="N610" t="str">
            <v>Si</v>
          </cell>
          <cell r="O610" t="str">
            <v>Grupo 4</v>
          </cell>
        </row>
        <row r="611">
          <cell r="A611">
            <v>694</v>
          </cell>
          <cell r="B611" t="str">
            <v>DRBR694</v>
          </cell>
          <cell r="C611" t="str">
            <v>ATM Optica 27 de Febrero</v>
          </cell>
          <cell r="D611" t="str">
            <v>NCR</v>
          </cell>
          <cell r="E611" t="str">
            <v>Distrito Nacional</v>
          </cell>
          <cell r="F611" t="str">
            <v>NO</v>
          </cell>
          <cell r="G611" t="str">
            <v>Si</v>
          </cell>
          <cell r="H611" t="str">
            <v>Si</v>
          </cell>
          <cell r="I611" t="str">
            <v>No</v>
          </cell>
          <cell r="J611" t="str">
            <v>Si</v>
          </cell>
          <cell r="K611" t="str">
            <v>Si</v>
          </cell>
          <cell r="L611" t="str">
            <v>Si</v>
          </cell>
          <cell r="M611" t="str">
            <v>Si</v>
          </cell>
          <cell r="N611" t="str">
            <v>Si</v>
          </cell>
          <cell r="O611" t="str">
            <v/>
          </cell>
        </row>
        <row r="612">
          <cell r="A612">
            <v>695</v>
          </cell>
          <cell r="B612" t="str">
            <v>DRBR695</v>
          </cell>
          <cell r="C612" t="str">
            <v>Contac Center</v>
          </cell>
          <cell r="D612" t="str">
            <v/>
          </cell>
          <cell r="E612" t="str">
            <v/>
          </cell>
          <cell r="F612" t="str">
            <v>NO</v>
          </cell>
          <cell r="G612" t="str">
            <v>Si</v>
          </cell>
          <cell r="H612" t="str">
            <v>Si</v>
          </cell>
          <cell r="I612" t="str">
            <v>No</v>
          </cell>
          <cell r="J612" t="str">
            <v>Si</v>
          </cell>
          <cell r="K612" t="str">
            <v>Si</v>
          </cell>
          <cell r="L612" t="str">
            <v>Si</v>
          </cell>
          <cell r="M612" t="str">
            <v>Si</v>
          </cell>
          <cell r="N612" t="str">
            <v>Si</v>
          </cell>
          <cell r="O612" t="str">
            <v/>
          </cell>
        </row>
        <row r="613">
          <cell r="A613">
            <v>696</v>
          </cell>
          <cell r="B613" t="str">
            <v>DRBR696</v>
          </cell>
          <cell r="C613" t="str">
            <v>ATM Olé Jacobo Majluta</v>
          </cell>
          <cell r="D613" t="str">
            <v>NCR</v>
          </cell>
          <cell r="E613" t="str">
            <v>Distrito Nacional</v>
          </cell>
          <cell r="F613" t="str">
            <v>NO</v>
          </cell>
          <cell r="G613" t="str">
            <v>Si</v>
          </cell>
          <cell r="H613" t="str">
            <v>Si</v>
          </cell>
          <cell r="I613" t="str">
            <v>No</v>
          </cell>
          <cell r="J613" t="str">
            <v>Si</v>
          </cell>
          <cell r="K613" t="str">
            <v>Si</v>
          </cell>
          <cell r="L613" t="str">
            <v>Si</v>
          </cell>
          <cell r="M613" t="str">
            <v>Si</v>
          </cell>
          <cell r="N613" t="str">
            <v>Si</v>
          </cell>
          <cell r="O613" t="str">
            <v/>
          </cell>
        </row>
        <row r="614">
          <cell r="A614">
            <v>697</v>
          </cell>
          <cell r="B614" t="str">
            <v>DRBR697</v>
          </cell>
          <cell r="C614" t="str">
            <v>ATM Hipermercado Olé Ciudad Juan Bosch</v>
          </cell>
          <cell r="D614" t="str">
            <v>NCRMOT</v>
          </cell>
          <cell r="E614" t="str">
            <v>Distrito Nacional</v>
          </cell>
          <cell r="F614" t="str">
            <v>NO</v>
          </cell>
          <cell r="G614" t="str">
            <v>Si</v>
          </cell>
          <cell r="H614" t="str">
            <v>Si</v>
          </cell>
          <cell r="I614" t="str">
            <v>No</v>
          </cell>
          <cell r="J614" t="str">
            <v>Si</v>
          </cell>
          <cell r="K614" t="str">
            <v>Si</v>
          </cell>
          <cell r="L614" t="str">
            <v>Si</v>
          </cell>
          <cell r="M614" t="str">
            <v>Si</v>
          </cell>
          <cell r="N614" t="str">
            <v>No</v>
          </cell>
          <cell r="O614" t="str">
            <v/>
          </cell>
        </row>
        <row r="615">
          <cell r="A615">
            <v>698</v>
          </cell>
          <cell r="B615" t="str">
            <v>DRBR698</v>
          </cell>
          <cell r="C615" t="str">
            <v>Parador Bellamar</v>
          </cell>
          <cell r="D615" t="str">
            <v>NCR</v>
          </cell>
          <cell r="E615" t="str">
            <v>Distrito Nacional</v>
          </cell>
          <cell r="F615" t="str">
            <v>NO</v>
          </cell>
          <cell r="G615" t="str">
            <v>Si</v>
          </cell>
          <cell r="H615" t="str">
            <v>Si</v>
          </cell>
          <cell r="I615" t="str">
            <v>No</v>
          </cell>
          <cell r="J615" t="str">
            <v>Si</v>
          </cell>
          <cell r="K615" t="str">
            <v>Si</v>
          </cell>
          <cell r="L615" t="str">
            <v>Si</v>
          </cell>
          <cell r="M615" t="str">
            <v>N/A</v>
          </cell>
          <cell r="N615" t="str">
            <v>N/A</v>
          </cell>
          <cell r="O615" t="str">
            <v/>
          </cell>
        </row>
        <row r="616">
          <cell r="A616">
            <v>699</v>
          </cell>
          <cell r="B616" t="str">
            <v>DRBR699</v>
          </cell>
          <cell r="C616" t="str">
            <v>SUPERMERCADO BRAVO BANI</v>
          </cell>
          <cell r="D616" t="str">
            <v>NCR</v>
          </cell>
          <cell r="E616" t="str">
            <v>Sur</v>
          </cell>
          <cell r="F616" t="str">
            <v>NO</v>
          </cell>
          <cell r="G616" t="str">
            <v>NO</v>
          </cell>
          <cell r="H616" t="str">
            <v>SI</v>
          </cell>
          <cell r="I616" t="str">
            <v/>
          </cell>
          <cell r="J616" t="str">
            <v>NO</v>
          </cell>
          <cell r="K616" t="str">
            <v/>
          </cell>
          <cell r="L616" t="str">
            <v/>
          </cell>
          <cell r="M616" t="str">
            <v/>
          </cell>
          <cell r="N616" t="str">
            <v/>
          </cell>
          <cell r="O616" t="str">
            <v/>
          </cell>
        </row>
        <row r="617">
          <cell r="A617">
            <v>701</v>
          </cell>
          <cell r="B617" t="str">
            <v>DRBR701</v>
          </cell>
          <cell r="C617" t="str">
            <v>Autoservicios Los Alcarrizos</v>
          </cell>
          <cell r="D617" t="str">
            <v/>
          </cell>
          <cell r="E617" t="str">
            <v>Norte</v>
          </cell>
          <cell r="F617" t="str">
            <v>NO</v>
          </cell>
          <cell r="G617" t="str">
            <v>Si</v>
          </cell>
          <cell r="H617" t="str">
            <v>Si</v>
          </cell>
          <cell r="I617" t="str">
            <v>No</v>
          </cell>
          <cell r="J617" t="str">
            <v>Si</v>
          </cell>
          <cell r="K617" t="str">
            <v>No</v>
          </cell>
          <cell r="L617" t="str">
            <v>No</v>
          </cell>
          <cell r="M617" t="str">
            <v>No</v>
          </cell>
          <cell r="N617" t="str">
            <v>No</v>
          </cell>
          <cell r="O617" t="str">
            <v/>
          </cell>
        </row>
        <row r="618">
          <cell r="A618">
            <v>703</v>
          </cell>
          <cell r="B618" t="str">
            <v>DRBR703</v>
          </cell>
          <cell r="C618" t="str">
            <v>Ofic. Los Hidalgos</v>
          </cell>
          <cell r="D618" t="str">
            <v>NCR</v>
          </cell>
          <cell r="E618" t="str">
            <v>Norte</v>
          </cell>
          <cell r="F618" t="str">
            <v>NO</v>
          </cell>
          <cell r="G618" t="str">
            <v>Si</v>
          </cell>
          <cell r="H618" t="str">
            <v>Si</v>
          </cell>
          <cell r="I618" t="str">
            <v>No</v>
          </cell>
          <cell r="J618" t="str">
            <v>Si</v>
          </cell>
          <cell r="K618" t="str">
            <v>Si</v>
          </cell>
          <cell r="L618" t="str">
            <v>Si</v>
          </cell>
          <cell r="M618" t="str">
            <v>Si</v>
          </cell>
          <cell r="N618" t="str">
            <v>Si</v>
          </cell>
          <cell r="O618" t="str">
            <v>Oficina</v>
          </cell>
        </row>
        <row r="619">
          <cell r="A619">
            <v>606</v>
          </cell>
          <cell r="B619" t="str">
            <v>DRBR704</v>
          </cell>
          <cell r="C619" t="str">
            <v>Ofic. Manolo Tavarez Justo</v>
          </cell>
          <cell r="D619" t="str">
            <v>NCR</v>
          </cell>
          <cell r="E619" t="str">
            <v>Norte</v>
          </cell>
          <cell r="F619" t="str">
            <v>NO</v>
          </cell>
          <cell r="G619" t="str">
            <v>Si</v>
          </cell>
          <cell r="H619" t="str">
            <v>Si</v>
          </cell>
          <cell r="I619" t="str">
            <v>No</v>
          </cell>
          <cell r="J619" t="str">
            <v>Si</v>
          </cell>
          <cell r="K619" t="str">
            <v>No</v>
          </cell>
          <cell r="L619" t="str">
            <v>Si</v>
          </cell>
          <cell r="M619" t="str">
            <v>No</v>
          </cell>
          <cell r="N619" t="str">
            <v>Si</v>
          </cell>
          <cell r="O619" t="str">
            <v>Puerto Plata</v>
          </cell>
        </row>
        <row r="620">
          <cell r="A620">
            <v>705</v>
          </cell>
          <cell r="B620" t="str">
            <v>DRBR705</v>
          </cell>
          <cell r="C620" t="str">
            <v>ISFODOSU</v>
          </cell>
          <cell r="D620" t="str">
            <v>NCR</v>
          </cell>
          <cell r="E620" t="str">
            <v>Norte</v>
          </cell>
          <cell r="F620" t="str">
            <v>NO</v>
          </cell>
          <cell r="G620" t="str">
            <v>Si</v>
          </cell>
          <cell r="H620" t="str">
            <v>Si</v>
          </cell>
          <cell r="I620" t="str">
            <v>No</v>
          </cell>
          <cell r="J620" t="str">
            <v>Si</v>
          </cell>
          <cell r="K620" t="str">
            <v>Si</v>
          </cell>
          <cell r="L620" t="str">
            <v>Si</v>
          </cell>
          <cell r="M620" t="str">
            <v>Si</v>
          </cell>
          <cell r="N620" t="str">
            <v>No</v>
          </cell>
          <cell r="O620" t="str">
            <v>Santiago 1</v>
          </cell>
        </row>
        <row r="621">
          <cell r="A621">
            <v>706</v>
          </cell>
          <cell r="B621" t="str">
            <v>DRBR706</v>
          </cell>
          <cell r="C621" t="str">
            <v>Supermercado Pristine</v>
          </cell>
          <cell r="D621" t="str">
            <v>NCR</v>
          </cell>
          <cell r="E621" t="str">
            <v>Distrito Nacional</v>
          </cell>
          <cell r="F621" t="str">
            <v>NO</v>
          </cell>
          <cell r="G621" t="str">
            <v>Si</v>
          </cell>
          <cell r="H621" t="str">
            <v>Si</v>
          </cell>
          <cell r="I621" t="str">
            <v>No</v>
          </cell>
          <cell r="J621" t="str">
            <v>Si</v>
          </cell>
          <cell r="K621" t="str">
            <v>Si</v>
          </cell>
          <cell r="L621" t="str">
            <v>Si</v>
          </cell>
          <cell r="M621" t="str">
            <v>Si</v>
          </cell>
          <cell r="N621" t="str">
            <v>No</v>
          </cell>
          <cell r="O621" t="str">
            <v>Grupo 4</v>
          </cell>
        </row>
        <row r="622">
          <cell r="A622">
            <v>707</v>
          </cell>
          <cell r="B622" t="str">
            <v>DRBR707</v>
          </cell>
          <cell r="C622" t="str">
            <v>IAD</v>
          </cell>
          <cell r="D622" t="str">
            <v>NCR</v>
          </cell>
          <cell r="E622" t="str">
            <v>Distrito Nacional</v>
          </cell>
          <cell r="F622" t="str">
            <v>NO</v>
          </cell>
          <cell r="G622" t="str">
            <v>No</v>
          </cell>
          <cell r="H622" t="str">
            <v>No</v>
          </cell>
          <cell r="I622" t="str">
            <v>No</v>
          </cell>
          <cell r="J622" t="str">
            <v>No</v>
          </cell>
          <cell r="K622" t="str">
            <v>No</v>
          </cell>
          <cell r="L622" t="str">
            <v>No</v>
          </cell>
          <cell r="M622" t="str">
            <v>No</v>
          </cell>
          <cell r="N622" t="str">
            <v>No</v>
          </cell>
          <cell r="O622" t="str">
            <v>Grupo 5</v>
          </cell>
        </row>
        <row r="623">
          <cell r="A623">
            <v>723</v>
          </cell>
          <cell r="B623" t="str">
            <v>DRBR723</v>
          </cell>
          <cell r="C623" t="str">
            <v xml:space="preserve">ATM Farmacia COOPINFA </v>
          </cell>
          <cell r="D623"/>
          <cell r="E623" t="str">
            <v>NORTE</v>
          </cell>
          <cell r="F623" t="str">
            <v>N/A</v>
          </cell>
          <cell r="G623" t="str">
            <v>N/A</v>
          </cell>
          <cell r="H623" t="str">
            <v>N/A</v>
          </cell>
          <cell r="I623" t="str">
            <v>N/A</v>
          </cell>
          <cell r="J623" t="str">
            <v>N/A</v>
          </cell>
          <cell r="K623" t="str">
            <v>N/A</v>
          </cell>
          <cell r="L623" t="str">
            <v>N/A</v>
          </cell>
          <cell r="M623" t="str">
            <v>N/A</v>
          </cell>
          <cell r="N623"/>
          <cell r="O623"/>
        </row>
        <row r="624">
          <cell r="A624">
            <v>56</v>
          </cell>
          <cell r="B624" t="str">
            <v>DRBR725</v>
          </cell>
          <cell r="C624" t="str">
            <v>Ofic. Villa Mella #2</v>
          </cell>
          <cell r="D624" t="str">
            <v>NCR</v>
          </cell>
          <cell r="E624" t="str">
            <v>Distrito Nacional</v>
          </cell>
          <cell r="F624" t="str">
            <v>NO</v>
          </cell>
          <cell r="G624" t="str">
            <v>Si</v>
          </cell>
          <cell r="H624" t="str">
            <v>Si</v>
          </cell>
          <cell r="I624" t="str">
            <v>No</v>
          </cell>
          <cell r="J624" t="str">
            <v>No</v>
          </cell>
          <cell r="K624" t="str">
            <v>No</v>
          </cell>
          <cell r="L624" t="str">
            <v>Si</v>
          </cell>
          <cell r="M624" t="str">
            <v>No</v>
          </cell>
          <cell r="N624" t="str">
            <v>No</v>
          </cell>
          <cell r="O624" t="str">
            <v>Grupo 1</v>
          </cell>
        </row>
        <row r="625">
          <cell r="A625">
            <v>281</v>
          </cell>
          <cell r="B625" t="str">
            <v>DRBR737</v>
          </cell>
          <cell r="C625" t="str">
            <v>S/M Pola Independencia</v>
          </cell>
          <cell r="D625" t="str">
            <v>NCR</v>
          </cell>
          <cell r="E625" t="str">
            <v>Distrito Nacional</v>
          </cell>
          <cell r="F625" t="str">
            <v>NO</v>
          </cell>
          <cell r="G625" t="str">
            <v>Si</v>
          </cell>
          <cell r="H625" t="str">
            <v>Si</v>
          </cell>
          <cell r="I625" t="str">
            <v>Si</v>
          </cell>
          <cell r="J625" t="str">
            <v>Si</v>
          </cell>
          <cell r="K625" t="str">
            <v>Si</v>
          </cell>
          <cell r="L625" t="str">
            <v>Si</v>
          </cell>
          <cell r="M625" t="str">
            <v>Si</v>
          </cell>
          <cell r="N625" t="str">
            <v>No</v>
          </cell>
          <cell r="O625" t="str">
            <v>Grupo 5</v>
          </cell>
        </row>
        <row r="626">
          <cell r="A626">
            <v>990</v>
          </cell>
          <cell r="B626" t="str">
            <v>DRBR742</v>
          </cell>
          <cell r="C626" t="str">
            <v>Ofic. Bonao #2</v>
          </cell>
          <cell r="D626" t="str">
            <v>NCR</v>
          </cell>
          <cell r="E626" t="str">
            <v>Norte</v>
          </cell>
          <cell r="F626" t="str">
            <v>NO</v>
          </cell>
          <cell r="G626" t="str">
            <v>Si</v>
          </cell>
          <cell r="H626" t="str">
            <v>Si</v>
          </cell>
          <cell r="I626" t="str">
            <v>No</v>
          </cell>
          <cell r="J626" t="str">
            <v>Si</v>
          </cell>
          <cell r="K626" t="str">
            <v>Si</v>
          </cell>
          <cell r="L626" t="str">
            <v>Si</v>
          </cell>
          <cell r="M626" t="str">
            <v>Si</v>
          </cell>
          <cell r="N626" t="str">
            <v>Si</v>
          </cell>
          <cell r="O626" t="str">
            <v>La Vega</v>
          </cell>
        </row>
        <row r="627">
          <cell r="A627">
            <v>751</v>
          </cell>
          <cell r="B627" t="str">
            <v>DRBR751</v>
          </cell>
          <cell r="C627" t="str">
            <v>ATM ECO PETROLEO CAMILO</v>
          </cell>
          <cell r="D627"/>
          <cell r="E627" t="str">
            <v>Sur</v>
          </cell>
          <cell r="F627" t="str">
            <v>N/A</v>
          </cell>
          <cell r="G627" t="str">
            <v>N/A</v>
          </cell>
          <cell r="H627" t="str">
            <v>N/A</v>
          </cell>
          <cell r="I627" t="str">
            <v>N/A</v>
          </cell>
          <cell r="J627" t="str">
            <v>N/A</v>
          </cell>
          <cell r="K627" t="str">
            <v>N/A</v>
          </cell>
          <cell r="L627" t="str">
            <v>N/A</v>
          </cell>
          <cell r="M627" t="str">
            <v>N/A</v>
          </cell>
          <cell r="N627"/>
          <cell r="O627"/>
        </row>
        <row r="628">
          <cell r="A628">
            <v>280</v>
          </cell>
          <cell r="B628" t="str">
            <v>DRBR752</v>
          </cell>
          <cell r="C628" t="str">
            <v>Cooperativa BR</v>
          </cell>
          <cell r="D628" t="str">
            <v>Diebold</v>
          </cell>
          <cell r="E628" t="str">
            <v>Distrito Nacional</v>
          </cell>
          <cell r="F628" t="str">
            <v>NO</v>
          </cell>
          <cell r="G628" t="str">
            <v>Si</v>
          </cell>
          <cell r="H628" t="str">
            <v>Si</v>
          </cell>
          <cell r="I628" t="str">
            <v>No</v>
          </cell>
          <cell r="J628" t="str">
            <v>Si</v>
          </cell>
          <cell r="K628" t="str">
            <v>No</v>
          </cell>
          <cell r="L628" t="str">
            <v>Si</v>
          </cell>
          <cell r="M628" t="str">
            <v>No</v>
          </cell>
          <cell r="N628" t="str">
            <v>No</v>
          </cell>
          <cell r="O628" t="str">
            <v>Grupo 7</v>
          </cell>
        </row>
        <row r="629">
          <cell r="A629">
            <v>753</v>
          </cell>
          <cell r="B629" t="str">
            <v>DRBR753</v>
          </cell>
          <cell r="C629" t="str">
            <v>S/M NACIONAL TIRADENTES</v>
          </cell>
          <cell r="D629" t="str">
            <v>NCR</v>
          </cell>
          <cell r="E629" t="str">
            <v>Distrito Nacional</v>
          </cell>
          <cell r="F629" t="str">
            <v>NO</v>
          </cell>
          <cell r="G629" t="str">
            <v>Si</v>
          </cell>
          <cell r="H629" t="str">
            <v>Si</v>
          </cell>
          <cell r="I629" t="str">
            <v>No</v>
          </cell>
          <cell r="J629" t="str">
            <v>Si</v>
          </cell>
          <cell r="K629" t="str">
            <v>Si</v>
          </cell>
          <cell r="L629" t="str">
            <v>Si</v>
          </cell>
          <cell r="M629" t="str">
            <v>Si</v>
          </cell>
          <cell r="N629" t="str">
            <v>No</v>
          </cell>
          <cell r="O629" t="str">
            <v>Grupo 3</v>
          </cell>
        </row>
        <row r="630">
          <cell r="A630">
            <v>754</v>
          </cell>
          <cell r="B630" t="str">
            <v>DRBR754</v>
          </cell>
          <cell r="C630" t="str">
            <v>AUTOBANCO OFIC. LICEY</v>
          </cell>
          <cell r="D630" t="str">
            <v>NCR</v>
          </cell>
          <cell r="E630" t="str">
            <v>Norte</v>
          </cell>
          <cell r="F630" t="str">
            <v>NO</v>
          </cell>
          <cell r="G630" t="str">
            <v>Si</v>
          </cell>
          <cell r="H630" t="str">
            <v>Si</v>
          </cell>
          <cell r="I630" t="str">
            <v>No</v>
          </cell>
          <cell r="J630" t="str">
            <v>Si</v>
          </cell>
          <cell r="K630" t="str">
            <v>Si</v>
          </cell>
          <cell r="L630" t="str">
            <v>Si</v>
          </cell>
          <cell r="M630" t="str">
            <v>Si</v>
          </cell>
          <cell r="N630" t="str">
            <v>Si</v>
          </cell>
          <cell r="O630" t="str">
            <v>Santiago 1</v>
          </cell>
        </row>
        <row r="631">
          <cell r="A631">
            <v>755</v>
          </cell>
          <cell r="B631" t="str">
            <v>DRBR755</v>
          </cell>
          <cell r="C631" t="str">
            <v>OFIC. GALERIA DEL ESTE</v>
          </cell>
          <cell r="D631" t="str">
            <v>NCR</v>
          </cell>
          <cell r="E631" t="str">
            <v>Distrito Nacional</v>
          </cell>
          <cell r="F631" t="str">
            <v>NO</v>
          </cell>
          <cell r="G631" t="str">
            <v>Si</v>
          </cell>
          <cell r="H631" t="str">
            <v>Si</v>
          </cell>
          <cell r="I631" t="str">
            <v>No</v>
          </cell>
          <cell r="J631" t="str">
            <v>Si</v>
          </cell>
          <cell r="K631" t="str">
            <v>Si</v>
          </cell>
          <cell r="L631" t="str">
            <v>Si</v>
          </cell>
          <cell r="M631" t="str">
            <v>Si</v>
          </cell>
          <cell r="N631" t="str">
            <v>Si</v>
          </cell>
          <cell r="O631" t="str">
            <v>Grupo 4</v>
          </cell>
        </row>
        <row r="632">
          <cell r="A632">
            <v>756</v>
          </cell>
          <cell r="B632" t="str">
            <v>DRBR756</v>
          </cell>
          <cell r="C632" t="str">
            <v>OFIC. VILLA LA MATA</v>
          </cell>
          <cell r="D632" t="str">
            <v>NCR</v>
          </cell>
          <cell r="E632" t="str">
            <v>Norte</v>
          </cell>
          <cell r="F632" t="str">
            <v>NO</v>
          </cell>
          <cell r="G632" t="str">
            <v>Si</v>
          </cell>
          <cell r="H632" t="str">
            <v>Si</v>
          </cell>
          <cell r="I632" t="str">
            <v>No</v>
          </cell>
          <cell r="J632" t="str">
            <v>Si</v>
          </cell>
          <cell r="K632" t="str">
            <v>Si</v>
          </cell>
          <cell r="L632" t="str">
            <v>Si</v>
          </cell>
          <cell r="M632" t="str">
            <v>Si</v>
          </cell>
          <cell r="N632" t="str">
            <v>Si</v>
          </cell>
          <cell r="O632" t="str">
            <v>Oficina</v>
          </cell>
        </row>
        <row r="633">
          <cell r="A633">
            <v>757</v>
          </cell>
          <cell r="B633" t="str">
            <v>DRBR757</v>
          </cell>
          <cell r="C633" t="str">
            <v>OFIC. PLAZA PASEO</v>
          </cell>
          <cell r="D633" t="str">
            <v>NCR</v>
          </cell>
          <cell r="E633" t="str">
            <v>Norte</v>
          </cell>
          <cell r="F633" t="str">
            <v>NO</v>
          </cell>
          <cell r="G633" t="str">
            <v>Si</v>
          </cell>
          <cell r="H633" t="str">
            <v>Si</v>
          </cell>
          <cell r="I633" t="str">
            <v>No</v>
          </cell>
          <cell r="J633" t="str">
            <v>Si</v>
          </cell>
          <cell r="K633" t="str">
            <v>Si</v>
          </cell>
          <cell r="L633" t="str">
            <v>Si</v>
          </cell>
          <cell r="M633" t="str">
            <v>Si</v>
          </cell>
          <cell r="N633" t="str">
            <v>No</v>
          </cell>
          <cell r="O633" t="str">
            <v>Santiago 2</v>
          </cell>
        </row>
        <row r="634">
          <cell r="A634">
            <v>758</v>
          </cell>
          <cell r="B634" t="str">
            <v>DRBR758</v>
          </cell>
          <cell r="C634" t="str">
            <v>ATM S/M Nacional El Embrujo</v>
          </cell>
          <cell r="D634"/>
          <cell r="E634" t="str">
            <v>NORTE</v>
          </cell>
          <cell r="F634" t="str">
            <v>N/A</v>
          </cell>
          <cell r="G634" t="str">
            <v>N/A</v>
          </cell>
          <cell r="H634" t="str">
            <v>N/A</v>
          </cell>
          <cell r="I634" t="str">
            <v>N/A</v>
          </cell>
          <cell r="J634" t="str">
            <v>N/A</v>
          </cell>
          <cell r="K634" t="str">
            <v>N/A</v>
          </cell>
          <cell r="L634" t="str">
            <v>N/A</v>
          </cell>
          <cell r="M634" t="str">
            <v>N/A</v>
          </cell>
          <cell r="N634"/>
          <cell r="O634"/>
        </row>
        <row r="635">
          <cell r="A635">
            <v>759</v>
          </cell>
          <cell r="B635" t="str">
            <v>DRBR759</v>
          </cell>
          <cell r="C635" t="str">
            <v>Ofic. BUENA VISTA</v>
          </cell>
          <cell r="D635" t="str">
            <v>NCR</v>
          </cell>
          <cell r="E635" t="str">
            <v>Distrito Nacional</v>
          </cell>
          <cell r="F635" t="str">
            <v>SI</v>
          </cell>
          <cell r="G635" t="str">
            <v>Si</v>
          </cell>
          <cell r="H635" t="str">
            <v>Si</v>
          </cell>
          <cell r="I635" t="str">
            <v>No</v>
          </cell>
          <cell r="J635" t="str">
            <v>Si</v>
          </cell>
          <cell r="K635" t="str">
            <v>No</v>
          </cell>
          <cell r="L635" t="str">
            <v>Si</v>
          </cell>
          <cell r="M635" t="str">
            <v>No</v>
          </cell>
          <cell r="N635" t="str">
            <v>Si</v>
          </cell>
          <cell r="O635" t="str">
            <v>Grupo 1</v>
          </cell>
        </row>
        <row r="636">
          <cell r="A636">
            <v>760</v>
          </cell>
          <cell r="B636" t="str">
            <v>DRBR760</v>
          </cell>
          <cell r="C636" t="str">
            <v>OFIC. CRUCE GUAYACANES</v>
          </cell>
          <cell r="D636" t="str">
            <v>NCR</v>
          </cell>
          <cell r="E636" t="str">
            <v>Norte</v>
          </cell>
          <cell r="F636" t="str">
            <v>NO</v>
          </cell>
          <cell r="G636" t="str">
            <v>Si</v>
          </cell>
          <cell r="H636" t="str">
            <v>Si</v>
          </cell>
          <cell r="I636" t="str">
            <v>No</v>
          </cell>
          <cell r="J636" t="str">
            <v>Si</v>
          </cell>
          <cell r="K636" t="str">
            <v>No</v>
          </cell>
          <cell r="L636" t="str">
            <v>Si</v>
          </cell>
          <cell r="M636" t="str">
            <v>Si</v>
          </cell>
          <cell r="N636" t="str">
            <v>Si</v>
          </cell>
          <cell r="O636" t="str">
            <v>Oficina</v>
          </cell>
        </row>
        <row r="637">
          <cell r="A637">
            <v>761</v>
          </cell>
          <cell r="B637" t="str">
            <v>DRBR761</v>
          </cell>
          <cell r="C637" t="str">
            <v>ISSPOL</v>
          </cell>
          <cell r="D637" t="str">
            <v>NCR</v>
          </cell>
          <cell r="E637" t="str">
            <v>Distrito Nacional</v>
          </cell>
          <cell r="F637" t="str">
            <v>NO</v>
          </cell>
          <cell r="G637" t="str">
            <v>Si</v>
          </cell>
          <cell r="H637" t="str">
            <v>Si</v>
          </cell>
          <cell r="I637" t="str">
            <v>No</v>
          </cell>
          <cell r="J637" t="str">
            <v>Si</v>
          </cell>
          <cell r="K637" t="str">
            <v>Si</v>
          </cell>
          <cell r="L637" t="str">
            <v>Si</v>
          </cell>
          <cell r="M637" t="str">
            <v>Si</v>
          </cell>
          <cell r="N637" t="str">
            <v>Si</v>
          </cell>
          <cell r="O637" t="str">
            <v>Grupo 3</v>
          </cell>
        </row>
        <row r="638">
          <cell r="A638">
            <v>784</v>
          </cell>
          <cell r="B638" t="str">
            <v>DRBR762</v>
          </cell>
          <cell r="C638" t="str">
            <v>Tribunal Superior Electoral</v>
          </cell>
          <cell r="D638" t="str">
            <v>NCR</v>
          </cell>
          <cell r="E638" t="str">
            <v>Distrito Nacional</v>
          </cell>
          <cell r="F638" t="str">
            <v>NO</v>
          </cell>
          <cell r="G638" t="str">
            <v>Si</v>
          </cell>
          <cell r="H638" t="str">
            <v>Si</v>
          </cell>
          <cell r="I638" t="str">
            <v>No</v>
          </cell>
          <cell r="J638" t="str">
            <v>No</v>
          </cell>
          <cell r="K638" t="str">
            <v>No</v>
          </cell>
          <cell r="L638" t="str">
            <v>No</v>
          </cell>
          <cell r="M638" t="str">
            <v>No</v>
          </cell>
          <cell r="N638" t="str">
            <v>No</v>
          </cell>
          <cell r="O638" t="str">
            <v>Grupo 2</v>
          </cell>
        </row>
        <row r="639">
          <cell r="A639">
            <v>769</v>
          </cell>
          <cell r="B639" t="str">
            <v>DRBR769</v>
          </cell>
          <cell r="C639" t="str">
            <v>ATM UNP Pablo Mella Morales</v>
          </cell>
          <cell r="D639" t="str">
            <v>NCR</v>
          </cell>
          <cell r="E639" t="str">
            <v>Distrito Nacional</v>
          </cell>
          <cell r="F639" t="str">
            <v>NO</v>
          </cell>
          <cell r="G639" t="str">
            <v>Si</v>
          </cell>
          <cell r="H639" t="str">
            <v>Si</v>
          </cell>
          <cell r="I639" t="str">
            <v>No</v>
          </cell>
          <cell r="J639" t="str">
            <v>Si</v>
          </cell>
          <cell r="K639" t="str">
            <v>No</v>
          </cell>
          <cell r="L639" t="str">
            <v>No</v>
          </cell>
          <cell r="M639" t="str">
            <v>No</v>
          </cell>
          <cell r="N639" t="str">
            <v>Si</v>
          </cell>
          <cell r="O639"/>
        </row>
        <row r="640">
          <cell r="A640">
            <v>770</v>
          </cell>
          <cell r="B640" t="str">
            <v>DRBR770</v>
          </cell>
          <cell r="C640" t="str">
            <v>ESTACION ECO LOS HAITISES</v>
          </cell>
          <cell r="D640" t="str">
            <v>NCR</v>
          </cell>
          <cell r="E640" t="str">
            <v>Norte</v>
          </cell>
          <cell r="F640" t="str">
            <v>NO</v>
          </cell>
          <cell r="G640" t="str">
            <v>Si</v>
          </cell>
          <cell r="H640" t="str">
            <v>Si</v>
          </cell>
          <cell r="I640" t="str">
            <v>No</v>
          </cell>
          <cell r="J640" t="str">
            <v>Si</v>
          </cell>
          <cell r="K640" t="str">
            <v>Si</v>
          </cell>
          <cell r="L640" t="str">
            <v>Si</v>
          </cell>
          <cell r="M640" t="str">
            <v>Si</v>
          </cell>
          <cell r="N640" t="str">
            <v>Si</v>
          </cell>
          <cell r="O640" t="str">
            <v>Nagua</v>
          </cell>
        </row>
        <row r="641">
          <cell r="A641">
            <v>771</v>
          </cell>
          <cell r="B641" t="str">
            <v>DRBR771</v>
          </cell>
          <cell r="C641" t="str">
            <v>UASD - MAO</v>
          </cell>
          <cell r="D641" t="str">
            <v>NCR</v>
          </cell>
          <cell r="E641" t="str">
            <v>Norte</v>
          </cell>
          <cell r="F641" t="str">
            <v>NO</v>
          </cell>
          <cell r="G641" t="str">
            <v>Si</v>
          </cell>
          <cell r="H641" t="str">
            <v>Si</v>
          </cell>
          <cell r="I641" t="str">
            <v>No</v>
          </cell>
          <cell r="J641" t="str">
            <v>Si</v>
          </cell>
          <cell r="K641" t="str">
            <v>Si</v>
          </cell>
          <cell r="L641" t="str">
            <v>Si</v>
          </cell>
          <cell r="M641" t="str">
            <v>No</v>
          </cell>
          <cell r="N641" t="str">
            <v>No</v>
          </cell>
          <cell r="O641" t="str">
            <v>Oficina</v>
          </cell>
        </row>
        <row r="642">
          <cell r="A642">
            <v>785</v>
          </cell>
          <cell r="B642" t="str">
            <v>DRBR785</v>
          </cell>
          <cell r="C642" t="str">
            <v>S/M Nacional Maximo Gomez</v>
          </cell>
          <cell r="D642" t="str">
            <v>NCR</v>
          </cell>
          <cell r="E642" t="str">
            <v>Distrito Nacional</v>
          </cell>
          <cell r="F642" t="str">
            <v>NO</v>
          </cell>
          <cell r="G642" t="str">
            <v>Si</v>
          </cell>
          <cell r="H642" t="str">
            <v>Si</v>
          </cell>
          <cell r="I642" t="str">
            <v>No</v>
          </cell>
          <cell r="J642" t="str">
            <v>Si</v>
          </cell>
          <cell r="K642" t="str">
            <v>Si</v>
          </cell>
          <cell r="L642" t="str">
            <v>Si</v>
          </cell>
          <cell r="M642" t="str">
            <v>Si</v>
          </cell>
          <cell r="N642" t="str">
            <v>No</v>
          </cell>
          <cell r="O642" t="str">
            <v>Grupo 3</v>
          </cell>
        </row>
        <row r="643">
          <cell r="A643">
            <v>786</v>
          </cell>
          <cell r="B643" t="str">
            <v>DRBR786</v>
          </cell>
          <cell r="C643" t="str">
            <v>AGORA MALL II</v>
          </cell>
          <cell r="D643" t="str">
            <v>NCR</v>
          </cell>
          <cell r="E643" t="str">
            <v>Distrito Nacional</v>
          </cell>
          <cell r="F643" t="str">
            <v>SI</v>
          </cell>
          <cell r="G643" t="str">
            <v>Si</v>
          </cell>
          <cell r="H643" t="str">
            <v>Si</v>
          </cell>
          <cell r="I643" t="str">
            <v>No</v>
          </cell>
          <cell r="J643" t="str">
            <v>Si</v>
          </cell>
          <cell r="K643" t="str">
            <v>Si</v>
          </cell>
          <cell r="L643" t="str">
            <v>Si</v>
          </cell>
          <cell r="M643" t="str">
            <v>Si</v>
          </cell>
          <cell r="N643" t="str">
            <v>No</v>
          </cell>
          <cell r="O643" t="str">
            <v>Grupo 8</v>
          </cell>
        </row>
        <row r="644">
          <cell r="A644">
            <v>789</v>
          </cell>
          <cell r="B644" t="str">
            <v>DRBR789</v>
          </cell>
          <cell r="C644" t="str">
            <v>ATM Hotel Bellevue Boca Chica</v>
          </cell>
          <cell r="D644" t="str">
            <v>NCR</v>
          </cell>
          <cell r="E644" t="str">
            <v>Este</v>
          </cell>
          <cell r="F644" t="str">
            <v>NO</v>
          </cell>
          <cell r="G644" t="str">
            <v>Si</v>
          </cell>
          <cell r="H644" t="str">
            <v>Si</v>
          </cell>
          <cell r="I644" t="str">
            <v>No</v>
          </cell>
          <cell r="J644" t="str">
            <v>Si</v>
          </cell>
          <cell r="K644" t="str">
            <v>Si</v>
          </cell>
          <cell r="L644" t="str">
            <v>Si</v>
          </cell>
          <cell r="M644" t="str">
            <v>Si</v>
          </cell>
          <cell r="N644" t="str">
            <v>Si</v>
          </cell>
          <cell r="O644"/>
        </row>
        <row r="645">
          <cell r="A645">
            <v>791</v>
          </cell>
          <cell r="B645" t="str">
            <v>DRBR791</v>
          </cell>
          <cell r="C645" t="str">
            <v>Of. San Soucí</v>
          </cell>
          <cell r="D645" t="str">
            <v>Wincor Nixdorf</v>
          </cell>
          <cell r="E645" t="str">
            <v>Distrito Nacional</v>
          </cell>
          <cell r="F645" t="str">
            <v>NO</v>
          </cell>
          <cell r="G645" t="str">
            <v>Si</v>
          </cell>
          <cell r="H645" t="str">
            <v>No</v>
          </cell>
          <cell r="I645" t="str">
            <v>No</v>
          </cell>
          <cell r="J645" t="str">
            <v>No</v>
          </cell>
          <cell r="K645" t="str">
            <v>No</v>
          </cell>
          <cell r="L645" t="str">
            <v>No</v>
          </cell>
          <cell r="M645" t="str">
            <v>No</v>
          </cell>
          <cell r="N645" t="str">
            <v>No</v>
          </cell>
          <cell r="O645" t="str">
            <v>Grupo 7</v>
          </cell>
        </row>
        <row r="646">
          <cell r="A646">
            <v>792</v>
          </cell>
          <cell r="B646" t="str">
            <v>DRBR792</v>
          </cell>
          <cell r="C646" t="str">
            <v>ATM Hospital Salvador de Gautier</v>
          </cell>
          <cell r="D646" t="str">
            <v>NCR</v>
          </cell>
          <cell r="E646" t="str">
            <v>Distrito Nacional</v>
          </cell>
          <cell r="F646" t="str">
            <v>NO</v>
          </cell>
          <cell r="G646" t="str">
            <v>Si</v>
          </cell>
          <cell r="H646" t="str">
            <v>Si</v>
          </cell>
          <cell r="I646" t="str">
            <v>No</v>
          </cell>
          <cell r="J646" t="str">
            <v>Si</v>
          </cell>
          <cell r="K646" t="str">
            <v>Si</v>
          </cell>
          <cell r="L646" t="str">
            <v>Si</v>
          </cell>
          <cell r="M646" t="str">
            <v>Si</v>
          </cell>
          <cell r="N646" t="str">
            <v>Si</v>
          </cell>
          <cell r="O646"/>
        </row>
        <row r="647">
          <cell r="A647">
            <v>793</v>
          </cell>
          <cell r="B647" t="str">
            <v>DRBR793</v>
          </cell>
          <cell r="C647" t="str">
            <v>ATM Centro Caja Agora Mal</v>
          </cell>
          <cell r="D647" t="str">
            <v>NCR</v>
          </cell>
          <cell r="E647" t="str">
            <v>Distrito Nacional</v>
          </cell>
          <cell r="F647" t="str">
            <v>NO</v>
          </cell>
          <cell r="G647" t="str">
            <v>Si</v>
          </cell>
          <cell r="H647" t="str">
            <v>Si</v>
          </cell>
          <cell r="I647" t="str">
            <v>No</v>
          </cell>
          <cell r="J647" t="str">
            <v>Si</v>
          </cell>
          <cell r="K647" t="str">
            <v>No</v>
          </cell>
          <cell r="L647" t="str">
            <v>No</v>
          </cell>
          <cell r="M647" t="str">
            <v>No</v>
          </cell>
          <cell r="N647" t="str">
            <v>Si</v>
          </cell>
          <cell r="O647"/>
        </row>
        <row r="648">
          <cell r="A648">
            <v>794</v>
          </cell>
          <cell r="B648" t="str">
            <v>DRBR794</v>
          </cell>
          <cell r="C648" t="str">
            <v>CODIA</v>
          </cell>
          <cell r="D648" t="str">
            <v>NCR</v>
          </cell>
          <cell r="E648" t="str">
            <v>Distrito Nacional</v>
          </cell>
          <cell r="F648" t="str">
            <v>NO</v>
          </cell>
          <cell r="G648" t="str">
            <v>Si</v>
          </cell>
          <cell r="H648" t="str">
            <v>Si</v>
          </cell>
          <cell r="I648" t="str">
            <v>No</v>
          </cell>
          <cell r="J648" t="str">
            <v>Si</v>
          </cell>
          <cell r="K648" t="str">
            <v>No</v>
          </cell>
          <cell r="L648" t="str">
            <v>Si</v>
          </cell>
          <cell r="M648" t="str">
            <v>No</v>
          </cell>
          <cell r="N648" t="str">
            <v>No</v>
          </cell>
          <cell r="O648" t="str">
            <v>Grupo 7</v>
          </cell>
        </row>
        <row r="649">
          <cell r="A649">
            <v>795</v>
          </cell>
          <cell r="B649" t="str">
            <v>DRBR795</v>
          </cell>
          <cell r="C649" t="str">
            <v>SBD Guaymate</v>
          </cell>
          <cell r="D649" t="str">
            <v>Diebold</v>
          </cell>
          <cell r="E649" t="str">
            <v>Este</v>
          </cell>
          <cell r="F649" t="str">
            <v>NO</v>
          </cell>
          <cell r="G649" t="str">
            <v>Si</v>
          </cell>
          <cell r="H649" t="str">
            <v>Si</v>
          </cell>
          <cell r="I649" t="str">
            <v>No</v>
          </cell>
          <cell r="J649" t="str">
            <v>Si</v>
          </cell>
          <cell r="K649" t="str">
            <v>Si</v>
          </cell>
          <cell r="L649" t="str">
            <v>Si</v>
          </cell>
          <cell r="M649" t="str">
            <v>Si</v>
          </cell>
          <cell r="N649" t="str">
            <v>Si</v>
          </cell>
          <cell r="O649" t="str">
            <v>Romana-Higuey</v>
          </cell>
        </row>
        <row r="650">
          <cell r="A650">
            <v>797</v>
          </cell>
          <cell r="B650" t="str">
            <v xml:space="preserve">DRBR797 </v>
          </cell>
          <cell r="C650" t="str">
            <v>Dirección de Jubilaciones y Pensiones</v>
          </cell>
          <cell r="D650"/>
          <cell r="E650" t="str">
            <v>Distrito Nacional</v>
          </cell>
          <cell r="F650" t="str">
            <v>N/A</v>
          </cell>
          <cell r="G650" t="str">
            <v>N/A</v>
          </cell>
          <cell r="H650" t="str">
            <v>N/A</v>
          </cell>
          <cell r="I650" t="str">
            <v>N/A</v>
          </cell>
          <cell r="J650" t="str">
            <v>N/A</v>
          </cell>
          <cell r="K650" t="str">
            <v>N/A</v>
          </cell>
          <cell r="L650" t="str">
            <v>N/A</v>
          </cell>
          <cell r="M650" t="str">
            <v>N/A</v>
          </cell>
          <cell r="N650" t="str">
            <v>N/A</v>
          </cell>
          <cell r="O650"/>
        </row>
        <row r="651">
          <cell r="A651">
            <v>798</v>
          </cell>
          <cell r="B651" t="str">
            <v>DRBR798</v>
          </cell>
          <cell r="C651" t="str">
            <v>Hotel Grand Paradise Samaná</v>
          </cell>
          <cell r="D651" t="str">
            <v>NCR</v>
          </cell>
          <cell r="E651" t="str">
            <v>Norte</v>
          </cell>
          <cell r="F651" t="str">
            <v>NO</v>
          </cell>
          <cell r="G651" t="str">
            <v>Si</v>
          </cell>
          <cell r="H651" t="str">
            <v>Si</v>
          </cell>
          <cell r="I651" t="str">
            <v>No</v>
          </cell>
          <cell r="J651" t="str">
            <v>Si</v>
          </cell>
          <cell r="K651" t="str">
            <v>Si</v>
          </cell>
          <cell r="L651" t="str">
            <v>Si</v>
          </cell>
          <cell r="M651" t="str">
            <v>Si</v>
          </cell>
          <cell r="N651" t="str">
            <v>Si</v>
          </cell>
          <cell r="O651" t="str">
            <v>Nagua</v>
          </cell>
        </row>
        <row r="652">
          <cell r="A652">
            <v>799</v>
          </cell>
          <cell r="B652" t="str">
            <v>DRBR799</v>
          </cell>
          <cell r="C652" t="str">
            <v>Clínica Corominas Santiago</v>
          </cell>
          <cell r="D652" t="str">
            <v>NCR</v>
          </cell>
          <cell r="E652" t="str">
            <v>Norte</v>
          </cell>
          <cell r="F652" t="str">
            <v>NO</v>
          </cell>
          <cell r="G652" t="str">
            <v>Si</v>
          </cell>
          <cell r="H652" t="str">
            <v>Si</v>
          </cell>
          <cell r="I652" t="str">
            <v>No</v>
          </cell>
          <cell r="J652" t="str">
            <v>Si</v>
          </cell>
          <cell r="K652" t="str">
            <v>Si</v>
          </cell>
          <cell r="L652" t="str">
            <v>Si</v>
          </cell>
          <cell r="M652" t="str">
            <v>Si</v>
          </cell>
          <cell r="N652" t="str">
            <v>Si</v>
          </cell>
          <cell r="O652" t="str">
            <v>Santiago 2</v>
          </cell>
        </row>
        <row r="653">
          <cell r="A653">
            <v>800</v>
          </cell>
          <cell r="B653" t="str">
            <v>DRBR800</v>
          </cell>
          <cell r="C653" t="str">
            <v>Estación NEXT DIP Pedro Livio Cedeño</v>
          </cell>
          <cell r="D653" t="str">
            <v>NCR</v>
          </cell>
          <cell r="E653" t="str">
            <v>Distrito Nacional</v>
          </cell>
          <cell r="F653" t="str">
            <v>NO</v>
          </cell>
          <cell r="G653" t="str">
            <v>Si</v>
          </cell>
          <cell r="H653" t="str">
            <v>Si</v>
          </cell>
          <cell r="I653" t="str">
            <v>No</v>
          </cell>
          <cell r="J653" t="str">
            <v>Si</v>
          </cell>
          <cell r="K653" t="str">
            <v>Si</v>
          </cell>
          <cell r="L653" t="str">
            <v>Si</v>
          </cell>
          <cell r="M653" t="str">
            <v>Si</v>
          </cell>
          <cell r="N653" t="str">
            <v>Si</v>
          </cell>
          <cell r="O653" t="str">
            <v>Grupo 1</v>
          </cell>
        </row>
        <row r="654">
          <cell r="A654">
            <v>801</v>
          </cell>
          <cell r="B654" t="str">
            <v>DRBR801</v>
          </cell>
          <cell r="C654" t="str">
            <v>Galeria 360 FoodCourt</v>
          </cell>
          <cell r="D654" t="str">
            <v>NCR</v>
          </cell>
          <cell r="E654" t="str">
            <v>Distrito Nacional</v>
          </cell>
          <cell r="F654" t="str">
            <v>SI</v>
          </cell>
          <cell r="G654" t="str">
            <v>Si</v>
          </cell>
          <cell r="H654" t="str">
            <v>Si</v>
          </cell>
          <cell r="I654" t="str">
            <v>No</v>
          </cell>
          <cell r="J654" t="str">
            <v>Si</v>
          </cell>
          <cell r="K654" t="str">
            <v>Si</v>
          </cell>
          <cell r="L654" t="str">
            <v>Si</v>
          </cell>
          <cell r="M654" t="str">
            <v>Si</v>
          </cell>
          <cell r="N654" t="str">
            <v>No</v>
          </cell>
          <cell r="O654" t="str">
            <v>Grupo 8</v>
          </cell>
        </row>
        <row r="655">
          <cell r="A655">
            <v>802</v>
          </cell>
          <cell r="B655" t="str">
            <v>DRBR802</v>
          </cell>
          <cell r="C655" t="str">
            <v>Aeropuerto La Romana</v>
          </cell>
          <cell r="D655" t="str">
            <v>NCR</v>
          </cell>
          <cell r="E655" t="str">
            <v>Este</v>
          </cell>
          <cell r="F655" t="str">
            <v>NO</v>
          </cell>
          <cell r="G655" t="str">
            <v>Si</v>
          </cell>
          <cell r="H655" t="str">
            <v>Si</v>
          </cell>
          <cell r="I655" t="str">
            <v>No</v>
          </cell>
          <cell r="J655" t="str">
            <v>Si</v>
          </cell>
          <cell r="K655" t="str">
            <v>Si</v>
          </cell>
          <cell r="L655" t="str">
            <v>Si</v>
          </cell>
          <cell r="M655" t="str">
            <v>Si</v>
          </cell>
          <cell r="N655" t="str">
            <v>Si</v>
          </cell>
          <cell r="O655" t="str">
            <v>Romana-Higuey</v>
          </cell>
        </row>
        <row r="656">
          <cell r="A656">
            <v>803</v>
          </cell>
          <cell r="B656" t="str">
            <v>DRBR803</v>
          </cell>
          <cell r="C656" t="str">
            <v>Hotel Be Live Canoa #1</v>
          </cell>
          <cell r="D656" t="str">
            <v>NCR</v>
          </cell>
          <cell r="E656" t="str">
            <v>Este</v>
          </cell>
          <cell r="F656" t="str">
            <v>NO</v>
          </cell>
          <cell r="G656" t="str">
            <v>Si</v>
          </cell>
          <cell r="H656" t="str">
            <v>Si</v>
          </cell>
          <cell r="I656" t="str">
            <v>No</v>
          </cell>
          <cell r="J656" t="str">
            <v>Si</v>
          </cell>
          <cell r="K656" t="str">
            <v>Si</v>
          </cell>
          <cell r="L656" t="str">
            <v>Si</v>
          </cell>
          <cell r="M656" t="str">
            <v>Si</v>
          </cell>
          <cell r="N656" t="str">
            <v>Si</v>
          </cell>
          <cell r="O656" t="str">
            <v>Romana-Higuey</v>
          </cell>
        </row>
        <row r="657">
          <cell r="A657">
            <v>804</v>
          </cell>
          <cell r="B657" t="str">
            <v>DRBR804</v>
          </cell>
          <cell r="C657" t="str">
            <v>Hotel Be Live Grand Punta Cana</v>
          </cell>
          <cell r="D657" t="str">
            <v>NCR</v>
          </cell>
          <cell r="E657" t="str">
            <v>Este</v>
          </cell>
          <cell r="F657" t="str">
            <v>NO</v>
          </cell>
          <cell r="G657" t="str">
            <v>Si</v>
          </cell>
          <cell r="H657" t="str">
            <v>Si</v>
          </cell>
          <cell r="I657" t="str">
            <v>No</v>
          </cell>
          <cell r="J657" t="str">
            <v>Si</v>
          </cell>
          <cell r="K657" t="str">
            <v>Si</v>
          </cell>
          <cell r="L657" t="str">
            <v>Si</v>
          </cell>
          <cell r="M657" t="str">
            <v>Si</v>
          </cell>
          <cell r="N657" t="str">
            <v>Si</v>
          </cell>
          <cell r="O657" t="str">
            <v>Romana-Higuey</v>
          </cell>
        </row>
        <row r="658">
          <cell r="A658">
            <v>805</v>
          </cell>
          <cell r="B658" t="str">
            <v>DRBR805</v>
          </cell>
          <cell r="C658" t="str">
            <v>Hotel Be Live Grand Marien, Puerto Plata</v>
          </cell>
          <cell r="D658" t="str">
            <v>NCR</v>
          </cell>
          <cell r="E658" t="str">
            <v>Norte</v>
          </cell>
          <cell r="F658" t="str">
            <v>NO</v>
          </cell>
          <cell r="G658" t="str">
            <v>Si</v>
          </cell>
          <cell r="H658" t="str">
            <v>Si</v>
          </cell>
          <cell r="I658" t="str">
            <v>No</v>
          </cell>
          <cell r="J658" t="str">
            <v>Si</v>
          </cell>
          <cell r="K658" t="str">
            <v>Si</v>
          </cell>
          <cell r="L658" t="str">
            <v>Si</v>
          </cell>
          <cell r="M658" t="str">
            <v>Si</v>
          </cell>
          <cell r="N658" t="str">
            <v>Si</v>
          </cell>
          <cell r="O658" t="str">
            <v>Puerto Plata</v>
          </cell>
        </row>
        <row r="659">
          <cell r="A659">
            <v>806</v>
          </cell>
          <cell r="B659" t="str">
            <v>DRBR806</v>
          </cell>
          <cell r="C659" t="str">
            <v>SEWNS Products ZF Santiago</v>
          </cell>
          <cell r="D659" t="str">
            <v>NCR</v>
          </cell>
          <cell r="E659" t="str">
            <v>Norte</v>
          </cell>
          <cell r="F659" t="str">
            <v>NO</v>
          </cell>
          <cell r="G659" t="str">
            <v>Si</v>
          </cell>
          <cell r="H659" t="str">
            <v>Si</v>
          </cell>
          <cell r="I659" t="str">
            <v>No</v>
          </cell>
          <cell r="J659" t="str">
            <v>Si</v>
          </cell>
          <cell r="K659" t="str">
            <v>No</v>
          </cell>
          <cell r="L659" t="str">
            <v>Si</v>
          </cell>
          <cell r="M659" t="str">
            <v>No</v>
          </cell>
          <cell r="N659" t="str">
            <v>No</v>
          </cell>
          <cell r="O659" t="str">
            <v>Santiago 2</v>
          </cell>
        </row>
        <row r="660">
          <cell r="A660">
            <v>808</v>
          </cell>
          <cell r="B660" t="str">
            <v>DRBR808</v>
          </cell>
          <cell r="C660" t="str">
            <v>Oficina Castillo</v>
          </cell>
          <cell r="D660" t="str">
            <v>NCR</v>
          </cell>
          <cell r="E660" t="str">
            <v>Norte</v>
          </cell>
          <cell r="F660" t="str">
            <v>NO</v>
          </cell>
          <cell r="G660" t="str">
            <v>Si</v>
          </cell>
          <cell r="H660" t="str">
            <v>Si</v>
          </cell>
          <cell r="I660" t="str">
            <v>No</v>
          </cell>
          <cell r="J660" t="str">
            <v>Si</v>
          </cell>
          <cell r="K660" t="str">
            <v>No</v>
          </cell>
          <cell r="L660" t="str">
            <v>Si</v>
          </cell>
          <cell r="M660" t="str">
            <v>No</v>
          </cell>
          <cell r="N660" t="str">
            <v>Si</v>
          </cell>
          <cell r="O660" t="str">
            <v>Oficina</v>
          </cell>
        </row>
        <row r="661">
          <cell r="A661">
            <v>809</v>
          </cell>
          <cell r="B661" t="str">
            <v>DRBR809</v>
          </cell>
          <cell r="C661" t="str">
            <v>ATM UNP Yoma (Cotui)</v>
          </cell>
          <cell r="D661"/>
          <cell r="E661" t="str">
            <v>Norte</v>
          </cell>
          <cell r="F661" t="str">
            <v>NO</v>
          </cell>
          <cell r="G661" t="str">
            <v>Si</v>
          </cell>
          <cell r="H661" t="str">
            <v>Si</v>
          </cell>
          <cell r="I661" t="str">
            <v>No</v>
          </cell>
          <cell r="J661" t="str">
            <v>Si</v>
          </cell>
          <cell r="K661" t="str">
            <v>No</v>
          </cell>
          <cell r="L661" t="str">
            <v>No</v>
          </cell>
          <cell r="M661" t="str">
            <v>No</v>
          </cell>
          <cell r="N661" t="str">
            <v>Si</v>
          </cell>
          <cell r="O661"/>
        </row>
        <row r="662">
          <cell r="A662">
            <v>810</v>
          </cell>
          <cell r="B662" t="str">
            <v>DRBR810</v>
          </cell>
          <cell r="C662" t="str">
            <v>Multicentro La Sirena José Contreras</v>
          </cell>
          <cell r="D662" t="str">
            <v>NCR</v>
          </cell>
          <cell r="E662" t="str">
            <v>Distrito Nacional</v>
          </cell>
          <cell r="F662" t="str">
            <v>NO</v>
          </cell>
          <cell r="G662" t="str">
            <v>Si</v>
          </cell>
          <cell r="H662" t="str">
            <v>Si</v>
          </cell>
          <cell r="I662" t="str">
            <v>No</v>
          </cell>
          <cell r="J662" t="str">
            <v>Si</v>
          </cell>
          <cell r="K662" t="str">
            <v>Si</v>
          </cell>
          <cell r="L662" t="str">
            <v>Si</v>
          </cell>
          <cell r="M662" t="str">
            <v>Si</v>
          </cell>
          <cell r="N662" t="str">
            <v>No</v>
          </cell>
          <cell r="O662" t="str">
            <v>Grupo 3</v>
          </cell>
        </row>
        <row r="663">
          <cell r="A663">
            <v>811</v>
          </cell>
          <cell r="B663" t="str">
            <v>DRBR811</v>
          </cell>
          <cell r="C663" t="str">
            <v>Almacenes Unidos Bella Vista</v>
          </cell>
          <cell r="D663" t="str">
            <v>NCR</v>
          </cell>
          <cell r="E663" t="str">
            <v>Distrito Nacional</v>
          </cell>
          <cell r="F663" t="str">
            <v>NO</v>
          </cell>
          <cell r="G663" t="str">
            <v>Si</v>
          </cell>
          <cell r="H663" t="str">
            <v>Si</v>
          </cell>
          <cell r="I663" t="str">
            <v>No</v>
          </cell>
          <cell r="J663" t="str">
            <v>Si</v>
          </cell>
          <cell r="K663" t="str">
            <v>Si</v>
          </cell>
          <cell r="L663" t="str">
            <v>Si</v>
          </cell>
          <cell r="M663" t="str">
            <v>Si</v>
          </cell>
          <cell r="N663" t="str">
            <v>No</v>
          </cell>
          <cell r="O663" t="str">
            <v>Grupo 2</v>
          </cell>
        </row>
        <row r="664">
          <cell r="A664">
            <v>812</v>
          </cell>
          <cell r="B664" t="str">
            <v>DRBR812</v>
          </cell>
          <cell r="C664" t="str">
            <v>La Canasta del Pueblo</v>
          </cell>
          <cell r="D664" t="str">
            <v>NCR</v>
          </cell>
          <cell r="E664" t="str">
            <v>Distrito Nacional</v>
          </cell>
          <cell r="F664" t="str">
            <v>NO</v>
          </cell>
          <cell r="G664" t="str">
            <v>Si</v>
          </cell>
          <cell r="H664" t="str">
            <v>Si</v>
          </cell>
          <cell r="I664" t="str">
            <v>No</v>
          </cell>
          <cell r="J664" t="str">
            <v>Si</v>
          </cell>
          <cell r="K664" t="str">
            <v>Si</v>
          </cell>
          <cell r="L664" t="str">
            <v>Si</v>
          </cell>
          <cell r="M664" t="str">
            <v>Si</v>
          </cell>
          <cell r="N664" t="str">
            <v>No</v>
          </cell>
          <cell r="O664" t="str">
            <v>Grupo 6</v>
          </cell>
        </row>
        <row r="665">
          <cell r="A665">
            <v>22</v>
          </cell>
          <cell r="B665" t="str">
            <v>DRBR813</v>
          </cell>
          <cell r="C665" t="str">
            <v>ATM S/M Olimpico Santiago</v>
          </cell>
          <cell r="D665" t="str">
            <v>NCR</v>
          </cell>
          <cell r="E665" t="str">
            <v>Norte</v>
          </cell>
          <cell r="F665" t="str">
            <v>NO</v>
          </cell>
          <cell r="G665" t="str">
            <v>Si</v>
          </cell>
          <cell r="H665" t="str">
            <v>Si</v>
          </cell>
          <cell r="I665" t="str">
            <v>No</v>
          </cell>
          <cell r="J665" t="str">
            <v>Si</v>
          </cell>
          <cell r="K665" t="str">
            <v>No</v>
          </cell>
          <cell r="L665" t="str">
            <v>No</v>
          </cell>
          <cell r="M665" t="str">
            <v>No</v>
          </cell>
          <cell r="N665" t="str">
            <v>Si</v>
          </cell>
          <cell r="O665"/>
        </row>
        <row r="666">
          <cell r="A666">
            <v>813</v>
          </cell>
          <cell r="B666" t="str">
            <v>DRBR815</v>
          </cell>
          <cell r="C666" t="str">
            <v>ATM occidental Mall</v>
          </cell>
          <cell r="D666" t="str">
            <v>NCR</v>
          </cell>
          <cell r="E666" t="str">
            <v>Distrito Nacional</v>
          </cell>
          <cell r="F666" t="str">
            <v>NO</v>
          </cell>
          <cell r="G666" t="str">
            <v>Si</v>
          </cell>
          <cell r="H666" t="str">
            <v>Si</v>
          </cell>
          <cell r="I666" t="str">
            <v>No</v>
          </cell>
          <cell r="J666" t="str">
            <v>Si</v>
          </cell>
          <cell r="K666" t="str">
            <v>No</v>
          </cell>
          <cell r="L666" t="str">
            <v>No</v>
          </cell>
          <cell r="M666" t="str">
            <v>No</v>
          </cell>
          <cell r="N666" t="str">
            <v>Si</v>
          </cell>
          <cell r="O666"/>
        </row>
        <row r="667">
          <cell r="A667">
            <v>816</v>
          </cell>
          <cell r="B667" t="str">
            <v>DRBR816</v>
          </cell>
          <cell r="C667" t="str">
            <v>Oficina Pedro Brand</v>
          </cell>
          <cell r="D667" t="str">
            <v>NCR</v>
          </cell>
          <cell r="E667" t="str">
            <v>Distrito Nacional</v>
          </cell>
          <cell r="F667" t="str">
            <v>NO</v>
          </cell>
          <cell r="G667" t="str">
            <v>Si</v>
          </cell>
          <cell r="H667" t="str">
            <v>Si</v>
          </cell>
          <cell r="I667" t="str">
            <v>Si</v>
          </cell>
          <cell r="J667" t="str">
            <v>Si</v>
          </cell>
          <cell r="K667" t="str">
            <v>Si</v>
          </cell>
          <cell r="L667" t="str">
            <v>Si</v>
          </cell>
          <cell r="M667" t="str">
            <v>Si</v>
          </cell>
          <cell r="N667" t="str">
            <v>Si</v>
          </cell>
          <cell r="O667" t="str">
            <v>Grupo 6</v>
          </cell>
        </row>
        <row r="668">
          <cell r="A668">
            <v>817</v>
          </cell>
          <cell r="B668" t="str">
            <v>DRBR817</v>
          </cell>
          <cell r="C668" t="str">
            <v>Ayuntamiento Sabana Larga San José de Ocoa</v>
          </cell>
          <cell r="D668" t="str">
            <v>NCR</v>
          </cell>
          <cell r="E668" t="str">
            <v>Sur</v>
          </cell>
          <cell r="F668" t="str">
            <v>NO</v>
          </cell>
          <cell r="G668" t="str">
            <v>Si</v>
          </cell>
          <cell r="H668" t="str">
            <v>Si</v>
          </cell>
          <cell r="I668" t="str">
            <v>No</v>
          </cell>
          <cell r="J668" t="str">
            <v>Si</v>
          </cell>
          <cell r="K668" t="str">
            <v>No</v>
          </cell>
          <cell r="L668" t="str">
            <v>No</v>
          </cell>
          <cell r="M668" t="str">
            <v>No</v>
          </cell>
          <cell r="N668" t="str">
            <v>Si</v>
          </cell>
          <cell r="O668" t="str">
            <v>Oficina</v>
          </cell>
        </row>
        <row r="669">
          <cell r="A669">
            <v>818</v>
          </cell>
          <cell r="B669" t="str">
            <v>DRBR818</v>
          </cell>
          <cell r="C669" t="str">
            <v>Jurisdicción Inmobiliaria Sto. Dgo.</v>
          </cell>
          <cell r="D669" t="str">
            <v>NCR</v>
          </cell>
          <cell r="E669" t="str">
            <v>Distrito Nacional</v>
          </cell>
          <cell r="F669" t="str">
            <v>NO</v>
          </cell>
          <cell r="G669" t="str">
            <v>No</v>
          </cell>
          <cell r="H669" t="str">
            <v>No</v>
          </cell>
          <cell r="I669" t="str">
            <v>No</v>
          </cell>
          <cell r="J669" t="str">
            <v>No</v>
          </cell>
          <cell r="K669" t="str">
            <v>No</v>
          </cell>
          <cell r="L669" t="str">
            <v>No</v>
          </cell>
          <cell r="M669" t="str">
            <v>No</v>
          </cell>
          <cell r="N669" t="str">
            <v>No</v>
          </cell>
          <cell r="O669" t="str">
            <v>Grupo 2</v>
          </cell>
        </row>
        <row r="670">
          <cell r="A670">
            <v>819</v>
          </cell>
          <cell r="B670" t="str">
            <v>DRBR819</v>
          </cell>
          <cell r="C670" t="str">
            <v>Jurisdicción Inmobiliaria Santiago</v>
          </cell>
          <cell r="D670" t="str">
            <v>NCR</v>
          </cell>
          <cell r="E670" t="str">
            <v>Norte</v>
          </cell>
          <cell r="F670" t="str">
            <v>NO</v>
          </cell>
          <cell r="G670" t="str">
            <v>No</v>
          </cell>
          <cell r="H670" t="str">
            <v>No</v>
          </cell>
          <cell r="I670" t="str">
            <v>No</v>
          </cell>
          <cell r="J670" t="str">
            <v>No</v>
          </cell>
          <cell r="K670" t="str">
            <v>No</v>
          </cell>
          <cell r="L670" t="str">
            <v>No</v>
          </cell>
          <cell r="M670" t="str">
            <v>No</v>
          </cell>
          <cell r="N670" t="str">
            <v>No</v>
          </cell>
          <cell r="O670" t="str">
            <v>Santiago 2</v>
          </cell>
        </row>
        <row r="671">
          <cell r="A671">
            <v>821</v>
          </cell>
          <cell r="B671" t="str">
            <v>DRBR821</v>
          </cell>
          <cell r="C671" t="str">
            <v>S/M Bravo Ave. Churchill</v>
          </cell>
          <cell r="D671" t="str">
            <v>NCR</v>
          </cell>
          <cell r="E671" t="str">
            <v>Distrito Nacional</v>
          </cell>
          <cell r="F671" t="str">
            <v>SI</v>
          </cell>
          <cell r="G671" t="str">
            <v>Si</v>
          </cell>
          <cell r="H671" t="str">
            <v>No</v>
          </cell>
          <cell r="I671" t="str">
            <v>No</v>
          </cell>
          <cell r="J671" t="str">
            <v>Si</v>
          </cell>
          <cell r="K671" t="str">
            <v>Si</v>
          </cell>
          <cell r="L671" t="str">
            <v>Si</v>
          </cell>
          <cell r="M671" t="str">
            <v>No</v>
          </cell>
          <cell r="N671" t="str">
            <v>No</v>
          </cell>
          <cell r="O671" t="str">
            <v>Grupo 2</v>
          </cell>
        </row>
        <row r="672">
          <cell r="A672">
            <v>822</v>
          </cell>
          <cell r="B672" t="str">
            <v>DRBR822</v>
          </cell>
          <cell r="C672" t="str">
            <v>Induspalma Monte Plata</v>
          </cell>
          <cell r="D672" t="str">
            <v>NCR</v>
          </cell>
          <cell r="E672" t="str">
            <v>Este</v>
          </cell>
          <cell r="F672" t="str">
            <v>NO</v>
          </cell>
          <cell r="G672" t="str">
            <v>Si</v>
          </cell>
          <cell r="H672" t="str">
            <v>Si</v>
          </cell>
          <cell r="I672" t="str">
            <v>No</v>
          </cell>
          <cell r="J672" t="str">
            <v>Si</v>
          </cell>
          <cell r="K672" t="str">
            <v>Si</v>
          </cell>
          <cell r="L672" t="str">
            <v>Si</v>
          </cell>
          <cell r="M672" t="str">
            <v>Si</v>
          </cell>
          <cell r="N672" t="str">
            <v>Si</v>
          </cell>
          <cell r="O672" t="str">
            <v>Oficina</v>
          </cell>
        </row>
        <row r="673">
          <cell r="A673">
            <v>823</v>
          </cell>
          <cell r="B673" t="str">
            <v>DRBR823</v>
          </cell>
          <cell r="C673" t="str">
            <v>Carril de Haina</v>
          </cell>
          <cell r="D673" t="str">
            <v>NCR</v>
          </cell>
          <cell r="E673" t="str">
            <v>Sur</v>
          </cell>
          <cell r="F673" t="str">
            <v>NO</v>
          </cell>
          <cell r="G673" t="str">
            <v>Si</v>
          </cell>
          <cell r="H673" t="str">
            <v>Si</v>
          </cell>
          <cell r="I673" t="str">
            <v>No</v>
          </cell>
          <cell r="J673" t="str">
            <v>Si</v>
          </cell>
          <cell r="K673" t="str">
            <v>No</v>
          </cell>
          <cell r="L673" t="str">
            <v>No</v>
          </cell>
          <cell r="M673" t="str">
            <v>No</v>
          </cell>
          <cell r="N673" t="str">
            <v>Si</v>
          </cell>
          <cell r="O673" t="str">
            <v>Grupo 5</v>
          </cell>
        </row>
        <row r="674">
          <cell r="A674">
            <v>824</v>
          </cell>
          <cell r="B674" t="str">
            <v>DRBR824</v>
          </cell>
          <cell r="C674" t="str">
            <v>Multiplaza Higuey</v>
          </cell>
          <cell r="D674" t="str">
            <v>NCR</v>
          </cell>
          <cell r="E674" t="str">
            <v>Este</v>
          </cell>
          <cell r="F674" t="str">
            <v>NO</v>
          </cell>
          <cell r="G674" t="str">
            <v>Si</v>
          </cell>
          <cell r="H674" t="str">
            <v>Si</v>
          </cell>
          <cell r="I674" t="str">
            <v>No</v>
          </cell>
          <cell r="J674" t="str">
            <v>Si</v>
          </cell>
          <cell r="K674" t="str">
            <v>Si</v>
          </cell>
          <cell r="L674" t="str">
            <v>Si</v>
          </cell>
          <cell r="M674" t="str">
            <v>Si</v>
          </cell>
          <cell r="N674" t="str">
            <v>No</v>
          </cell>
          <cell r="O674" t="str">
            <v>Romana-Higuey</v>
          </cell>
        </row>
        <row r="675">
          <cell r="A675">
            <v>825</v>
          </cell>
          <cell r="B675" t="str">
            <v>DRBR825</v>
          </cell>
          <cell r="C675" t="str">
            <v>Estación ECO CIBELES</v>
          </cell>
          <cell r="D675" t="str">
            <v>NCR</v>
          </cell>
          <cell r="E675" t="str">
            <v>Sur</v>
          </cell>
          <cell r="F675" t="str">
            <v>NO</v>
          </cell>
          <cell r="G675" t="str">
            <v>Si</v>
          </cell>
          <cell r="H675" t="str">
            <v>Si</v>
          </cell>
          <cell r="I675" t="str">
            <v>No</v>
          </cell>
          <cell r="J675" t="str">
            <v>Si</v>
          </cell>
          <cell r="K675" t="str">
            <v>Si</v>
          </cell>
          <cell r="L675" t="str">
            <v>Si</v>
          </cell>
          <cell r="M675" t="str">
            <v>Si</v>
          </cell>
          <cell r="N675" t="str">
            <v>No</v>
          </cell>
          <cell r="O675" t="str">
            <v>Oficina</v>
          </cell>
        </row>
        <row r="676">
          <cell r="A676">
            <v>826</v>
          </cell>
          <cell r="B676" t="str">
            <v>DRBR826</v>
          </cell>
          <cell r="C676" t="str">
            <v>Diamond Plaza #2</v>
          </cell>
          <cell r="D676" t="str">
            <v>NCR</v>
          </cell>
          <cell r="E676" t="str">
            <v>Distrito Nacional</v>
          </cell>
          <cell r="F676" t="str">
            <v>NO</v>
          </cell>
          <cell r="G676" t="str">
            <v>Si</v>
          </cell>
          <cell r="H676" t="str">
            <v>Si</v>
          </cell>
          <cell r="I676" t="str">
            <v>No</v>
          </cell>
          <cell r="J676" t="str">
            <v>Si</v>
          </cell>
          <cell r="K676" t="str">
            <v>Si</v>
          </cell>
          <cell r="L676" t="str">
            <v>Si</v>
          </cell>
          <cell r="M676" t="str">
            <v>Si</v>
          </cell>
          <cell r="N676" t="str">
            <v>Si</v>
          </cell>
          <cell r="O676" t="str">
            <v>Grupo 8</v>
          </cell>
        </row>
        <row r="677">
          <cell r="A677">
            <v>828</v>
          </cell>
          <cell r="B677" t="str">
            <v>DRBR828</v>
          </cell>
          <cell r="C677" t="str">
            <v>Fiduciaria Reservas</v>
          </cell>
          <cell r="D677" t="str">
            <v>NCR</v>
          </cell>
          <cell r="E677" t="str">
            <v>Distrito Nacional</v>
          </cell>
          <cell r="F677" t="str">
            <v>NO</v>
          </cell>
          <cell r="G677" t="str">
            <v>No</v>
          </cell>
          <cell r="H677" t="str">
            <v>No</v>
          </cell>
          <cell r="I677" t="str">
            <v>No</v>
          </cell>
          <cell r="J677" t="str">
            <v>No</v>
          </cell>
          <cell r="K677" t="str">
            <v>No</v>
          </cell>
          <cell r="L677" t="str">
            <v>No</v>
          </cell>
          <cell r="M677" t="str">
            <v>No</v>
          </cell>
          <cell r="N677" t="str">
            <v>No</v>
          </cell>
          <cell r="O677" t="str">
            <v>Grupo 8</v>
          </cell>
        </row>
        <row r="678">
          <cell r="A678">
            <v>829</v>
          </cell>
          <cell r="B678" t="str">
            <v>DRBR829</v>
          </cell>
          <cell r="C678" t="str">
            <v>Multicentro La Sirena Baní</v>
          </cell>
          <cell r="D678" t="str">
            <v>NCR</v>
          </cell>
          <cell r="E678" t="str">
            <v>Sur</v>
          </cell>
          <cell r="F678" t="str">
            <v>NO</v>
          </cell>
          <cell r="G678" t="str">
            <v>Si</v>
          </cell>
          <cell r="H678" t="str">
            <v>Si</v>
          </cell>
          <cell r="I678" t="str">
            <v>No</v>
          </cell>
          <cell r="J678" t="str">
            <v>Si</v>
          </cell>
          <cell r="K678" t="str">
            <v>Si</v>
          </cell>
          <cell r="L678" t="str">
            <v>Si</v>
          </cell>
          <cell r="M678" t="str">
            <v>Si</v>
          </cell>
          <cell r="N678" t="str">
            <v>No</v>
          </cell>
          <cell r="O678" t="str">
            <v>Oficina</v>
          </cell>
        </row>
        <row r="679">
          <cell r="A679">
            <v>830</v>
          </cell>
          <cell r="B679" t="str">
            <v>DRBR830</v>
          </cell>
          <cell r="C679" t="str">
            <v>Sabana Grande de Boyá</v>
          </cell>
          <cell r="D679" t="str">
            <v>NCR</v>
          </cell>
          <cell r="E679" t="str">
            <v>Este</v>
          </cell>
          <cell r="F679" t="str">
            <v>NO</v>
          </cell>
          <cell r="G679" t="str">
            <v>Si</v>
          </cell>
          <cell r="H679" t="str">
            <v>Si</v>
          </cell>
          <cell r="I679" t="str">
            <v>No</v>
          </cell>
          <cell r="J679" t="str">
            <v>Si</v>
          </cell>
          <cell r="K679" t="str">
            <v>Si</v>
          </cell>
          <cell r="L679" t="str">
            <v>Si</v>
          </cell>
          <cell r="M679" t="str">
            <v>Si</v>
          </cell>
          <cell r="N679" t="str">
            <v>No</v>
          </cell>
          <cell r="O679" t="str">
            <v>Oficina</v>
          </cell>
        </row>
        <row r="680">
          <cell r="A680">
            <v>831</v>
          </cell>
          <cell r="B680" t="str">
            <v>DRBR831</v>
          </cell>
          <cell r="C680" t="str">
            <v>Politécnico Loyola San Cristobal</v>
          </cell>
          <cell r="D680" t="str">
            <v>NCR</v>
          </cell>
          <cell r="E680" t="str">
            <v>Sur</v>
          </cell>
          <cell r="F680" t="str">
            <v>NO</v>
          </cell>
          <cell r="G680" t="str">
            <v>Si</v>
          </cell>
          <cell r="H680" t="str">
            <v>Si</v>
          </cell>
          <cell r="I680" t="str">
            <v>No</v>
          </cell>
          <cell r="J680" t="str">
            <v>Si</v>
          </cell>
          <cell r="K680" t="str">
            <v>No</v>
          </cell>
          <cell r="L680" t="str">
            <v>No</v>
          </cell>
          <cell r="M680" t="str">
            <v>No</v>
          </cell>
          <cell r="N680" t="str">
            <v>No</v>
          </cell>
          <cell r="O680" t="str">
            <v>Grupo 5</v>
          </cell>
        </row>
        <row r="681">
          <cell r="A681">
            <v>832</v>
          </cell>
          <cell r="B681" t="str">
            <v>DRBR832</v>
          </cell>
          <cell r="C681" t="str">
            <v>Hospital Traumatológico y Quirúrgico Profesor Juan Bosh</v>
          </cell>
          <cell r="D681" t="str">
            <v>NCR</v>
          </cell>
          <cell r="E681" t="str">
            <v>Norte</v>
          </cell>
          <cell r="F681" t="str">
            <v>NO</v>
          </cell>
          <cell r="G681" t="str">
            <v>Si</v>
          </cell>
          <cell r="H681" t="str">
            <v>Si</v>
          </cell>
          <cell r="I681" t="str">
            <v>No</v>
          </cell>
          <cell r="J681" t="str">
            <v>Si</v>
          </cell>
          <cell r="K681" t="str">
            <v>Si</v>
          </cell>
          <cell r="L681" t="str">
            <v>Si</v>
          </cell>
          <cell r="M681" t="str">
            <v>Si</v>
          </cell>
          <cell r="N681" t="str">
            <v>Si</v>
          </cell>
          <cell r="O681" t="str">
            <v>La Vega</v>
          </cell>
        </row>
        <row r="682">
          <cell r="A682">
            <v>833</v>
          </cell>
          <cell r="B682" t="str">
            <v>DRBR833</v>
          </cell>
          <cell r="C682" t="str">
            <v>Cafetería CTB #1</v>
          </cell>
          <cell r="D682" t="str">
            <v>NCR</v>
          </cell>
          <cell r="E682" t="str">
            <v>Distrito Nacional</v>
          </cell>
          <cell r="F682" t="str">
            <v>NO</v>
          </cell>
          <cell r="G682" t="str">
            <v>Si</v>
          </cell>
          <cell r="H682" t="str">
            <v>Si</v>
          </cell>
          <cell r="I682" t="str">
            <v>No</v>
          </cell>
          <cell r="J682" t="str">
            <v>Si</v>
          </cell>
          <cell r="K682" t="str">
            <v>Si</v>
          </cell>
          <cell r="L682" t="str">
            <v>Si</v>
          </cell>
          <cell r="M682" t="str">
            <v>Si</v>
          </cell>
          <cell r="N682" t="str">
            <v>Si</v>
          </cell>
          <cell r="O682" t="str">
            <v>Grupo 2</v>
          </cell>
        </row>
        <row r="683">
          <cell r="A683">
            <v>834</v>
          </cell>
          <cell r="B683" t="str">
            <v>DRBR834</v>
          </cell>
          <cell r="C683" t="str">
            <v>Instituto Medicina Popular (Centro Medico Moderno)</v>
          </cell>
          <cell r="D683" t="str">
            <v>NCR</v>
          </cell>
          <cell r="E683" t="str">
            <v>Distrito Nacional</v>
          </cell>
          <cell r="F683" t="str">
            <v>NO</v>
          </cell>
          <cell r="G683" t="str">
            <v>Si</v>
          </cell>
          <cell r="H683" t="str">
            <v>Si</v>
          </cell>
          <cell r="I683" t="str">
            <v>No</v>
          </cell>
          <cell r="J683" t="str">
            <v>Si</v>
          </cell>
          <cell r="K683" t="str">
            <v>Si</v>
          </cell>
          <cell r="L683" t="str">
            <v>Si</v>
          </cell>
          <cell r="M683" t="str">
            <v>Si</v>
          </cell>
          <cell r="N683" t="str">
            <v>Si</v>
          </cell>
          <cell r="O683" t="str">
            <v>Grupo 8</v>
          </cell>
        </row>
        <row r="684">
          <cell r="A684">
            <v>835</v>
          </cell>
          <cell r="B684" t="str">
            <v>DRBR835</v>
          </cell>
          <cell r="C684" t="str">
            <v>Centro de Caja Megacentro</v>
          </cell>
          <cell r="D684" t="str">
            <v>NCR</v>
          </cell>
          <cell r="E684" t="str">
            <v>Distrito Nacional</v>
          </cell>
          <cell r="F684" t="str">
            <v>SI</v>
          </cell>
          <cell r="G684" t="str">
            <v>Si</v>
          </cell>
          <cell r="H684" t="str">
            <v>Si</v>
          </cell>
          <cell r="I684" t="str">
            <v>No</v>
          </cell>
          <cell r="J684" t="str">
            <v>Si</v>
          </cell>
          <cell r="K684" t="str">
            <v>Si</v>
          </cell>
          <cell r="L684" t="str">
            <v>Si</v>
          </cell>
          <cell r="M684" t="str">
            <v>Si</v>
          </cell>
          <cell r="N684" t="str">
            <v>No</v>
          </cell>
          <cell r="O684" t="str">
            <v>Grupo 4</v>
          </cell>
        </row>
        <row r="685">
          <cell r="A685">
            <v>836</v>
          </cell>
          <cell r="B685" t="str">
            <v>DRBR836</v>
          </cell>
          <cell r="C685" t="str">
            <v>Centro Comercial Plaza Luperón</v>
          </cell>
          <cell r="D685" t="str">
            <v>NCR</v>
          </cell>
          <cell r="E685" t="str">
            <v>Distrito Nacional</v>
          </cell>
          <cell r="F685" t="str">
            <v>NO</v>
          </cell>
          <cell r="G685" t="str">
            <v>Si</v>
          </cell>
          <cell r="H685" t="str">
            <v>Si</v>
          </cell>
          <cell r="I685" t="str">
            <v>No</v>
          </cell>
          <cell r="J685" t="str">
            <v>Si</v>
          </cell>
          <cell r="K685" t="str">
            <v>Si</v>
          </cell>
          <cell r="L685" t="str">
            <v>Si</v>
          </cell>
          <cell r="M685" t="str">
            <v>Si</v>
          </cell>
          <cell r="N685" t="str">
            <v>No</v>
          </cell>
          <cell r="O685" t="str">
            <v>Grupo 5</v>
          </cell>
        </row>
        <row r="686">
          <cell r="A686">
            <v>837</v>
          </cell>
          <cell r="B686" t="str">
            <v>DRBR837</v>
          </cell>
          <cell r="C686" t="str">
            <v>Estación Next Canabacoa</v>
          </cell>
          <cell r="D686"/>
          <cell r="E686" t="str">
            <v>Norte</v>
          </cell>
          <cell r="F686" t="str">
            <v>NO</v>
          </cell>
          <cell r="G686" t="str">
            <v>Si</v>
          </cell>
          <cell r="H686" t="str">
            <v>Si</v>
          </cell>
          <cell r="I686" t="str">
            <v>No</v>
          </cell>
          <cell r="J686" t="str">
            <v>Si</v>
          </cell>
          <cell r="K686" t="str">
            <v>No</v>
          </cell>
          <cell r="L686" t="str">
            <v>No</v>
          </cell>
          <cell r="M686" t="str">
            <v>No</v>
          </cell>
          <cell r="N686" t="str">
            <v>Si</v>
          </cell>
          <cell r="O686"/>
        </row>
        <row r="687">
          <cell r="A687">
            <v>838</v>
          </cell>
          <cell r="B687" t="str">
            <v>DRBR838</v>
          </cell>
          <cell r="C687" t="str">
            <v>Ofic. Consuelo</v>
          </cell>
          <cell r="D687" t="str">
            <v>NCR</v>
          </cell>
          <cell r="E687" t="str">
            <v>Este</v>
          </cell>
          <cell r="F687" t="str">
            <v>NO</v>
          </cell>
          <cell r="G687" t="str">
            <v>Si</v>
          </cell>
          <cell r="H687" t="str">
            <v>Si</v>
          </cell>
          <cell r="I687" t="str">
            <v>No</v>
          </cell>
          <cell r="J687" t="str">
            <v>Si</v>
          </cell>
          <cell r="K687" t="str">
            <v>Si</v>
          </cell>
          <cell r="L687" t="str">
            <v>Si</v>
          </cell>
          <cell r="M687" t="str">
            <v>Si</v>
          </cell>
          <cell r="N687" t="str">
            <v>Si</v>
          </cell>
          <cell r="O687" t="str">
            <v>San Pedro de Macorís</v>
          </cell>
        </row>
        <row r="688">
          <cell r="A688">
            <v>839</v>
          </cell>
          <cell r="B688" t="str">
            <v>DRBR839</v>
          </cell>
          <cell r="C688" t="str">
            <v>INAPA</v>
          </cell>
          <cell r="D688" t="str">
            <v>Wincor Nixdorf</v>
          </cell>
          <cell r="E688" t="str">
            <v>Distrito Nacional</v>
          </cell>
          <cell r="F688" t="str">
            <v>NO</v>
          </cell>
          <cell r="G688" t="str">
            <v>Si</v>
          </cell>
          <cell r="H688" t="str">
            <v>Si</v>
          </cell>
          <cell r="I688" t="str">
            <v>No</v>
          </cell>
          <cell r="J688" t="str">
            <v>No</v>
          </cell>
          <cell r="K688" t="str">
            <v>No</v>
          </cell>
          <cell r="L688" t="str">
            <v>No</v>
          </cell>
          <cell r="M688" t="str">
            <v>No</v>
          </cell>
          <cell r="N688" t="str">
            <v>No</v>
          </cell>
          <cell r="O688" t="str">
            <v>Grupo 6</v>
          </cell>
        </row>
        <row r="689">
          <cell r="A689">
            <v>840</v>
          </cell>
          <cell r="B689" t="str">
            <v>DRBR840</v>
          </cell>
          <cell r="C689" t="str">
            <v>PUCMM Santiago</v>
          </cell>
          <cell r="D689" t="str">
            <v>NCR</v>
          </cell>
          <cell r="E689" t="str">
            <v>Norte</v>
          </cell>
          <cell r="F689" t="str">
            <v>NO</v>
          </cell>
          <cell r="G689" t="str">
            <v>Si</v>
          </cell>
          <cell r="H689" t="str">
            <v>Si</v>
          </cell>
          <cell r="I689" t="str">
            <v>No</v>
          </cell>
          <cell r="J689" t="str">
            <v>No</v>
          </cell>
          <cell r="K689" t="str">
            <v>No</v>
          </cell>
          <cell r="L689" t="str">
            <v>Si</v>
          </cell>
          <cell r="M689" t="str">
            <v>No</v>
          </cell>
          <cell r="N689" t="str">
            <v>No</v>
          </cell>
          <cell r="O689" t="str">
            <v>Santiago 2</v>
          </cell>
        </row>
        <row r="690">
          <cell r="A690">
            <v>841</v>
          </cell>
          <cell r="B690" t="str">
            <v>DRBR841</v>
          </cell>
          <cell r="C690" t="str">
            <v>CEA [Consejo Estatal del Azúcar]</v>
          </cell>
          <cell r="D690" t="str">
            <v>NCR</v>
          </cell>
          <cell r="E690" t="str">
            <v>Distrito Nacional</v>
          </cell>
          <cell r="F690" t="str">
            <v>NO</v>
          </cell>
          <cell r="G690" t="str">
            <v>Si</v>
          </cell>
          <cell r="H690" t="str">
            <v>No</v>
          </cell>
          <cell r="I690" t="str">
            <v>No</v>
          </cell>
          <cell r="J690" t="str">
            <v>No</v>
          </cell>
          <cell r="K690" t="str">
            <v>No</v>
          </cell>
          <cell r="L690" t="str">
            <v>No</v>
          </cell>
          <cell r="M690" t="str">
            <v>No</v>
          </cell>
          <cell r="N690" t="str">
            <v>No</v>
          </cell>
          <cell r="O690" t="str">
            <v>Grupo 2</v>
          </cell>
        </row>
        <row r="691">
          <cell r="A691">
            <v>842</v>
          </cell>
          <cell r="B691" t="str">
            <v>DRBR842</v>
          </cell>
          <cell r="C691" t="str">
            <v>Plaza Orense La Romana #2</v>
          </cell>
          <cell r="D691" t="str">
            <v>NCR</v>
          </cell>
          <cell r="E691" t="str">
            <v>Este</v>
          </cell>
          <cell r="F691" t="str">
            <v>NO</v>
          </cell>
          <cell r="G691" t="str">
            <v>Si</v>
          </cell>
          <cell r="H691" t="str">
            <v>Si</v>
          </cell>
          <cell r="I691" t="str">
            <v>No</v>
          </cell>
          <cell r="J691" t="str">
            <v>Si</v>
          </cell>
          <cell r="K691" t="str">
            <v>Si</v>
          </cell>
          <cell r="L691" t="str">
            <v>Si</v>
          </cell>
          <cell r="M691" t="str">
            <v>Si</v>
          </cell>
          <cell r="N691" t="str">
            <v>No</v>
          </cell>
          <cell r="O691" t="str">
            <v>Romana-Higuey</v>
          </cell>
        </row>
        <row r="692">
          <cell r="A692">
            <v>843</v>
          </cell>
          <cell r="B692" t="str">
            <v>DRBR843</v>
          </cell>
          <cell r="C692" t="str">
            <v>Romana Centro (Building Center Park)</v>
          </cell>
          <cell r="D692" t="str">
            <v>NCR</v>
          </cell>
          <cell r="E692" t="str">
            <v>Este</v>
          </cell>
          <cell r="F692" t="str">
            <v>NO</v>
          </cell>
          <cell r="G692" t="str">
            <v>Si</v>
          </cell>
          <cell r="H692" t="str">
            <v>Si</v>
          </cell>
          <cell r="I692" t="str">
            <v>No</v>
          </cell>
          <cell r="J692" t="str">
            <v>Si</v>
          </cell>
          <cell r="K692" t="str">
            <v>Si</v>
          </cell>
          <cell r="L692" t="str">
            <v>Si</v>
          </cell>
          <cell r="M692" t="str">
            <v>Si</v>
          </cell>
          <cell r="N692" t="str">
            <v>Si</v>
          </cell>
          <cell r="O692" t="str">
            <v>Romana-Higuey</v>
          </cell>
        </row>
        <row r="693">
          <cell r="A693">
            <v>844</v>
          </cell>
          <cell r="B693" t="str">
            <v>DRBR844</v>
          </cell>
          <cell r="C693" t="str">
            <v>San Juan Shopping Center</v>
          </cell>
          <cell r="D693" t="str">
            <v>NCR</v>
          </cell>
          <cell r="E693" t="str">
            <v>Este</v>
          </cell>
          <cell r="F693" t="str">
            <v>NO</v>
          </cell>
          <cell r="G693" t="str">
            <v>Si</v>
          </cell>
          <cell r="H693" t="str">
            <v>Si</v>
          </cell>
          <cell r="I693" t="str">
            <v>No</v>
          </cell>
          <cell r="J693" t="str">
            <v>Si</v>
          </cell>
          <cell r="K693" t="str">
            <v>No</v>
          </cell>
          <cell r="L693" t="str">
            <v>Si</v>
          </cell>
          <cell r="M693" t="str">
            <v>No</v>
          </cell>
          <cell r="N693" t="str">
            <v>No</v>
          </cell>
          <cell r="O693" t="str">
            <v>Romana-Higuey</v>
          </cell>
        </row>
        <row r="694">
          <cell r="A694">
            <v>845</v>
          </cell>
          <cell r="B694" t="str">
            <v>DRBR845</v>
          </cell>
          <cell r="C694" t="str">
            <v>CERTV</v>
          </cell>
          <cell r="D694" t="str">
            <v>NCR</v>
          </cell>
          <cell r="E694" t="str">
            <v>Distrito Nacional</v>
          </cell>
          <cell r="F694" t="str">
            <v>NO</v>
          </cell>
          <cell r="G694" t="str">
            <v>Si</v>
          </cell>
          <cell r="H694" t="str">
            <v>Si</v>
          </cell>
          <cell r="I694" t="str">
            <v>No</v>
          </cell>
          <cell r="J694" t="str">
            <v>Si</v>
          </cell>
          <cell r="K694" t="str">
            <v>Si</v>
          </cell>
          <cell r="L694" t="str">
            <v>Si</v>
          </cell>
          <cell r="M694" t="str">
            <v>Si</v>
          </cell>
          <cell r="N694" t="str">
            <v>No</v>
          </cell>
          <cell r="O694" t="str">
            <v>Grupo 8</v>
          </cell>
        </row>
        <row r="695">
          <cell r="A695">
            <v>850</v>
          </cell>
          <cell r="B695" t="str">
            <v>DRBR850</v>
          </cell>
          <cell r="C695" t="str">
            <v>Hotel Be Live Hamaca</v>
          </cell>
          <cell r="D695" t="str">
            <v>NCR</v>
          </cell>
          <cell r="E695" t="str">
            <v>Este</v>
          </cell>
          <cell r="F695" t="str">
            <v>NO</v>
          </cell>
          <cell r="G695" t="str">
            <v>Si</v>
          </cell>
          <cell r="H695" t="str">
            <v>Si</v>
          </cell>
          <cell r="I695" t="str">
            <v>No</v>
          </cell>
          <cell r="J695" t="str">
            <v>Si</v>
          </cell>
          <cell r="K695" t="str">
            <v>Si</v>
          </cell>
          <cell r="L695" t="str">
            <v>Si</v>
          </cell>
          <cell r="M695" t="str">
            <v>Si</v>
          </cell>
          <cell r="N695" t="str">
            <v>Si</v>
          </cell>
          <cell r="O695" t="str">
            <v>Oficina</v>
          </cell>
        </row>
        <row r="696">
          <cell r="A696">
            <v>851</v>
          </cell>
          <cell r="B696" t="str">
            <v>DRBR851</v>
          </cell>
          <cell r="C696" t="str">
            <v>Hospital General Dr. Vinicio Calventi</v>
          </cell>
          <cell r="D696" t="str">
            <v>NCR</v>
          </cell>
          <cell r="E696" t="str">
            <v>Distrito Nacional</v>
          </cell>
          <cell r="F696" t="str">
            <v>NO</v>
          </cell>
          <cell r="G696" t="str">
            <v>Si</v>
          </cell>
          <cell r="H696" t="str">
            <v>Si</v>
          </cell>
          <cell r="I696" t="str">
            <v>No</v>
          </cell>
          <cell r="J696" t="str">
            <v>Si</v>
          </cell>
          <cell r="K696" t="str">
            <v>Si</v>
          </cell>
          <cell r="L696" t="str">
            <v>Si</v>
          </cell>
          <cell r="M696" t="str">
            <v>Si</v>
          </cell>
          <cell r="N696" t="str">
            <v>Si</v>
          </cell>
          <cell r="O696" t="str">
            <v>Grupo 6</v>
          </cell>
        </row>
        <row r="697">
          <cell r="A697">
            <v>852</v>
          </cell>
          <cell r="B697" t="str">
            <v>DRBR852</v>
          </cell>
          <cell r="C697" t="str">
            <v>Estación Texaco Franco Bido</v>
          </cell>
          <cell r="D697" t="str">
            <v>NCR</v>
          </cell>
          <cell r="E697" t="str">
            <v>Norte</v>
          </cell>
          <cell r="F697" t="str">
            <v>NO</v>
          </cell>
          <cell r="G697" t="str">
            <v>Si</v>
          </cell>
          <cell r="H697" t="str">
            <v>Si</v>
          </cell>
          <cell r="I697" t="str">
            <v>No</v>
          </cell>
          <cell r="J697" t="str">
            <v>Si</v>
          </cell>
          <cell r="K697" t="str">
            <v>Si</v>
          </cell>
          <cell r="L697" t="str">
            <v>Si</v>
          </cell>
          <cell r="M697" t="str">
            <v>Si</v>
          </cell>
          <cell r="N697" t="str">
            <v>No</v>
          </cell>
          <cell r="O697" t="str">
            <v>Santiago 2</v>
          </cell>
        </row>
        <row r="698">
          <cell r="A698">
            <v>853</v>
          </cell>
          <cell r="B698" t="str">
            <v>DRBR853</v>
          </cell>
          <cell r="C698" t="str">
            <v>Estación Shell Canabacoa [Inversiones JF Group]</v>
          </cell>
          <cell r="D698" t="str">
            <v>NCR</v>
          </cell>
          <cell r="E698" t="str">
            <v>Norte</v>
          </cell>
          <cell r="F698" t="str">
            <v>NO</v>
          </cell>
          <cell r="G698" t="str">
            <v>Si</v>
          </cell>
          <cell r="H698" t="str">
            <v>Si</v>
          </cell>
          <cell r="I698" t="str">
            <v>No</v>
          </cell>
          <cell r="J698" t="str">
            <v>Si</v>
          </cell>
          <cell r="K698" t="str">
            <v>Si</v>
          </cell>
          <cell r="L698" t="str">
            <v>Si</v>
          </cell>
          <cell r="M698" t="str">
            <v>Si</v>
          </cell>
          <cell r="N698" t="str">
            <v>No</v>
          </cell>
          <cell r="O698" t="str">
            <v>Santiago 1</v>
          </cell>
        </row>
        <row r="699">
          <cell r="A699">
            <v>854</v>
          </cell>
          <cell r="B699" t="str">
            <v>DRBR854</v>
          </cell>
          <cell r="C699" t="str">
            <v>Centro Comercial Blanco Batista</v>
          </cell>
          <cell r="D699" t="str">
            <v>NCR</v>
          </cell>
          <cell r="E699" t="str">
            <v>Norte</v>
          </cell>
          <cell r="F699" t="str">
            <v>NO</v>
          </cell>
          <cell r="G699" t="str">
            <v>Si</v>
          </cell>
          <cell r="H699" t="str">
            <v>Si</v>
          </cell>
          <cell r="I699" t="str">
            <v>No</v>
          </cell>
          <cell r="J699" t="str">
            <v>Si</v>
          </cell>
          <cell r="K699" t="str">
            <v>Si</v>
          </cell>
          <cell r="L699" t="str">
            <v>Si</v>
          </cell>
          <cell r="M699" t="str">
            <v>Si</v>
          </cell>
          <cell r="N699" t="str">
            <v>Si</v>
          </cell>
          <cell r="O699" t="str">
            <v>Santiago 1</v>
          </cell>
        </row>
        <row r="700">
          <cell r="A700">
            <v>855</v>
          </cell>
          <cell r="B700" t="str">
            <v>DRBR855</v>
          </cell>
          <cell r="C700" t="str">
            <v>Palacio de Justicia La Vega</v>
          </cell>
          <cell r="D700" t="str">
            <v>NCR</v>
          </cell>
          <cell r="E700" t="str">
            <v>Norte</v>
          </cell>
          <cell r="F700" t="str">
            <v>NO</v>
          </cell>
          <cell r="G700" t="str">
            <v>Si</v>
          </cell>
          <cell r="H700" t="str">
            <v>Si</v>
          </cell>
          <cell r="I700" t="str">
            <v>No</v>
          </cell>
          <cell r="J700" t="str">
            <v>Si</v>
          </cell>
          <cell r="K700" t="str">
            <v>No</v>
          </cell>
          <cell r="L700" t="str">
            <v>No</v>
          </cell>
          <cell r="M700" t="str">
            <v>No</v>
          </cell>
          <cell r="N700" t="str">
            <v>No</v>
          </cell>
          <cell r="O700" t="str">
            <v>La Vega</v>
          </cell>
        </row>
        <row r="701">
          <cell r="A701">
            <v>857</v>
          </cell>
          <cell r="B701" t="str">
            <v>DRBR857</v>
          </cell>
          <cell r="C701" t="str">
            <v>Los Alamos</v>
          </cell>
          <cell r="D701" t="str">
            <v>NCR</v>
          </cell>
          <cell r="E701" t="str">
            <v>Norte</v>
          </cell>
          <cell r="F701" t="str">
            <v>NO</v>
          </cell>
          <cell r="G701" t="str">
            <v>Si</v>
          </cell>
          <cell r="H701" t="str">
            <v>Si</v>
          </cell>
          <cell r="I701" t="str">
            <v>No</v>
          </cell>
          <cell r="J701" t="str">
            <v>Si</v>
          </cell>
          <cell r="K701" t="str">
            <v>Si</v>
          </cell>
          <cell r="L701" t="str">
            <v>Si</v>
          </cell>
          <cell r="M701" t="str">
            <v>Si</v>
          </cell>
          <cell r="N701" t="str">
            <v>Si</v>
          </cell>
          <cell r="O701" t="str">
            <v>Santiago 2</v>
          </cell>
        </row>
        <row r="702">
          <cell r="A702">
            <v>858</v>
          </cell>
          <cell r="B702" t="str">
            <v>DRBR858</v>
          </cell>
          <cell r="C702" t="str">
            <v>COOPNAMA (Cooperativa Nac. Servicios Multiples de los Maestros)</v>
          </cell>
          <cell r="D702" t="str">
            <v>NCR</v>
          </cell>
          <cell r="E702" t="str">
            <v>Distrito Nacional</v>
          </cell>
          <cell r="F702" t="str">
            <v>NO</v>
          </cell>
          <cell r="G702" t="str">
            <v>Si</v>
          </cell>
          <cell r="H702" t="str">
            <v>No</v>
          </cell>
          <cell r="I702" t="str">
            <v>No</v>
          </cell>
          <cell r="J702" t="str">
            <v>No</v>
          </cell>
          <cell r="K702" t="str">
            <v>No</v>
          </cell>
          <cell r="L702" t="str">
            <v>Si</v>
          </cell>
          <cell r="M702" t="str">
            <v>No</v>
          </cell>
          <cell r="N702" t="str">
            <v>No</v>
          </cell>
          <cell r="O702" t="str">
            <v>Grupo 8</v>
          </cell>
        </row>
        <row r="703">
          <cell r="A703">
            <v>859</v>
          </cell>
          <cell r="B703" t="str">
            <v>DRBR859</v>
          </cell>
          <cell r="C703" t="str">
            <v>Hotel Vista Sol Punta Cana</v>
          </cell>
          <cell r="D703" t="str">
            <v>NCR</v>
          </cell>
          <cell r="E703" t="str">
            <v>Este</v>
          </cell>
          <cell r="F703" t="str">
            <v>NO</v>
          </cell>
          <cell r="G703" t="str">
            <v>Si</v>
          </cell>
          <cell r="H703" t="str">
            <v>Si</v>
          </cell>
          <cell r="I703" t="str">
            <v>No</v>
          </cell>
          <cell r="J703" t="str">
            <v>Si</v>
          </cell>
          <cell r="K703" t="str">
            <v>Si</v>
          </cell>
          <cell r="L703" t="str">
            <v>Si</v>
          </cell>
          <cell r="M703" t="str">
            <v>Si</v>
          </cell>
          <cell r="N703" t="str">
            <v>Si</v>
          </cell>
          <cell r="O703" t="str">
            <v>Romana-Higuey</v>
          </cell>
        </row>
        <row r="704">
          <cell r="A704">
            <v>860</v>
          </cell>
          <cell r="B704" t="str">
            <v>DRBR860</v>
          </cell>
          <cell r="C704" t="str">
            <v>Of. Bella Vista 27 #1</v>
          </cell>
          <cell r="D704" t="str">
            <v>NCR</v>
          </cell>
          <cell r="E704" t="str">
            <v>Distrito Nacional</v>
          </cell>
          <cell r="F704" t="str">
            <v>NO</v>
          </cell>
          <cell r="G704" t="str">
            <v>Si</v>
          </cell>
          <cell r="H704" t="str">
            <v>Si</v>
          </cell>
          <cell r="I704" t="str">
            <v>No</v>
          </cell>
          <cell r="J704" t="str">
            <v>Si</v>
          </cell>
          <cell r="K704" t="str">
            <v>Si</v>
          </cell>
          <cell r="L704" t="str">
            <v>Si</v>
          </cell>
          <cell r="M704" t="str">
            <v>Si</v>
          </cell>
          <cell r="N704" t="str">
            <v>Si</v>
          </cell>
          <cell r="O704" t="str">
            <v>Grupo 2</v>
          </cell>
        </row>
        <row r="705">
          <cell r="A705">
            <v>861</v>
          </cell>
          <cell r="B705" t="str">
            <v>DRBR861</v>
          </cell>
          <cell r="C705" t="str">
            <v>Of. Bella Vista 27 #2</v>
          </cell>
          <cell r="D705" t="str">
            <v>NCR</v>
          </cell>
          <cell r="E705" t="str">
            <v>Distrito Nacional</v>
          </cell>
          <cell r="F705" t="str">
            <v>NO</v>
          </cell>
          <cell r="G705" t="str">
            <v>Si</v>
          </cell>
          <cell r="H705" t="str">
            <v>Si</v>
          </cell>
          <cell r="I705" t="str">
            <v>No</v>
          </cell>
          <cell r="J705" t="str">
            <v>Si</v>
          </cell>
          <cell r="K705" t="str">
            <v>Si</v>
          </cell>
          <cell r="L705" t="str">
            <v>Si</v>
          </cell>
          <cell r="M705" t="str">
            <v>Si</v>
          </cell>
          <cell r="N705" t="str">
            <v>Si</v>
          </cell>
          <cell r="O705" t="str">
            <v>Grupo 2</v>
          </cell>
        </row>
        <row r="706">
          <cell r="A706">
            <v>862</v>
          </cell>
          <cell r="B706" t="str">
            <v>DRBR862</v>
          </cell>
          <cell r="C706" t="str">
            <v>Supermercado Doble A</v>
          </cell>
          <cell r="D706" t="str">
            <v>NCR</v>
          </cell>
          <cell r="E706" t="str">
            <v>Norte</v>
          </cell>
          <cell r="F706" t="str">
            <v>NO</v>
          </cell>
          <cell r="G706" t="str">
            <v>Si</v>
          </cell>
          <cell r="H706" t="str">
            <v>Si</v>
          </cell>
          <cell r="I706" t="str">
            <v>No</v>
          </cell>
          <cell r="J706" t="str">
            <v>Si</v>
          </cell>
          <cell r="K706" t="str">
            <v>Si</v>
          </cell>
          <cell r="L706" t="str">
            <v>Si</v>
          </cell>
          <cell r="M706" t="str">
            <v>Si</v>
          </cell>
          <cell r="N706" t="str">
            <v>Si</v>
          </cell>
          <cell r="O706" t="str">
            <v>Oficina</v>
          </cell>
        </row>
        <row r="707">
          <cell r="A707">
            <v>864</v>
          </cell>
          <cell r="B707" t="str">
            <v>DRBR864</v>
          </cell>
          <cell r="C707" t="str">
            <v>Palmares Mall</v>
          </cell>
          <cell r="D707" t="str">
            <v>NCR</v>
          </cell>
          <cell r="E707" t="str">
            <v>Norte</v>
          </cell>
          <cell r="F707" t="str">
            <v>NO</v>
          </cell>
          <cell r="G707" t="str">
            <v>Si</v>
          </cell>
          <cell r="H707" t="str">
            <v>Si</v>
          </cell>
          <cell r="I707" t="str">
            <v>No</v>
          </cell>
          <cell r="J707" t="str">
            <v>Si</v>
          </cell>
          <cell r="K707" t="str">
            <v>Si</v>
          </cell>
          <cell r="L707" t="str">
            <v>Si</v>
          </cell>
          <cell r="M707" t="str">
            <v>Si</v>
          </cell>
          <cell r="N707" t="str">
            <v>No</v>
          </cell>
          <cell r="O707" t="str">
            <v>San Francisco de Macorís</v>
          </cell>
        </row>
        <row r="708">
          <cell r="A708">
            <v>865</v>
          </cell>
          <cell r="B708" t="str">
            <v>DRBR865</v>
          </cell>
          <cell r="C708" t="str">
            <v>Club Naco</v>
          </cell>
          <cell r="D708" t="str">
            <v>NCR</v>
          </cell>
          <cell r="E708" t="str">
            <v>Distrito Nacional</v>
          </cell>
          <cell r="F708" t="str">
            <v>NO</v>
          </cell>
          <cell r="G708" t="str">
            <v>Si</v>
          </cell>
          <cell r="H708" t="str">
            <v>Si</v>
          </cell>
          <cell r="I708" t="str">
            <v>No</v>
          </cell>
          <cell r="J708" t="str">
            <v>Si</v>
          </cell>
          <cell r="K708" t="str">
            <v>Si</v>
          </cell>
          <cell r="L708" t="str">
            <v>Si</v>
          </cell>
          <cell r="M708" t="str">
            <v>Si</v>
          </cell>
          <cell r="N708" t="str">
            <v>No</v>
          </cell>
          <cell r="O708" t="str">
            <v>Grupo 8</v>
          </cell>
        </row>
        <row r="709">
          <cell r="A709">
            <v>866</v>
          </cell>
          <cell r="B709" t="str">
            <v>DRBR866</v>
          </cell>
          <cell r="C709" t="str">
            <v>Edificio Carnet</v>
          </cell>
          <cell r="D709" t="str">
            <v>NCR</v>
          </cell>
          <cell r="E709" t="str">
            <v>Distrito Nacional</v>
          </cell>
          <cell r="F709" t="str">
            <v>NO</v>
          </cell>
          <cell r="G709" t="str">
            <v>Si</v>
          </cell>
          <cell r="H709" t="str">
            <v>No</v>
          </cell>
          <cell r="I709" t="str">
            <v>No</v>
          </cell>
          <cell r="J709" t="str">
            <v>No</v>
          </cell>
          <cell r="K709" t="str">
            <v>No</v>
          </cell>
          <cell r="L709" t="str">
            <v>Si</v>
          </cell>
          <cell r="M709" t="str">
            <v>No</v>
          </cell>
          <cell r="N709" t="str">
            <v>No</v>
          </cell>
          <cell r="O709" t="str">
            <v>Grupo 8</v>
          </cell>
        </row>
        <row r="710">
          <cell r="A710">
            <v>867</v>
          </cell>
          <cell r="B710" t="str">
            <v>DRBR867</v>
          </cell>
          <cell r="C710" t="str">
            <v>Est. Autopista El Coral</v>
          </cell>
          <cell r="D710" t="str">
            <v>NCR</v>
          </cell>
          <cell r="E710" t="str">
            <v>Este</v>
          </cell>
          <cell r="F710" t="str">
            <v>NO</v>
          </cell>
          <cell r="G710" t="str">
            <v>Si</v>
          </cell>
          <cell r="H710" t="str">
            <v>Si</v>
          </cell>
          <cell r="I710" t="str">
            <v>No</v>
          </cell>
          <cell r="J710" t="str">
            <v>Si</v>
          </cell>
          <cell r="K710" t="str">
            <v>Si</v>
          </cell>
          <cell r="L710" t="str">
            <v>Si</v>
          </cell>
          <cell r="M710" t="str">
            <v>Si</v>
          </cell>
          <cell r="N710" t="str">
            <v>No</v>
          </cell>
          <cell r="O710" t="str">
            <v>Romana-Higuey</v>
          </cell>
        </row>
        <row r="711">
          <cell r="A711">
            <v>868</v>
          </cell>
          <cell r="B711" t="str">
            <v>DRBR868</v>
          </cell>
          <cell r="C711" t="str">
            <v>Casino Diamante Hotel Sheraton</v>
          </cell>
          <cell r="D711" t="str">
            <v>NCR</v>
          </cell>
          <cell r="E711" t="str">
            <v>Distrito Nacional</v>
          </cell>
          <cell r="F711" t="str">
            <v>NO</v>
          </cell>
          <cell r="G711" t="str">
            <v>Si</v>
          </cell>
          <cell r="H711" t="str">
            <v>Si</v>
          </cell>
          <cell r="I711" t="str">
            <v>No</v>
          </cell>
          <cell r="J711" t="str">
            <v>Si</v>
          </cell>
          <cell r="K711" t="str">
            <v>Si</v>
          </cell>
          <cell r="L711" t="str">
            <v>Si</v>
          </cell>
          <cell r="M711" t="str">
            <v>Si</v>
          </cell>
          <cell r="N711" t="str">
            <v>Si</v>
          </cell>
          <cell r="O711" t="str">
            <v>Grupo 3</v>
          </cell>
        </row>
        <row r="712">
          <cell r="A712">
            <v>869</v>
          </cell>
          <cell r="B712" t="str">
            <v>DRBR869</v>
          </cell>
          <cell r="C712" t="str">
            <v>Est. Isla La Cueva Cotui</v>
          </cell>
          <cell r="D712" t="str">
            <v>NCR</v>
          </cell>
          <cell r="E712" t="str">
            <v>Norte</v>
          </cell>
          <cell r="F712" t="str">
            <v>NO</v>
          </cell>
          <cell r="G712" t="str">
            <v>Si</v>
          </cell>
          <cell r="H712" t="str">
            <v>Si</v>
          </cell>
          <cell r="I712" t="str">
            <v>No</v>
          </cell>
          <cell r="J712" t="str">
            <v>Si</v>
          </cell>
          <cell r="K712" t="str">
            <v>Si</v>
          </cell>
          <cell r="L712" t="str">
            <v>Si</v>
          </cell>
          <cell r="M712" t="str">
            <v>Si</v>
          </cell>
          <cell r="N712" t="str">
            <v>Si</v>
          </cell>
          <cell r="O712" t="str">
            <v>Oficina</v>
          </cell>
        </row>
        <row r="713">
          <cell r="A713">
            <v>870</v>
          </cell>
          <cell r="B713" t="str">
            <v>DRBR870</v>
          </cell>
          <cell r="C713" t="str">
            <v>The WillBes Dominicana</v>
          </cell>
          <cell r="D713" t="str">
            <v>NCR</v>
          </cell>
          <cell r="E713" t="str">
            <v>Sur</v>
          </cell>
          <cell r="F713" t="str">
            <v>NO</v>
          </cell>
          <cell r="G713" t="str">
            <v>Si</v>
          </cell>
          <cell r="H713" t="str">
            <v>Si</v>
          </cell>
          <cell r="I713" t="str">
            <v>No</v>
          </cell>
          <cell r="J713" t="str">
            <v>Si</v>
          </cell>
          <cell r="K713" t="str">
            <v>Si</v>
          </cell>
          <cell r="L713" t="str">
            <v>Si</v>
          </cell>
          <cell r="M713" t="str">
            <v>Si</v>
          </cell>
          <cell r="N713" t="str">
            <v>Si</v>
          </cell>
          <cell r="O713" t="str">
            <v>Barahona</v>
          </cell>
        </row>
        <row r="714">
          <cell r="A714">
            <v>871</v>
          </cell>
          <cell r="B714" t="str">
            <v>DRBR871</v>
          </cell>
          <cell r="C714" t="str">
            <v>Plaza Cultural San Juan</v>
          </cell>
          <cell r="D714" t="str">
            <v>NCR</v>
          </cell>
          <cell r="E714" t="str">
            <v>Sur</v>
          </cell>
          <cell r="F714" t="str">
            <v>N/A</v>
          </cell>
          <cell r="G714" t="str">
            <v>N/A</v>
          </cell>
          <cell r="H714" t="str">
            <v>N/A</v>
          </cell>
          <cell r="I714" t="str">
            <v>N/A</v>
          </cell>
          <cell r="J714" t="str">
            <v>N/A</v>
          </cell>
          <cell r="K714" t="str">
            <v>N/A</v>
          </cell>
          <cell r="L714" t="str">
            <v>N/A</v>
          </cell>
          <cell r="M714" t="str">
            <v>N/A</v>
          </cell>
          <cell r="N714"/>
          <cell r="O714"/>
        </row>
        <row r="715">
          <cell r="A715">
            <v>872</v>
          </cell>
          <cell r="B715" t="str">
            <v>DRBR872</v>
          </cell>
          <cell r="C715" t="str">
            <v>ZF Pisano #2</v>
          </cell>
          <cell r="D715" t="str">
            <v>NCR</v>
          </cell>
          <cell r="E715" t="str">
            <v>Norte</v>
          </cell>
          <cell r="F715" t="str">
            <v>NO</v>
          </cell>
          <cell r="G715" t="str">
            <v>Si</v>
          </cell>
          <cell r="H715" t="str">
            <v>Si</v>
          </cell>
          <cell r="I715" t="str">
            <v>No</v>
          </cell>
          <cell r="J715" t="str">
            <v>Si</v>
          </cell>
          <cell r="K715" t="str">
            <v>Si</v>
          </cell>
          <cell r="L715" t="str">
            <v>Si</v>
          </cell>
          <cell r="M715" t="str">
            <v>Si</v>
          </cell>
          <cell r="N715" t="str">
            <v>No</v>
          </cell>
          <cell r="O715" t="str">
            <v>Santiago 2</v>
          </cell>
        </row>
        <row r="716">
          <cell r="A716">
            <v>873</v>
          </cell>
          <cell r="B716" t="str">
            <v>DRBR873</v>
          </cell>
          <cell r="C716" t="str">
            <v>Centro Caja San Cristobal #2</v>
          </cell>
          <cell r="D716" t="str">
            <v>NCR</v>
          </cell>
          <cell r="E716" t="str">
            <v>Sur</v>
          </cell>
          <cell r="F716" t="str">
            <v>SI</v>
          </cell>
          <cell r="G716" t="str">
            <v>Si</v>
          </cell>
          <cell r="H716" t="str">
            <v>Si</v>
          </cell>
          <cell r="I716" t="str">
            <v>No</v>
          </cell>
          <cell r="J716" t="str">
            <v>Si</v>
          </cell>
          <cell r="K716" t="str">
            <v>Si</v>
          </cell>
          <cell r="L716" t="str">
            <v>Si</v>
          </cell>
          <cell r="M716" t="str">
            <v>Si</v>
          </cell>
          <cell r="N716" t="str">
            <v>Si</v>
          </cell>
          <cell r="O716" t="str">
            <v>Grupo 5</v>
          </cell>
        </row>
        <row r="717">
          <cell r="A717">
            <v>874</v>
          </cell>
          <cell r="B717" t="str">
            <v>DRBR874</v>
          </cell>
          <cell r="C717" t="str">
            <v>ZF Esperanza #2</v>
          </cell>
          <cell r="D717" t="str">
            <v>NCR</v>
          </cell>
          <cell r="E717" t="str">
            <v>Norte</v>
          </cell>
          <cell r="F717" t="str">
            <v>NO</v>
          </cell>
          <cell r="G717" t="str">
            <v>Si</v>
          </cell>
          <cell r="H717" t="str">
            <v>Si</v>
          </cell>
          <cell r="I717" t="str">
            <v>No</v>
          </cell>
          <cell r="J717" t="str">
            <v>Si</v>
          </cell>
          <cell r="K717" t="str">
            <v>Si</v>
          </cell>
          <cell r="L717" t="str">
            <v>Si</v>
          </cell>
          <cell r="M717" t="str">
            <v>Si</v>
          </cell>
          <cell r="N717" t="str">
            <v>Si</v>
          </cell>
          <cell r="O717" t="str">
            <v>Oficina</v>
          </cell>
        </row>
        <row r="718">
          <cell r="A718">
            <v>875</v>
          </cell>
          <cell r="B718" t="str">
            <v>DRBR875</v>
          </cell>
          <cell r="C718" t="str">
            <v>Est. Texaco Duarte Km 15</v>
          </cell>
          <cell r="D718" t="str">
            <v>NCR</v>
          </cell>
          <cell r="E718" t="str">
            <v>Distrito Nacional</v>
          </cell>
          <cell r="F718" t="str">
            <v>NO</v>
          </cell>
          <cell r="G718" t="str">
            <v>Si</v>
          </cell>
          <cell r="H718" t="str">
            <v>Si</v>
          </cell>
          <cell r="I718" t="str">
            <v>No</v>
          </cell>
          <cell r="J718" t="str">
            <v>Si</v>
          </cell>
          <cell r="K718" t="str">
            <v>Si</v>
          </cell>
          <cell r="L718" t="str">
            <v>Si</v>
          </cell>
          <cell r="M718" t="str">
            <v>Si</v>
          </cell>
          <cell r="N718" t="str">
            <v>No</v>
          </cell>
          <cell r="O718" t="str">
            <v>Grupo 6</v>
          </cell>
        </row>
        <row r="719">
          <cell r="A719">
            <v>876</v>
          </cell>
          <cell r="B719" t="str">
            <v>DRBR876</v>
          </cell>
          <cell r="C719" t="str">
            <v>Est. NEXT Abraham Lincoln</v>
          </cell>
          <cell r="D719" t="str">
            <v>NCR</v>
          </cell>
          <cell r="E719" t="str">
            <v>Distrito Nacional</v>
          </cell>
          <cell r="F719" t="str">
            <v>NO</v>
          </cell>
          <cell r="G719" t="str">
            <v>Si</v>
          </cell>
          <cell r="H719" t="str">
            <v>Si</v>
          </cell>
          <cell r="I719" t="str">
            <v>No</v>
          </cell>
          <cell r="J719" t="str">
            <v>Si</v>
          </cell>
          <cell r="K719" t="str">
            <v>Si</v>
          </cell>
          <cell r="L719" t="str">
            <v>Si</v>
          </cell>
          <cell r="M719" t="str">
            <v>Si</v>
          </cell>
          <cell r="N719" t="str">
            <v>No</v>
          </cell>
          <cell r="O719" t="str">
            <v>Grupo 8</v>
          </cell>
        </row>
        <row r="720">
          <cell r="A720">
            <v>877</v>
          </cell>
          <cell r="B720" t="str">
            <v>DRBR877</v>
          </cell>
          <cell r="C720" t="str">
            <v>Est. Los Samanes</v>
          </cell>
          <cell r="D720" t="str">
            <v>NCR</v>
          </cell>
          <cell r="E720" t="str">
            <v>Norte</v>
          </cell>
          <cell r="F720" t="str">
            <v>NO</v>
          </cell>
          <cell r="G720" t="str">
            <v>Si</v>
          </cell>
          <cell r="H720" t="str">
            <v>Si</v>
          </cell>
          <cell r="I720" t="str">
            <v>No</v>
          </cell>
          <cell r="J720" t="str">
            <v>Si</v>
          </cell>
          <cell r="K720" t="str">
            <v>Si</v>
          </cell>
          <cell r="L720" t="str">
            <v>Si</v>
          </cell>
          <cell r="M720" t="str">
            <v>Si</v>
          </cell>
          <cell r="N720" t="str">
            <v>No</v>
          </cell>
          <cell r="O720" t="str">
            <v>San Francisco de Macorís</v>
          </cell>
        </row>
        <row r="721">
          <cell r="A721">
            <v>878</v>
          </cell>
          <cell r="B721" t="str">
            <v>DRBR878</v>
          </cell>
          <cell r="C721" t="str">
            <v>PBG Hospital José María Cabral</v>
          </cell>
          <cell r="D721"/>
          <cell r="E721" t="str">
            <v>Norte</v>
          </cell>
          <cell r="F721" t="str">
            <v>N/A</v>
          </cell>
          <cell r="G721" t="str">
            <v>N/A</v>
          </cell>
          <cell r="H721" t="str">
            <v>N/A</v>
          </cell>
          <cell r="I721" t="str">
            <v>N/A</v>
          </cell>
          <cell r="J721" t="str">
            <v>N/A</v>
          </cell>
          <cell r="K721" t="str">
            <v>N/A</v>
          </cell>
          <cell r="L721" t="str">
            <v>N/A</v>
          </cell>
          <cell r="M721" t="str">
            <v>N/A</v>
          </cell>
          <cell r="N721"/>
          <cell r="O721"/>
        </row>
        <row r="722">
          <cell r="A722">
            <v>879</v>
          </cell>
          <cell r="B722" t="str">
            <v>DRBR879</v>
          </cell>
          <cell r="C722" t="str">
            <v>Plaza Metropolitana</v>
          </cell>
          <cell r="D722" t="str">
            <v>NCR</v>
          </cell>
          <cell r="E722" t="str">
            <v>Distrito Nacional</v>
          </cell>
          <cell r="F722" t="str">
            <v>NO</v>
          </cell>
          <cell r="G722" t="str">
            <v>Si</v>
          </cell>
          <cell r="H722" t="str">
            <v>Si</v>
          </cell>
          <cell r="I722" t="str">
            <v>No</v>
          </cell>
          <cell r="J722" t="str">
            <v>Si</v>
          </cell>
          <cell r="K722" t="str">
            <v>Si</v>
          </cell>
          <cell r="L722" t="str">
            <v>Si</v>
          </cell>
          <cell r="M722" t="str">
            <v>Si</v>
          </cell>
          <cell r="N722" t="str">
            <v>No</v>
          </cell>
          <cell r="O722" t="str">
            <v>Grupo 8</v>
          </cell>
        </row>
        <row r="723">
          <cell r="A723">
            <v>880</v>
          </cell>
          <cell r="B723" t="str">
            <v>DRBR880</v>
          </cell>
          <cell r="C723" t="str">
            <v>Ofic. Barahona #2</v>
          </cell>
          <cell r="D723" t="str">
            <v>NCR</v>
          </cell>
          <cell r="E723" t="str">
            <v>Sur</v>
          </cell>
          <cell r="F723" t="str">
            <v>SI</v>
          </cell>
          <cell r="G723" t="str">
            <v>Si</v>
          </cell>
          <cell r="H723" t="str">
            <v>Si</v>
          </cell>
          <cell r="I723" t="str">
            <v>No</v>
          </cell>
          <cell r="J723" t="str">
            <v>Si</v>
          </cell>
          <cell r="K723" t="str">
            <v>No</v>
          </cell>
          <cell r="L723" t="str">
            <v>Si</v>
          </cell>
          <cell r="M723" t="str">
            <v>No</v>
          </cell>
          <cell r="N723" t="str">
            <v>Si</v>
          </cell>
          <cell r="O723" t="str">
            <v>Barahona</v>
          </cell>
        </row>
        <row r="724">
          <cell r="A724">
            <v>881</v>
          </cell>
          <cell r="B724" t="str">
            <v>DRBR881</v>
          </cell>
          <cell r="C724" t="str">
            <v>Ofic. Yaguate</v>
          </cell>
          <cell r="D724" t="str">
            <v>NCR</v>
          </cell>
          <cell r="E724" t="str">
            <v>Sur</v>
          </cell>
          <cell r="F724" t="str">
            <v>NO</v>
          </cell>
          <cell r="G724" t="str">
            <v>Si</v>
          </cell>
          <cell r="H724" t="str">
            <v>Si</v>
          </cell>
          <cell r="I724" t="str">
            <v>No</v>
          </cell>
          <cell r="J724" t="str">
            <v>Si</v>
          </cell>
          <cell r="K724" t="str">
            <v>No</v>
          </cell>
          <cell r="L724" t="str">
            <v>Si</v>
          </cell>
          <cell r="M724" t="str">
            <v>No</v>
          </cell>
          <cell r="N724" t="str">
            <v>Si</v>
          </cell>
          <cell r="O724" t="str">
            <v>Oficina</v>
          </cell>
        </row>
        <row r="725">
          <cell r="A725">
            <v>882</v>
          </cell>
          <cell r="B725" t="str">
            <v>DRBR882</v>
          </cell>
          <cell r="C725" t="str">
            <v>Ofic. Moca #2</v>
          </cell>
          <cell r="D725" t="str">
            <v>NCR</v>
          </cell>
          <cell r="E725" t="str">
            <v>Norte</v>
          </cell>
          <cell r="F725" t="str">
            <v>SI</v>
          </cell>
          <cell r="G725" t="str">
            <v>Si</v>
          </cell>
          <cell r="H725" t="str">
            <v>Si</v>
          </cell>
          <cell r="I725" t="str">
            <v>No</v>
          </cell>
          <cell r="J725" t="str">
            <v>Si</v>
          </cell>
          <cell r="K725" t="str">
            <v>No</v>
          </cell>
          <cell r="L725" t="str">
            <v>Si</v>
          </cell>
          <cell r="M725" t="str">
            <v>No</v>
          </cell>
          <cell r="N725" t="str">
            <v>Si</v>
          </cell>
          <cell r="O725" t="str">
            <v>La Vega</v>
          </cell>
        </row>
        <row r="726">
          <cell r="A726">
            <v>883</v>
          </cell>
          <cell r="B726" t="str">
            <v>DRBR883</v>
          </cell>
          <cell r="C726" t="str">
            <v>Plaza Filadelfia</v>
          </cell>
          <cell r="D726" t="str">
            <v>NCR</v>
          </cell>
          <cell r="E726" t="str">
            <v>Distrito Nacional</v>
          </cell>
          <cell r="F726" t="str">
            <v>NO</v>
          </cell>
          <cell r="G726" t="str">
            <v>Si</v>
          </cell>
          <cell r="H726" t="str">
            <v>Si</v>
          </cell>
          <cell r="I726" t="str">
            <v>No</v>
          </cell>
          <cell r="J726" t="str">
            <v>Si</v>
          </cell>
          <cell r="K726" t="str">
            <v>Si</v>
          </cell>
          <cell r="L726" t="str">
            <v>Si</v>
          </cell>
          <cell r="M726" t="str">
            <v>Si</v>
          </cell>
          <cell r="N726" t="str">
            <v>Si</v>
          </cell>
          <cell r="O726" t="str">
            <v>Grupo 9</v>
          </cell>
        </row>
        <row r="727">
          <cell r="A727">
            <v>884</v>
          </cell>
          <cell r="B727" t="str">
            <v>DRBR884</v>
          </cell>
          <cell r="C727" t="str">
            <v>Hiper Olé Sabana Perdida</v>
          </cell>
          <cell r="D727" t="str">
            <v>NCR</v>
          </cell>
          <cell r="E727" t="str">
            <v>Distrito Nacional</v>
          </cell>
          <cell r="F727" t="str">
            <v>NO</v>
          </cell>
          <cell r="G727" t="str">
            <v>Si</v>
          </cell>
          <cell r="H727" t="str">
            <v>Si</v>
          </cell>
          <cell r="I727" t="str">
            <v>No</v>
          </cell>
          <cell r="J727" t="str">
            <v>Si</v>
          </cell>
          <cell r="K727" t="str">
            <v>Si</v>
          </cell>
          <cell r="L727" t="str">
            <v>Si</v>
          </cell>
          <cell r="M727" t="str">
            <v>Si</v>
          </cell>
          <cell r="N727" t="str">
            <v>No</v>
          </cell>
          <cell r="O727" t="str">
            <v>Grupo 4</v>
          </cell>
        </row>
        <row r="728">
          <cell r="A728">
            <v>885</v>
          </cell>
          <cell r="B728" t="str">
            <v>DRBR885</v>
          </cell>
          <cell r="C728" t="str">
            <v>Ofic. Rancho Arriba</v>
          </cell>
          <cell r="D728" t="str">
            <v>NCR</v>
          </cell>
          <cell r="E728" t="str">
            <v>Sur</v>
          </cell>
          <cell r="F728" t="str">
            <v>NO</v>
          </cell>
          <cell r="G728" t="str">
            <v>Si</v>
          </cell>
          <cell r="H728" t="str">
            <v>Si</v>
          </cell>
          <cell r="I728" t="str">
            <v>No</v>
          </cell>
          <cell r="J728" t="str">
            <v>Si</v>
          </cell>
          <cell r="K728" t="str">
            <v>Si</v>
          </cell>
          <cell r="L728" t="str">
            <v>Si</v>
          </cell>
          <cell r="M728" t="str">
            <v>Si</v>
          </cell>
          <cell r="N728" t="str">
            <v>Si</v>
          </cell>
          <cell r="O728" t="str">
            <v>Oficina</v>
          </cell>
        </row>
        <row r="729">
          <cell r="A729">
            <v>886</v>
          </cell>
          <cell r="B729" t="str">
            <v>DRBR886</v>
          </cell>
          <cell r="C729" t="str">
            <v>Ofic. Guayubin</v>
          </cell>
          <cell r="D729" t="str">
            <v>NCR</v>
          </cell>
          <cell r="E729" t="str">
            <v>Norte</v>
          </cell>
          <cell r="F729" t="str">
            <v>NO</v>
          </cell>
          <cell r="G729" t="str">
            <v>Si</v>
          </cell>
          <cell r="H729" t="str">
            <v>Si</v>
          </cell>
          <cell r="I729" t="str">
            <v>No</v>
          </cell>
          <cell r="J729" t="str">
            <v>Si</v>
          </cell>
          <cell r="K729" t="str">
            <v>Si</v>
          </cell>
          <cell r="L729" t="str">
            <v>Si</v>
          </cell>
          <cell r="M729" t="str">
            <v>Si</v>
          </cell>
          <cell r="N729" t="str">
            <v>Si</v>
          </cell>
          <cell r="O729" t="str">
            <v>Oficina</v>
          </cell>
        </row>
        <row r="730">
          <cell r="A730">
            <v>887</v>
          </cell>
          <cell r="B730" t="str">
            <v>DRBR887</v>
          </cell>
          <cell r="C730" t="str">
            <v>ATM S/M. Bravo Los Proceres</v>
          </cell>
          <cell r="D730" t="str">
            <v>NCR</v>
          </cell>
          <cell r="E730" t="str">
            <v>Distrito Nacional</v>
          </cell>
          <cell r="F730" t="str">
            <v>NO</v>
          </cell>
          <cell r="G730" t="str">
            <v>Si</v>
          </cell>
          <cell r="H730" t="str">
            <v>Si</v>
          </cell>
          <cell r="I730" t="str">
            <v>No</v>
          </cell>
          <cell r="J730" t="str">
            <v>Si</v>
          </cell>
          <cell r="K730" t="str">
            <v>No</v>
          </cell>
          <cell r="L730" t="str">
            <v>No</v>
          </cell>
          <cell r="M730" t="str">
            <v>No</v>
          </cell>
          <cell r="N730"/>
          <cell r="O730"/>
        </row>
        <row r="731">
          <cell r="A731">
            <v>888</v>
          </cell>
          <cell r="B731" t="str">
            <v>DRBR888</v>
          </cell>
          <cell r="C731" t="str">
            <v>ATM oficina galeria 56 II (SFM)</v>
          </cell>
          <cell r="D731" t="str">
            <v>NCR</v>
          </cell>
          <cell r="E731" t="str">
            <v>Norte</v>
          </cell>
          <cell r="F731" t="str">
            <v>SI</v>
          </cell>
          <cell r="G731" t="str">
            <v>Si</v>
          </cell>
          <cell r="H731" t="str">
            <v>Si</v>
          </cell>
          <cell r="I731" t="str">
            <v>No</v>
          </cell>
          <cell r="J731" t="str">
            <v>Si</v>
          </cell>
          <cell r="K731" t="str">
            <v>Si</v>
          </cell>
          <cell r="L731" t="str">
            <v>Si</v>
          </cell>
          <cell r="M731" t="str">
            <v>Si</v>
          </cell>
          <cell r="N731" t="str">
            <v>Si</v>
          </cell>
          <cell r="O731" t="str">
            <v>San Francisco de Macorís</v>
          </cell>
        </row>
        <row r="732">
          <cell r="A732">
            <v>889</v>
          </cell>
          <cell r="B732" t="str">
            <v>DRBR889</v>
          </cell>
          <cell r="C732" t="str">
            <v>ATM UNP Plaza Lama Máximo Gomez II</v>
          </cell>
          <cell r="D732" t="str">
            <v>NCR</v>
          </cell>
          <cell r="E732" t="str">
            <v>Distrito Nacional</v>
          </cell>
          <cell r="F732" t="str">
            <v>NO</v>
          </cell>
          <cell r="G732" t="str">
            <v>Si</v>
          </cell>
          <cell r="H732" t="str">
            <v>Si</v>
          </cell>
          <cell r="I732" t="str">
            <v>No</v>
          </cell>
          <cell r="J732" t="str">
            <v>Si</v>
          </cell>
          <cell r="K732" t="str">
            <v>No</v>
          </cell>
          <cell r="L732" t="str">
            <v>No</v>
          </cell>
          <cell r="M732" t="str">
            <v>No</v>
          </cell>
          <cell r="N732" t="str">
            <v>Si</v>
          </cell>
          <cell r="O732"/>
        </row>
        <row r="733">
          <cell r="A733">
            <v>890</v>
          </cell>
          <cell r="B733" t="str">
            <v>DRBR890</v>
          </cell>
          <cell r="C733" t="str">
            <v>Escuela Penitenciaria San Cristobal</v>
          </cell>
          <cell r="D733" t="str">
            <v>NCR</v>
          </cell>
          <cell r="E733" t="str">
            <v>Sur</v>
          </cell>
          <cell r="F733" t="str">
            <v>NO</v>
          </cell>
          <cell r="G733" t="str">
            <v>Si</v>
          </cell>
          <cell r="H733" t="str">
            <v>Si</v>
          </cell>
          <cell r="I733" t="str">
            <v>No</v>
          </cell>
          <cell r="J733" t="str">
            <v>Si</v>
          </cell>
          <cell r="K733" t="str">
            <v>Si</v>
          </cell>
          <cell r="L733" t="str">
            <v>Si</v>
          </cell>
          <cell r="M733" t="str">
            <v>Si</v>
          </cell>
          <cell r="N733" t="str">
            <v>Si</v>
          </cell>
          <cell r="O733" t="str">
            <v>Grupo 5</v>
          </cell>
        </row>
        <row r="734">
          <cell r="A734">
            <v>891</v>
          </cell>
          <cell r="B734" t="str">
            <v>DRBR891</v>
          </cell>
          <cell r="C734" t="str">
            <v>Est. Texaco Barahona</v>
          </cell>
          <cell r="D734" t="str">
            <v>NCR</v>
          </cell>
          <cell r="E734" t="str">
            <v>Sur</v>
          </cell>
          <cell r="F734" t="str">
            <v>NO</v>
          </cell>
          <cell r="G734" t="str">
            <v>Si</v>
          </cell>
          <cell r="H734" t="str">
            <v>Si</v>
          </cell>
          <cell r="I734" t="str">
            <v>No</v>
          </cell>
          <cell r="J734" t="str">
            <v>Si</v>
          </cell>
          <cell r="K734" t="str">
            <v>Si</v>
          </cell>
          <cell r="L734" t="str">
            <v>Si</v>
          </cell>
          <cell r="M734" t="str">
            <v>Si</v>
          </cell>
          <cell r="N734" t="str">
            <v>No</v>
          </cell>
          <cell r="O734" t="str">
            <v>Barahona</v>
          </cell>
        </row>
        <row r="735">
          <cell r="A735">
            <v>892</v>
          </cell>
          <cell r="B735" t="str">
            <v>DRBR892</v>
          </cell>
          <cell r="C735" t="str">
            <v>Edif. Globalia</v>
          </cell>
          <cell r="D735" t="str">
            <v>NCR</v>
          </cell>
          <cell r="E735" t="str">
            <v>Distrito Nacional</v>
          </cell>
          <cell r="F735" t="str">
            <v>NO</v>
          </cell>
          <cell r="G735" t="str">
            <v>Si</v>
          </cell>
          <cell r="H735" t="str">
            <v>No</v>
          </cell>
          <cell r="I735" t="str">
            <v>No</v>
          </cell>
          <cell r="J735" t="str">
            <v>No</v>
          </cell>
          <cell r="K735" t="str">
            <v>No</v>
          </cell>
          <cell r="L735" t="str">
            <v>No</v>
          </cell>
          <cell r="M735" t="str">
            <v>No</v>
          </cell>
          <cell r="N735" t="str">
            <v>No</v>
          </cell>
          <cell r="O735" t="str">
            <v>Grupo 8</v>
          </cell>
        </row>
        <row r="736">
          <cell r="A736">
            <v>893</v>
          </cell>
          <cell r="B736" t="str">
            <v>DRBR893</v>
          </cell>
          <cell r="C736" t="str">
            <v>Hotel Be Live Canoa #2</v>
          </cell>
          <cell r="D736" t="str">
            <v>NCR</v>
          </cell>
          <cell r="E736" t="str">
            <v>Este</v>
          </cell>
          <cell r="F736" t="str">
            <v>NO</v>
          </cell>
          <cell r="G736" t="str">
            <v>Si</v>
          </cell>
          <cell r="H736" t="str">
            <v>Si</v>
          </cell>
          <cell r="I736" t="str">
            <v>No</v>
          </cell>
          <cell r="J736" t="str">
            <v>Si</v>
          </cell>
          <cell r="K736" t="str">
            <v>Si</v>
          </cell>
          <cell r="L736" t="str">
            <v>Si</v>
          </cell>
          <cell r="M736" t="str">
            <v>Si</v>
          </cell>
          <cell r="N736" t="str">
            <v>Si</v>
          </cell>
          <cell r="O736" t="str">
            <v>Romana-Higuey</v>
          </cell>
        </row>
        <row r="737">
          <cell r="A737">
            <v>894</v>
          </cell>
          <cell r="B737" t="str">
            <v>DRBR894</v>
          </cell>
          <cell r="C737" t="str">
            <v>ATM Eco Petroleo Estero Hondo</v>
          </cell>
          <cell r="D737"/>
          <cell r="E737" t="str">
            <v>Norte</v>
          </cell>
          <cell r="F737" t="str">
            <v>NO</v>
          </cell>
          <cell r="G737" t="str">
            <v>NO</v>
          </cell>
          <cell r="H737" t="str">
            <v>NO</v>
          </cell>
          <cell r="I737" t="str">
            <v/>
          </cell>
          <cell r="J737" t="str">
            <v>NO</v>
          </cell>
          <cell r="K737" t="str">
            <v/>
          </cell>
          <cell r="L737" t="str">
            <v/>
          </cell>
          <cell r="M737" t="str">
            <v/>
          </cell>
          <cell r="N737" t="str">
            <v/>
          </cell>
          <cell r="O737" t="str">
            <v/>
          </cell>
        </row>
        <row r="738">
          <cell r="A738">
            <v>895</v>
          </cell>
          <cell r="B738" t="str">
            <v>DRBR895</v>
          </cell>
          <cell r="C738" t="str">
            <v>S/M Bravo Santiago</v>
          </cell>
          <cell r="D738" t="str">
            <v>NCR</v>
          </cell>
          <cell r="E738" t="str">
            <v>Norte</v>
          </cell>
          <cell r="F738" t="str">
            <v>NO</v>
          </cell>
          <cell r="G738" t="str">
            <v>Si</v>
          </cell>
          <cell r="H738" t="str">
            <v>No</v>
          </cell>
          <cell r="I738" t="str">
            <v>No</v>
          </cell>
          <cell r="J738" t="str">
            <v>Si</v>
          </cell>
          <cell r="K738" t="str">
            <v>Si</v>
          </cell>
          <cell r="L738" t="str">
            <v>Si</v>
          </cell>
          <cell r="M738" t="str">
            <v>No</v>
          </cell>
          <cell r="N738" t="str">
            <v>No</v>
          </cell>
          <cell r="O738" t="str">
            <v>Santiago 1</v>
          </cell>
        </row>
        <row r="739">
          <cell r="A739">
            <v>896</v>
          </cell>
          <cell r="B739" t="str">
            <v>DRBR896</v>
          </cell>
          <cell r="C739" t="str">
            <v>Campamento Militar 16 de Agosto #1</v>
          </cell>
          <cell r="D739" t="str">
            <v>NCR</v>
          </cell>
          <cell r="E739" t="str">
            <v>Distrito Nacional</v>
          </cell>
          <cell r="F739" t="str">
            <v>NO</v>
          </cell>
          <cell r="G739" t="str">
            <v>Si</v>
          </cell>
          <cell r="H739" t="str">
            <v>Si</v>
          </cell>
          <cell r="I739" t="str">
            <v>No</v>
          </cell>
          <cell r="J739" t="str">
            <v>Si</v>
          </cell>
          <cell r="K739" t="str">
            <v>Si</v>
          </cell>
          <cell r="L739" t="str">
            <v>Si</v>
          </cell>
          <cell r="M739" t="str">
            <v>Si</v>
          </cell>
          <cell r="N739" t="str">
            <v>Si</v>
          </cell>
          <cell r="O739" t="str">
            <v>Grupo 6</v>
          </cell>
        </row>
        <row r="740">
          <cell r="A740">
            <v>897</v>
          </cell>
          <cell r="B740" t="str">
            <v>DRBR897</v>
          </cell>
          <cell r="C740" t="str">
            <v>Campamento Militar 16 de Agosto #2</v>
          </cell>
          <cell r="D740" t="str">
            <v>NCR</v>
          </cell>
          <cell r="E740" t="str">
            <v>Distrito Nacional</v>
          </cell>
          <cell r="F740" t="str">
            <v>NO</v>
          </cell>
          <cell r="G740" t="str">
            <v>Si</v>
          </cell>
          <cell r="H740" t="str">
            <v>Si</v>
          </cell>
          <cell r="I740" t="str">
            <v>No</v>
          </cell>
          <cell r="J740" t="str">
            <v>Si</v>
          </cell>
          <cell r="K740" t="str">
            <v>Si</v>
          </cell>
          <cell r="L740" t="str">
            <v>Si</v>
          </cell>
          <cell r="M740" t="str">
            <v>Si</v>
          </cell>
          <cell r="N740" t="str">
            <v>Si</v>
          </cell>
          <cell r="O740" t="str">
            <v>Grupo 6</v>
          </cell>
        </row>
        <row r="741">
          <cell r="A741">
            <v>899</v>
          </cell>
          <cell r="B741" t="str">
            <v>DRBR899</v>
          </cell>
          <cell r="C741" t="str">
            <v>Ofic. Punta Cana</v>
          </cell>
          <cell r="D741" t="str">
            <v>NCR</v>
          </cell>
          <cell r="E741" t="str">
            <v>Este</v>
          </cell>
          <cell r="F741" t="str">
            <v>NO</v>
          </cell>
          <cell r="G741" t="str">
            <v>Si</v>
          </cell>
          <cell r="H741" t="str">
            <v>Si</v>
          </cell>
          <cell r="I741" t="str">
            <v>No</v>
          </cell>
          <cell r="J741" t="str">
            <v>Si</v>
          </cell>
          <cell r="K741" t="str">
            <v>Si</v>
          </cell>
          <cell r="L741" t="str">
            <v>Si</v>
          </cell>
          <cell r="M741" t="str">
            <v>Si</v>
          </cell>
          <cell r="N741" t="str">
            <v>Si</v>
          </cell>
          <cell r="O741" t="str">
            <v>Romana-Higuey</v>
          </cell>
        </row>
        <row r="742">
          <cell r="A742">
            <v>900</v>
          </cell>
          <cell r="B742" t="str">
            <v>DRBR900</v>
          </cell>
          <cell r="C742" t="str">
            <v>Ofic. MERCASD</v>
          </cell>
          <cell r="D742" t="str">
            <v>NCR</v>
          </cell>
          <cell r="E742" t="str">
            <v>Distrito Nacional</v>
          </cell>
          <cell r="F742" t="str">
            <v>NO</v>
          </cell>
          <cell r="G742" t="str">
            <v>Si</v>
          </cell>
          <cell r="H742" t="str">
            <v>Si</v>
          </cell>
          <cell r="I742" t="str">
            <v>No</v>
          </cell>
          <cell r="J742" t="str">
            <v>Si</v>
          </cell>
          <cell r="K742" t="str">
            <v>Si</v>
          </cell>
          <cell r="L742" t="str">
            <v>Si</v>
          </cell>
          <cell r="M742" t="str">
            <v>Si</v>
          </cell>
          <cell r="N742" t="str">
            <v>No</v>
          </cell>
          <cell r="O742" t="str">
            <v>Grupo 5</v>
          </cell>
        </row>
        <row r="743">
          <cell r="A743">
            <v>903</v>
          </cell>
          <cell r="B743" t="str">
            <v>DRBR903</v>
          </cell>
          <cell r="C743" t="str">
            <v>Ofic. La Vega Real #1</v>
          </cell>
          <cell r="D743" t="str">
            <v>NCR</v>
          </cell>
          <cell r="E743" t="str">
            <v>Norte</v>
          </cell>
          <cell r="F743" t="str">
            <v>NO</v>
          </cell>
          <cell r="G743" t="str">
            <v>Si</v>
          </cell>
          <cell r="H743" t="str">
            <v>Si</v>
          </cell>
          <cell r="I743" t="str">
            <v>No</v>
          </cell>
          <cell r="J743" t="str">
            <v>Si</v>
          </cell>
          <cell r="K743" t="str">
            <v>Si</v>
          </cell>
          <cell r="L743" t="str">
            <v>Si</v>
          </cell>
          <cell r="M743" t="str">
            <v>Si</v>
          </cell>
          <cell r="N743" t="str">
            <v>Si</v>
          </cell>
          <cell r="O743" t="str">
            <v>La Vega</v>
          </cell>
        </row>
        <row r="744">
          <cell r="A744">
            <v>905</v>
          </cell>
          <cell r="B744" t="str">
            <v>DRBR905</v>
          </cell>
          <cell r="C744" t="str">
            <v>Ofic. La Vega Real #2</v>
          </cell>
          <cell r="D744" t="str">
            <v>NCR</v>
          </cell>
          <cell r="E744" t="str">
            <v>Norte</v>
          </cell>
          <cell r="F744" t="str">
            <v>NO</v>
          </cell>
          <cell r="G744" t="str">
            <v>Si</v>
          </cell>
          <cell r="H744" t="str">
            <v>Si</v>
          </cell>
          <cell r="I744" t="str">
            <v>No</v>
          </cell>
          <cell r="J744" t="str">
            <v>Si</v>
          </cell>
          <cell r="K744" t="str">
            <v>Si</v>
          </cell>
          <cell r="L744" t="str">
            <v>Si</v>
          </cell>
          <cell r="M744" t="str">
            <v>Si</v>
          </cell>
          <cell r="N744" t="str">
            <v>Si</v>
          </cell>
          <cell r="O744" t="str">
            <v>La Vega</v>
          </cell>
        </row>
        <row r="745">
          <cell r="A745">
            <v>906</v>
          </cell>
          <cell r="B745" t="str">
            <v>DRBR906</v>
          </cell>
          <cell r="C745" t="str">
            <v>MESCYT</v>
          </cell>
          <cell r="D745" t="str">
            <v>NCR</v>
          </cell>
          <cell r="E745" t="str">
            <v>Distrito Nacional</v>
          </cell>
          <cell r="F745" t="str">
            <v>NO</v>
          </cell>
          <cell r="G745" t="str">
            <v>Si</v>
          </cell>
          <cell r="H745" t="str">
            <v>Si</v>
          </cell>
          <cell r="I745" t="str">
            <v>No</v>
          </cell>
          <cell r="J745" t="str">
            <v>Si</v>
          </cell>
          <cell r="K745" t="str">
            <v>Si</v>
          </cell>
          <cell r="L745" t="str">
            <v>Si</v>
          </cell>
          <cell r="M745" t="str">
            <v>Si</v>
          </cell>
          <cell r="N745" t="str">
            <v>Si</v>
          </cell>
          <cell r="O745" t="str">
            <v>Grupo 6</v>
          </cell>
        </row>
        <row r="746">
          <cell r="A746">
            <v>289</v>
          </cell>
          <cell r="B746" t="str">
            <v>DRBR910</v>
          </cell>
          <cell r="C746" t="str">
            <v>ATM Oficina Bavaro II</v>
          </cell>
          <cell r="D746" t="str">
            <v>Diebold</v>
          </cell>
          <cell r="E746" t="str">
            <v>Este</v>
          </cell>
          <cell r="F746" t="str">
            <v>NO</v>
          </cell>
          <cell r="G746" t="str">
            <v>Si</v>
          </cell>
          <cell r="H746" t="str">
            <v>Si</v>
          </cell>
          <cell r="I746" t="str">
            <v>No</v>
          </cell>
          <cell r="J746" t="str">
            <v>Si</v>
          </cell>
          <cell r="K746" t="str">
            <v>Si</v>
          </cell>
          <cell r="L746" t="str">
            <v>Si</v>
          </cell>
          <cell r="M746" t="str">
            <v>Si</v>
          </cell>
          <cell r="N746" t="str">
            <v>Si</v>
          </cell>
          <cell r="O746" t="str">
            <v/>
          </cell>
        </row>
        <row r="747">
          <cell r="A747">
            <v>911</v>
          </cell>
          <cell r="B747" t="str">
            <v>DRBR911</v>
          </cell>
          <cell r="C747" t="str">
            <v>Ofic. Venezuela #2</v>
          </cell>
          <cell r="D747" t="str">
            <v>NCR</v>
          </cell>
          <cell r="E747" t="str">
            <v>Distrito Nacional</v>
          </cell>
          <cell r="F747" t="str">
            <v>SI</v>
          </cell>
          <cell r="G747" t="str">
            <v>Si</v>
          </cell>
          <cell r="H747" t="str">
            <v>Si</v>
          </cell>
          <cell r="I747" t="str">
            <v>No</v>
          </cell>
          <cell r="J747" t="str">
            <v>Si</v>
          </cell>
          <cell r="K747" t="str">
            <v>No</v>
          </cell>
          <cell r="L747" t="str">
            <v>Si</v>
          </cell>
          <cell r="M747" t="str">
            <v>No</v>
          </cell>
          <cell r="N747" t="str">
            <v>Si</v>
          </cell>
          <cell r="O747" t="str">
            <v>Grupo 7</v>
          </cell>
        </row>
        <row r="748">
          <cell r="A748">
            <v>973</v>
          </cell>
          <cell r="B748" t="str">
            <v>DRBR912</v>
          </cell>
          <cell r="C748" t="str">
            <v>Ofic. Sabana De La Mar</v>
          </cell>
          <cell r="D748" t="str">
            <v>NCR</v>
          </cell>
          <cell r="E748" t="str">
            <v>Este</v>
          </cell>
          <cell r="F748" t="str">
            <v>NO</v>
          </cell>
          <cell r="G748" t="str">
            <v>Si</v>
          </cell>
          <cell r="H748" t="str">
            <v>Si</v>
          </cell>
          <cell r="I748" t="str">
            <v>No</v>
          </cell>
          <cell r="J748" t="str">
            <v>Si</v>
          </cell>
          <cell r="K748" t="str">
            <v>No</v>
          </cell>
          <cell r="L748" t="str">
            <v>Si</v>
          </cell>
          <cell r="M748" t="str">
            <v>No</v>
          </cell>
          <cell r="N748" t="str">
            <v>Si</v>
          </cell>
          <cell r="O748" t="str">
            <v>Oficina</v>
          </cell>
        </row>
        <row r="749">
          <cell r="A749">
            <v>914</v>
          </cell>
          <cell r="B749" t="str">
            <v>DRBR914</v>
          </cell>
          <cell r="C749" t="str">
            <v>Clínica Abreu</v>
          </cell>
          <cell r="D749" t="str">
            <v>NCR</v>
          </cell>
          <cell r="E749" t="str">
            <v>Distrito Nacional</v>
          </cell>
          <cell r="F749" t="str">
            <v>NO</v>
          </cell>
          <cell r="G749" t="str">
            <v>Si</v>
          </cell>
          <cell r="H749" t="str">
            <v>No</v>
          </cell>
          <cell r="I749" t="str">
            <v>No</v>
          </cell>
          <cell r="J749" t="str">
            <v>No</v>
          </cell>
          <cell r="K749" t="str">
            <v>No</v>
          </cell>
          <cell r="L749" t="str">
            <v>Si</v>
          </cell>
          <cell r="M749" t="str">
            <v>No</v>
          </cell>
          <cell r="N749" t="str">
            <v>No</v>
          </cell>
          <cell r="O749" t="str">
            <v>Grupo 3</v>
          </cell>
        </row>
        <row r="750">
          <cell r="A750">
            <v>918</v>
          </cell>
          <cell r="B750" t="str">
            <v>DRBR918</v>
          </cell>
          <cell r="C750" t="str">
            <v>S/M Liverpool Av. Jacobo Majluta</v>
          </cell>
          <cell r="D750" t="str">
            <v>NCR</v>
          </cell>
          <cell r="E750" t="str">
            <v>Distrito Nacional</v>
          </cell>
          <cell r="F750" t="str">
            <v>NO</v>
          </cell>
          <cell r="G750" t="str">
            <v>Si</v>
          </cell>
          <cell r="H750" t="str">
            <v>Si</v>
          </cell>
          <cell r="I750" t="str">
            <v>No</v>
          </cell>
          <cell r="J750" t="str">
            <v>Si</v>
          </cell>
          <cell r="K750" t="str">
            <v>Si</v>
          </cell>
          <cell r="L750" t="str">
            <v>Si</v>
          </cell>
          <cell r="M750" t="str">
            <v>Si</v>
          </cell>
          <cell r="N750" t="str">
            <v>No</v>
          </cell>
          <cell r="O750" t="str">
            <v>Grupo 1</v>
          </cell>
        </row>
        <row r="751">
          <cell r="A751">
            <v>901</v>
          </cell>
          <cell r="B751" t="str">
            <v>DRBR920</v>
          </cell>
          <cell r="C751" t="str">
            <v>LicorMart</v>
          </cell>
          <cell r="D751" t="str">
            <v>NCR</v>
          </cell>
          <cell r="E751" t="str">
            <v>Distrito Nacional</v>
          </cell>
          <cell r="F751" t="str">
            <v>NO</v>
          </cell>
          <cell r="G751" t="str">
            <v>Si</v>
          </cell>
          <cell r="H751" t="str">
            <v>Si</v>
          </cell>
          <cell r="I751" t="str">
            <v>No</v>
          </cell>
          <cell r="J751" t="str">
            <v>Si</v>
          </cell>
          <cell r="K751" t="str">
            <v>Si</v>
          </cell>
          <cell r="L751" t="str">
            <v>Si</v>
          </cell>
          <cell r="M751" t="str">
            <v>Si</v>
          </cell>
          <cell r="N751" t="str">
            <v>Si</v>
          </cell>
          <cell r="O751" t="str">
            <v>Grupo 8</v>
          </cell>
        </row>
        <row r="752">
          <cell r="A752">
            <v>921</v>
          </cell>
          <cell r="B752" t="str">
            <v>DRBR921</v>
          </cell>
          <cell r="C752" t="str">
            <v>Amber Cove Puerto Plata</v>
          </cell>
          <cell r="D752" t="str">
            <v>NCR</v>
          </cell>
          <cell r="E752" t="str">
            <v>Norte</v>
          </cell>
          <cell r="F752" t="str">
            <v>NO</v>
          </cell>
          <cell r="G752" t="str">
            <v>Si</v>
          </cell>
          <cell r="H752" t="str">
            <v>Si</v>
          </cell>
          <cell r="I752" t="str">
            <v>No</v>
          </cell>
          <cell r="J752" t="str">
            <v>Si</v>
          </cell>
          <cell r="K752" t="str">
            <v>Si</v>
          </cell>
          <cell r="L752" t="str">
            <v>Si</v>
          </cell>
          <cell r="M752" t="str">
            <v>Si</v>
          </cell>
          <cell r="N752" t="str">
            <v>Si</v>
          </cell>
          <cell r="O752" t="str">
            <v>Puerto Plata</v>
          </cell>
        </row>
        <row r="753">
          <cell r="A753">
            <v>923</v>
          </cell>
          <cell r="B753" t="str">
            <v>DRBR923</v>
          </cell>
          <cell r="C753" t="str">
            <v>Agroindustrial Los Angeles</v>
          </cell>
          <cell r="D753" t="str">
            <v>NCR</v>
          </cell>
          <cell r="E753" t="str">
            <v>Este</v>
          </cell>
          <cell r="F753" t="str">
            <v>NO</v>
          </cell>
          <cell r="G753" t="str">
            <v>Si</v>
          </cell>
          <cell r="H753" t="str">
            <v>Si</v>
          </cell>
          <cell r="I753" t="str">
            <v>No</v>
          </cell>
          <cell r="J753" t="str">
            <v>Si</v>
          </cell>
          <cell r="K753" t="str">
            <v>Si</v>
          </cell>
          <cell r="L753" t="str">
            <v>Si</v>
          </cell>
          <cell r="M753" t="str">
            <v>Si</v>
          </cell>
          <cell r="N753" t="str">
            <v>Si</v>
          </cell>
          <cell r="O753" t="str">
            <v>San Pedro de Macorís</v>
          </cell>
        </row>
        <row r="754">
          <cell r="A754">
            <v>924</v>
          </cell>
          <cell r="B754" t="str">
            <v>DRBR924</v>
          </cell>
          <cell r="C754" t="str">
            <v>ATM Supermercado Mimasa (Samaná)</v>
          </cell>
          <cell r="D754" t="str">
            <v>NCR</v>
          </cell>
          <cell r="E754" t="str">
            <v>Norte</v>
          </cell>
          <cell r="F754" t="str">
            <v>NO</v>
          </cell>
          <cell r="G754" t="str">
            <v>Si</v>
          </cell>
          <cell r="H754" t="str">
            <v>Si</v>
          </cell>
          <cell r="I754" t="str">
            <v>No</v>
          </cell>
          <cell r="J754" t="str">
            <v>Si</v>
          </cell>
          <cell r="K754" t="str">
            <v>No</v>
          </cell>
          <cell r="L754" t="str">
            <v>No</v>
          </cell>
          <cell r="M754" t="str">
            <v>No</v>
          </cell>
          <cell r="N754" t="str">
            <v>Si</v>
          </cell>
          <cell r="O754"/>
        </row>
        <row r="755">
          <cell r="A755">
            <v>926</v>
          </cell>
          <cell r="B755" t="str">
            <v>DRBR926</v>
          </cell>
          <cell r="C755" t="str">
            <v xml:space="preserve"> S/M Juan Cepin Moca</v>
          </cell>
          <cell r="D755"/>
          <cell r="E755" t="str">
            <v>Norte</v>
          </cell>
          <cell r="F755" t="str">
            <v>N/A</v>
          </cell>
          <cell r="G755" t="str">
            <v>N/A</v>
          </cell>
          <cell r="H755" t="str">
            <v>N/A</v>
          </cell>
          <cell r="I755" t="str">
            <v>N/A</v>
          </cell>
          <cell r="J755" t="str">
            <v>N/A</v>
          </cell>
          <cell r="K755" t="str">
            <v>N/A</v>
          </cell>
          <cell r="L755" t="str">
            <v>N/A</v>
          </cell>
          <cell r="M755" t="str">
            <v>N/A</v>
          </cell>
          <cell r="N755"/>
          <cell r="O755"/>
        </row>
        <row r="756">
          <cell r="A756">
            <v>927</v>
          </cell>
          <cell r="B756" t="str">
            <v>DRBR927</v>
          </cell>
          <cell r="C756" t="str">
            <v>S/M Bravo la Esperilla</v>
          </cell>
          <cell r="D756" t="str">
            <v>NCR</v>
          </cell>
          <cell r="E756" t="str">
            <v>Distrito Nacional</v>
          </cell>
          <cell r="F756" t="str">
            <v>NO</v>
          </cell>
          <cell r="G756" t="str">
            <v>Si</v>
          </cell>
          <cell r="H756" t="str">
            <v>Si</v>
          </cell>
          <cell r="I756" t="str">
            <v>No</v>
          </cell>
          <cell r="J756" t="str">
            <v>Si</v>
          </cell>
          <cell r="K756" t="str">
            <v>Si</v>
          </cell>
          <cell r="L756" t="str">
            <v>Si</v>
          </cell>
          <cell r="M756" t="str">
            <v>Si</v>
          </cell>
          <cell r="N756" t="str">
            <v>No</v>
          </cell>
          <cell r="O756" t="str">
            <v/>
          </cell>
        </row>
        <row r="757">
          <cell r="A757">
            <v>928</v>
          </cell>
          <cell r="B757" t="str">
            <v>DRBR928</v>
          </cell>
          <cell r="C757" t="str">
            <v>Estación Texaco Hispanoamericana</v>
          </cell>
          <cell r="D757" t="str">
            <v>NCR</v>
          </cell>
          <cell r="E757" t="str">
            <v>Norte</v>
          </cell>
          <cell r="F757" t="str">
            <v>NO</v>
          </cell>
          <cell r="G757" t="str">
            <v>Si</v>
          </cell>
          <cell r="H757" t="str">
            <v>Si</v>
          </cell>
          <cell r="I757" t="str">
            <v>No</v>
          </cell>
          <cell r="J757" t="str">
            <v>Si</v>
          </cell>
          <cell r="K757" t="str">
            <v>Si</v>
          </cell>
          <cell r="L757" t="str">
            <v>Si</v>
          </cell>
          <cell r="M757" t="str">
            <v>Si</v>
          </cell>
          <cell r="N757" t="str">
            <v>No</v>
          </cell>
          <cell r="O757" t="str">
            <v/>
          </cell>
        </row>
        <row r="758">
          <cell r="A758">
            <v>929</v>
          </cell>
          <cell r="B758" t="str">
            <v>DRBR929</v>
          </cell>
          <cell r="C758" t="str">
            <v>ATM Autoservicio Nacional El Conde</v>
          </cell>
          <cell r="D758" t="str">
            <v>NCR</v>
          </cell>
          <cell r="E758" t="str">
            <v>Distrito Nacional</v>
          </cell>
          <cell r="F758" t="str">
            <v>NO</v>
          </cell>
          <cell r="G758" t="str">
            <v>Si</v>
          </cell>
          <cell r="H758" t="str">
            <v>Si</v>
          </cell>
          <cell r="I758" t="str">
            <v>No</v>
          </cell>
          <cell r="J758" t="str">
            <v>Si</v>
          </cell>
          <cell r="K758" t="str">
            <v>Si</v>
          </cell>
          <cell r="L758" t="str">
            <v>Si</v>
          </cell>
          <cell r="M758" t="str">
            <v>Si</v>
          </cell>
          <cell r="N758" t="str">
            <v>Si</v>
          </cell>
          <cell r="O758" t="str">
            <v/>
          </cell>
        </row>
        <row r="759">
          <cell r="A759">
            <v>930</v>
          </cell>
          <cell r="B759" t="str">
            <v>DRBR930</v>
          </cell>
          <cell r="C759" t="str">
            <v>Oficina Plaza Spring Center</v>
          </cell>
          <cell r="D759" t="str">
            <v>NCR</v>
          </cell>
          <cell r="E759" t="str">
            <v>Distrito Nacional</v>
          </cell>
          <cell r="F759" t="str">
            <v>NO</v>
          </cell>
          <cell r="G759" t="str">
            <v>Si</v>
          </cell>
          <cell r="H759" t="str">
            <v>Si</v>
          </cell>
          <cell r="I759" t="str">
            <v>No</v>
          </cell>
          <cell r="J759" t="str">
            <v>Si</v>
          </cell>
          <cell r="K759" t="str">
            <v>Si</v>
          </cell>
          <cell r="L759" t="str">
            <v>Si</v>
          </cell>
          <cell r="M759" t="str">
            <v>Si</v>
          </cell>
          <cell r="N759" t="str">
            <v>No</v>
          </cell>
          <cell r="O759" t="str">
            <v/>
          </cell>
        </row>
        <row r="760">
          <cell r="A760">
            <v>933</v>
          </cell>
          <cell r="B760" t="str">
            <v>DRBR933</v>
          </cell>
          <cell r="C760" t="str">
            <v>ATM Hotel Dreams Punta Cana II</v>
          </cell>
          <cell r="D760" t="str">
            <v>NCR</v>
          </cell>
          <cell r="E760" t="str">
            <v>Este</v>
          </cell>
          <cell r="F760" t="str">
            <v>NO</v>
          </cell>
          <cell r="G760" t="str">
            <v>Si</v>
          </cell>
          <cell r="H760" t="str">
            <v>Si</v>
          </cell>
          <cell r="I760" t="str">
            <v>No</v>
          </cell>
          <cell r="J760" t="str">
            <v>Si</v>
          </cell>
          <cell r="K760" t="str">
            <v>Si</v>
          </cell>
          <cell r="L760" t="str">
            <v>Si</v>
          </cell>
          <cell r="M760" t="str">
            <v>Si</v>
          </cell>
          <cell r="N760" t="str">
            <v>Si</v>
          </cell>
          <cell r="O760" t="str">
            <v/>
          </cell>
        </row>
        <row r="761">
          <cell r="A761">
            <v>934</v>
          </cell>
          <cell r="B761" t="str">
            <v>DRBR934</v>
          </cell>
          <cell r="C761" t="str">
            <v>Hotel Dreams La Romana</v>
          </cell>
          <cell r="D761" t="str">
            <v>NCR</v>
          </cell>
          <cell r="E761" t="str">
            <v>Este</v>
          </cell>
          <cell r="F761" t="str">
            <v>NO</v>
          </cell>
          <cell r="G761" t="str">
            <v>Si</v>
          </cell>
          <cell r="H761" t="str">
            <v>Si</v>
          </cell>
          <cell r="I761" t="str">
            <v>No</v>
          </cell>
          <cell r="J761" t="str">
            <v>Si</v>
          </cell>
          <cell r="K761" t="str">
            <v>Si</v>
          </cell>
          <cell r="L761" t="str">
            <v>Si</v>
          </cell>
          <cell r="M761" t="str">
            <v>Si</v>
          </cell>
          <cell r="N761" t="str">
            <v/>
          </cell>
          <cell r="O761" t="str">
            <v/>
          </cell>
        </row>
        <row r="762">
          <cell r="A762">
            <v>936</v>
          </cell>
          <cell r="B762" t="str">
            <v>DRBR936</v>
          </cell>
          <cell r="C762" t="str">
            <v>Autobanco La Vega Real #1</v>
          </cell>
          <cell r="D762" t="str">
            <v>NCR</v>
          </cell>
          <cell r="E762" t="str">
            <v>Norte</v>
          </cell>
          <cell r="F762" t="str">
            <v>NO</v>
          </cell>
          <cell r="G762" t="str">
            <v>Si</v>
          </cell>
          <cell r="H762" t="str">
            <v>Si</v>
          </cell>
          <cell r="I762" t="str">
            <v>No</v>
          </cell>
          <cell r="J762" t="str">
            <v>Si</v>
          </cell>
          <cell r="K762" t="str">
            <v>Si</v>
          </cell>
          <cell r="L762" t="str">
            <v>Si</v>
          </cell>
          <cell r="M762" t="str">
            <v>Si</v>
          </cell>
          <cell r="N762" t="str">
            <v>Si</v>
          </cell>
          <cell r="O762" t="str">
            <v>La Vega</v>
          </cell>
        </row>
        <row r="763">
          <cell r="A763">
            <v>937</v>
          </cell>
          <cell r="B763" t="str">
            <v>DRBR937</v>
          </cell>
          <cell r="C763" t="str">
            <v>Autobanco La Vega Real #2</v>
          </cell>
          <cell r="D763" t="str">
            <v>NCR</v>
          </cell>
          <cell r="E763" t="str">
            <v>Norte</v>
          </cell>
          <cell r="F763" t="str">
            <v>NO</v>
          </cell>
          <cell r="G763" t="str">
            <v>Si</v>
          </cell>
          <cell r="H763" t="str">
            <v>Si</v>
          </cell>
          <cell r="I763" t="str">
            <v>No</v>
          </cell>
          <cell r="J763" t="str">
            <v>Si</v>
          </cell>
          <cell r="K763" t="str">
            <v>Si</v>
          </cell>
          <cell r="L763" t="str">
            <v>Si</v>
          </cell>
          <cell r="M763" t="str">
            <v>Si</v>
          </cell>
          <cell r="N763" t="str">
            <v>Si</v>
          </cell>
          <cell r="O763" t="str">
            <v>La Vega</v>
          </cell>
        </row>
        <row r="764">
          <cell r="A764">
            <v>938</v>
          </cell>
          <cell r="B764" t="str">
            <v>DRBR938</v>
          </cell>
          <cell r="C764" t="str">
            <v>Autobanco Plaza Filadelfia</v>
          </cell>
          <cell r="D764" t="str">
            <v>NCR</v>
          </cell>
          <cell r="E764" t="str">
            <v>Distrito Nacional</v>
          </cell>
          <cell r="F764" t="str">
            <v>NO</v>
          </cell>
          <cell r="G764" t="str">
            <v>Si</v>
          </cell>
          <cell r="H764" t="str">
            <v>Si</v>
          </cell>
          <cell r="I764" t="str">
            <v>No</v>
          </cell>
          <cell r="J764" t="str">
            <v>Si</v>
          </cell>
          <cell r="K764" t="str">
            <v>Si</v>
          </cell>
          <cell r="L764" t="str">
            <v>Si</v>
          </cell>
          <cell r="M764" t="str">
            <v>Si</v>
          </cell>
          <cell r="N764" t="str">
            <v>Si</v>
          </cell>
          <cell r="O764" t="str">
            <v>Grupo 9</v>
          </cell>
        </row>
        <row r="765">
          <cell r="A765">
            <v>939</v>
          </cell>
          <cell r="B765" t="str">
            <v>DRBR939</v>
          </cell>
          <cell r="C765" t="str">
            <v>Estacion Texaco Maximo Gomez</v>
          </cell>
          <cell r="D765" t="str">
            <v>NCR</v>
          </cell>
          <cell r="E765" t="str">
            <v>Distrito Nacional</v>
          </cell>
          <cell r="F765" t="str">
            <v>NO</v>
          </cell>
          <cell r="G765" t="str">
            <v>Si</v>
          </cell>
          <cell r="H765" t="str">
            <v>Si</v>
          </cell>
          <cell r="I765" t="str">
            <v>No</v>
          </cell>
          <cell r="J765" t="str">
            <v>Si</v>
          </cell>
          <cell r="K765" t="str">
            <v>Si</v>
          </cell>
          <cell r="L765" t="str">
            <v>Si</v>
          </cell>
          <cell r="M765" t="str">
            <v>Si</v>
          </cell>
          <cell r="N765" t="str">
            <v>No</v>
          </cell>
          <cell r="O765" t="str">
            <v>Grupo 3</v>
          </cell>
        </row>
        <row r="766">
          <cell r="A766">
            <v>941</v>
          </cell>
          <cell r="B766" t="str">
            <v>DRBR941</v>
          </cell>
          <cell r="C766" t="str">
            <v>Estacion NEXT Puerto Plata</v>
          </cell>
          <cell r="D766" t="str">
            <v>NCR</v>
          </cell>
          <cell r="E766" t="str">
            <v>Norte</v>
          </cell>
          <cell r="F766" t="str">
            <v>NO</v>
          </cell>
          <cell r="G766" t="str">
            <v>Si</v>
          </cell>
          <cell r="H766" t="str">
            <v>Si</v>
          </cell>
          <cell r="I766" t="str">
            <v>No</v>
          </cell>
          <cell r="J766" t="str">
            <v>Si</v>
          </cell>
          <cell r="K766" t="str">
            <v>Si</v>
          </cell>
          <cell r="L766" t="str">
            <v>Si</v>
          </cell>
          <cell r="M766" t="str">
            <v>Si</v>
          </cell>
          <cell r="N766" t="str">
            <v>No</v>
          </cell>
          <cell r="O766" t="str">
            <v>Puerto Plata</v>
          </cell>
        </row>
        <row r="767">
          <cell r="A767">
            <v>942</v>
          </cell>
          <cell r="B767" t="str">
            <v>DRBR942</v>
          </cell>
          <cell r="C767" t="str">
            <v>Estacion Texaco La Vega-Jarabacoa</v>
          </cell>
          <cell r="D767" t="str">
            <v>NCR</v>
          </cell>
          <cell r="E767" t="str">
            <v>Norte</v>
          </cell>
          <cell r="F767" t="str">
            <v>NO</v>
          </cell>
          <cell r="G767" t="str">
            <v>Si</v>
          </cell>
          <cell r="H767" t="str">
            <v>Si</v>
          </cell>
          <cell r="I767" t="str">
            <v>No</v>
          </cell>
          <cell r="J767" t="str">
            <v>Si</v>
          </cell>
          <cell r="K767" t="str">
            <v>Si</v>
          </cell>
          <cell r="L767" t="str">
            <v>Si</v>
          </cell>
          <cell r="M767" t="str">
            <v>Si</v>
          </cell>
          <cell r="N767" t="str">
            <v>No</v>
          </cell>
          <cell r="O767" t="str">
            <v>La Vega</v>
          </cell>
        </row>
        <row r="768">
          <cell r="A768">
            <v>944</v>
          </cell>
          <cell r="B768" t="str">
            <v>DRBR944</v>
          </cell>
          <cell r="C768" t="str">
            <v>UNP Mao</v>
          </cell>
          <cell r="D768" t="str">
            <v>NCR</v>
          </cell>
          <cell r="E768" t="str">
            <v>Norte</v>
          </cell>
          <cell r="F768" t="str">
            <v>NO</v>
          </cell>
          <cell r="G768" t="str">
            <v>Si</v>
          </cell>
          <cell r="H768" t="str">
            <v>Si</v>
          </cell>
          <cell r="I768" t="str">
            <v>No</v>
          </cell>
          <cell r="J768" t="str">
            <v>Si</v>
          </cell>
          <cell r="K768" t="str">
            <v>Si</v>
          </cell>
          <cell r="L768" t="str">
            <v>Si</v>
          </cell>
          <cell r="M768" t="str">
            <v>Si</v>
          </cell>
          <cell r="N768" t="str">
            <v>Si</v>
          </cell>
          <cell r="O768" t="str">
            <v>Oficina</v>
          </cell>
        </row>
        <row r="769">
          <cell r="A769">
            <v>945</v>
          </cell>
          <cell r="B769" t="str">
            <v>DRBR945</v>
          </cell>
          <cell r="C769" t="str">
            <v>UNP El Valle Hato Mayor</v>
          </cell>
          <cell r="D769" t="str">
            <v>NCR</v>
          </cell>
          <cell r="E769" t="str">
            <v>Este</v>
          </cell>
          <cell r="F769" t="str">
            <v>NO</v>
          </cell>
          <cell r="G769" t="str">
            <v>Si</v>
          </cell>
          <cell r="H769" t="str">
            <v>Si</v>
          </cell>
          <cell r="I769" t="str">
            <v>No</v>
          </cell>
          <cell r="J769" t="str">
            <v>Si</v>
          </cell>
          <cell r="K769" t="str">
            <v>Si</v>
          </cell>
          <cell r="L769" t="str">
            <v>Si</v>
          </cell>
          <cell r="M769" t="str">
            <v>Si</v>
          </cell>
          <cell r="N769" t="str">
            <v>Si</v>
          </cell>
          <cell r="O769" t="str">
            <v>San Pedro de Macorís</v>
          </cell>
        </row>
        <row r="770">
          <cell r="A770">
            <v>948</v>
          </cell>
          <cell r="B770" t="str">
            <v>DRBR948</v>
          </cell>
          <cell r="C770" t="str">
            <v>Autobanco Ofic. El Jaya</v>
          </cell>
          <cell r="D770" t="str">
            <v>Diebold</v>
          </cell>
          <cell r="E770" t="str">
            <v>Norte</v>
          </cell>
          <cell r="F770" t="str">
            <v>NO</v>
          </cell>
          <cell r="G770" t="str">
            <v>Si</v>
          </cell>
          <cell r="H770" t="str">
            <v>Si</v>
          </cell>
          <cell r="I770" t="str">
            <v>No</v>
          </cell>
          <cell r="J770" t="str">
            <v>Si</v>
          </cell>
          <cell r="K770" t="str">
            <v>Si</v>
          </cell>
          <cell r="L770" t="str">
            <v>Si</v>
          </cell>
          <cell r="M770" t="str">
            <v>Si</v>
          </cell>
          <cell r="N770" t="str">
            <v>Si</v>
          </cell>
          <cell r="O770" t="str">
            <v>San Francisco de Macorís</v>
          </cell>
        </row>
        <row r="771">
          <cell r="A771">
            <v>954</v>
          </cell>
          <cell r="B771" t="str">
            <v>DRBR954</v>
          </cell>
          <cell r="C771" t="str">
            <v>LAESA Ltd</v>
          </cell>
          <cell r="D771" t="str">
            <v>NCR</v>
          </cell>
          <cell r="E771" t="str">
            <v>Norte</v>
          </cell>
          <cell r="F771" t="str">
            <v>NO</v>
          </cell>
          <cell r="G771" t="str">
            <v>Si</v>
          </cell>
          <cell r="H771" t="str">
            <v>Si</v>
          </cell>
          <cell r="I771" t="str">
            <v>No</v>
          </cell>
          <cell r="J771" t="str">
            <v>Si</v>
          </cell>
          <cell r="K771" t="str">
            <v>Si</v>
          </cell>
          <cell r="L771" t="str">
            <v>Si</v>
          </cell>
          <cell r="M771" t="str">
            <v>Si</v>
          </cell>
          <cell r="N771" t="str">
            <v>Si</v>
          </cell>
          <cell r="O771" t="str">
            <v>San Francisco de Macorís</v>
          </cell>
        </row>
        <row r="772">
          <cell r="A772">
            <v>955</v>
          </cell>
          <cell r="B772" t="str">
            <v>DRBR955</v>
          </cell>
          <cell r="C772" t="str">
            <v>Ofic. Americana Independencia #2</v>
          </cell>
          <cell r="D772" t="str">
            <v>NCR</v>
          </cell>
          <cell r="E772" t="str">
            <v>Distrito Nacional</v>
          </cell>
          <cell r="F772" t="str">
            <v>NO</v>
          </cell>
          <cell r="G772" t="str">
            <v>Si</v>
          </cell>
          <cell r="H772" t="str">
            <v>Si</v>
          </cell>
          <cell r="I772" t="str">
            <v>No</v>
          </cell>
          <cell r="J772" t="str">
            <v>Si</v>
          </cell>
          <cell r="K772" t="str">
            <v>No</v>
          </cell>
          <cell r="L772" t="str">
            <v>No</v>
          </cell>
          <cell r="M772" t="str">
            <v>No</v>
          </cell>
          <cell r="N772" t="str">
            <v>Si</v>
          </cell>
          <cell r="O772" t="str">
            <v>Grupo 5</v>
          </cell>
        </row>
        <row r="773">
          <cell r="A773">
            <v>956</v>
          </cell>
          <cell r="B773" t="str">
            <v>DRBR956</v>
          </cell>
          <cell r="C773" t="str">
            <v>Ofic. El Jaya</v>
          </cell>
          <cell r="D773" t="str">
            <v>NCR</v>
          </cell>
          <cell r="E773" t="str">
            <v>Norte</v>
          </cell>
          <cell r="F773" t="str">
            <v>NO</v>
          </cell>
          <cell r="G773" t="str">
            <v>Si</v>
          </cell>
          <cell r="H773" t="str">
            <v>Si</v>
          </cell>
          <cell r="I773" t="str">
            <v>No</v>
          </cell>
          <cell r="J773" t="str">
            <v>Si</v>
          </cell>
          <cell r="K773" t="str">
            <v>No</v>
          </cell>
          <cell r="L773" t="str">
            <v>Si</v>
          </cell>
          <cell r="M773" t="str">
            <v>No</v>
          </cell>
          <cell r="N773" t="str">
            <v>Si</v>
          </cell>
          <cell r="O773" t="str">
            <v>San Francisco de Macorís</v>
          </cell>
        </row>
        <row r="774">
          <cell r="A774">
            <v>958</v>
          </cell>
          <cell r="B774" t="str">
            <v>DRBR958</v>
          </cell>
          <cell r="C774" t="str">
            <v>Hipermercado Ole Carretera San Isidro</v>
          </cell>
          <cell r="D774" t="str">
            <v>NCR</v>
          </cell>
          <cell r="E774" t="str">
            <v>Distrito Nacional</v>
          </cell>
          <cell r="F774" t="str">
            <v>NO</v>
          </cell>
          <cell r="G774" t="str">
            <v>Si</v>
          </cell>
          <cell r="H774" t="str">
            <v>Si</v>
          </cell>
          <cell r="I774" t="str">
            <v>No</v>
          </cell>
          <cell r="J774" t="str">
            <v>Si</v>
          </cell>
          <cell r="K774" t="str">
            <v>Si</v>
          </cell>
          <cell r="L774" t="str">
            <v>Si</v>
          </cell>
          <cell r="M774" t="str">
            <v>Si</v>
          </cell>
          <cell r="N774" t="str">
            <v>No</v>
          </cell>
          <cell r="O774" t="str">
            <v>Grupo 9</v>
          </cell>
        </row>
        <row r="775">
          <cell r="A775">
            <v>959</v>
          </cell>
          <cell r="B775" t="str">
            <v>DRBR959</v>
          </cell>
          <cell r="C775" t="str">
            <v>ATM Estación Next Bávaro</v>
          </cell>
          <cell r="D775" t="str">
            <v>NCR</v>
          </cell>
          <cell r="E775" t="str">
            <v>Este</v>
          </cell>
          <cell r="F775" t="str">
            <v>NO</v>
          </cell>
          <cell r="G775" t="str">
            <v>Si</v>
          </cell>
          <cell r="H775" t="str">
            <v>Si</v>
          </cell>
          <cell r="I775" t="str">
            <v>No</v>
          </cell>
          <cell r="J775" t="str">
            <v>Si</v>
          </cell>
          <cell r="K775" t="str">
            <v>No</v>
          </cell>
          <cell r="L775" t="str">
            <v>No</v>
          </cell>
          <cell r="M775" t="str">
            <v>No</v>
          </cell>
          <cell r="N775" t="str">
            <v>Si</v>
          </cell>
          <cell r="O775"/>
        </row>
        <row r="776">
          <cell r="A776">
            <v>960</v>
          </cell>
          <cell r="B776" t="str">
            <v>DRBR960</v>
          </cell>
          <cell r="C776" t="str">
            <v>Ofic. Villa Ofelia #1</v>
          </cell>
          <cell r="D776" t="str">
            <v>NCR</v>
          </cell>
          <cell r="E776" t="str">
            <v>Sur</v>
          </cell>
          <cell r="F776" t="str">
            <v>NO</v>
          </cell>
          <cell r="G776" t="str">
            <v>Si</v>
          </cell>
          <cell r="H776" t="str">
            <v>Si</v>
          </cell>
          <cell r="I776" t="str">
            <v>No</v>
          </cell>
          <cell r="J776" t="str">
            <v>Si</v>
          </cell>
          <cell r="K776" t="str">
            <v>Si</v>
          </cell>
          <cell r="L776" t="str">
            <v>Si</v>
          </cell>
          <cell r="M776" t="str">
            <v>Si</v>
          </cell>
          <cell r="N776" t="str">
            <v>Si</v>
          </cell>
          <cell r="O776" t="str">
            <v>Oficina</v>
          </cell>
        </row>
        <row r="777">
          <cell r="A777">
            <v>962</v>
          </cell>
          <cell r="B777" t="str">
            <v>DRBR962</v>
          </cell>
          <cell r="C777" t="str">
            <v>Ofic. Villa Ofelia #2</v>
          </cell>
          <cell r="D777" t="str">
            <v>NCR</v>
          </cell>
          <cell r="E777" t="str">
            <v>Sur</v>
          </cell>
          <cell r="F777" t="str">
            <v>NO</v>
          </cell>
          <cell r="G777" t="str">
            <v>Si</v>
          </cell>
          <cell r="H777" t="str">
            <v>Si</v>
          </cell>
          <cell r="I777" t="str">
            <v>No</v>
          </cell>
          <cell r="J777" t="str">
            <v>Si</v>
          </cell>
          <cell r="K777" t="str">
            <v>Si</v>
          </cell>
          <cell r="L777" t="str">
            <v>Si</v>
          </cell>
          <cell r="M777" t="str">
            <v>Si</v>
          </cell>
          <cell r="N777" t="str">
            <v>Si</v>
          </cell>
          <cell r="O777" t="str">
            <v>Oficina</v>
          </cell>
        </row>
        <row r="778">
          <cell r="A778">
            <v>963</v>
          </cell>
          <cell r="B778" t="str">
            <v>DRBR963</v>
          </cell>
          <cell r="C778" t="str">
            <v>Multiplaza La Romana</v>
          </cell>
          <cell r="D778" t="str">
            <v>NCR</v>
          </cell>
          <cell r="E778" t="str">
            <v>Este</v>
          </cell>
          <cell r="F778" t="str">
            <v>NO</v>
          </cell>
          <cell r="G778" t="str">
            <v>Si</v>
          </cell>
          <cell r="H778" t="str">
            <v>Si</v>
          </cell>
          <cell r="I778" t="str">
            <v>No</v>
          </cell>
          <cell r="J778" t="str">
            <v>Si</v>
          </cell>
          <cell r="K778" t="str">
            <v>Si</v>
          </cell>
          <cell r="L778" t="str">
            <v>Si</v>
          </cell>
          <cell r="M778" t="str">
            <v>Si</v>
          </cell>
          <cell r="N778" t="str">
            <v>No</v>
          </cell>
          <cell r="O778" t="str">
            <v>Romana-Higuey</v>
          </cell>
        </row>
        <row r="779">
          <cell r="A779">
            <v>964</v>
          </cell>
          <cell r="B779" t="str">
            <v>DRBR964</v>
          </cell>
          <cell r="C779" t="str">
            <v>Hotel Sunscape Puerto Plata</v>
          </cell>
          <cell r="D779" t="str">
            <v>NCR</v>
          </cell>
          <cell r="E779" t="str">
            <v>Norte</v>
          </cell>
          <cell r="F779" t="str">
            <v>NO</v>
          </cell>
          <cell r="G779" t="str">
            <v>Si</v>
          </cell>
          <cell r="H779" t="str">
            <v>Si</v>
          </cell>
          <cell r="I779" t="str">
            <v>No</v>
          </cell>
          <cell r="J779" t="str">
            <v>Si</v>
          </cell>
          <cell r="K779" t="str">
            <v>Si</v>
          </cell>
          <cell r="L779" t="str">
            <v>Si</v>
          </cell>
          <cell r="M779" t="str">
            <v>Si</v>
          </cell>
          <cell r="N779" t="str">
            <v>Si</v>
          </cell>
          <cell r="O779" t="str">
            <v>Puerto Plata</v>
          </cell>
        </row>
        <row r="780">
          <cell r="A780">
            <v>965</v>
          </cell>
          <cell r="B780" t="str">
            <v>DRBR965</v>
          </cell>
          <cell r="C780" t="str">
            <v>Hiper Mercado La Fuente</v>
          </cell>
          <cell r="D780" t="str">
            <v>NCR</v>
          </cell>
          <cell r="E780" t="str">
            <v>Norte</v>
          </cell>
          <cell r="F780" t="str">
            <v>NO</v>
          </cell>
          <cell r="G780" t="str">
            <v>Si</v>
          </cell>
          <cell r="H780" t="str">
            <v>Si</v>
          </cell>
          <cell r="I780" t="str">
            <v>No</v>
          </cell>
          <cell r="J780" t="str">
            <v>Si</v>
          </cell>
          <cell r="K780" t="str">
            <v>Si</v>
          </cell>
          <cell r="L780" t="str">
            <v>Si</v>
          </cell>
          <cell r="M780" t="str">
            <v>Si</v>
          </cell>
          <cell r="N780" t="str">
            <v>No</v>
          </cell>
          <cell r="O780" t="str">
            <v>Santiago</v>
          </cell>
        </row>
        <row r="781">
          <cell r="A781">
            <v>966</v>
          </cell>
          <cell r="B781" t="str">
            <v>DRBR966</v>
          </cell>
          <cell r="C781" t="str">
            <v>ATM Centro Medico Real</v>
          </cell>
          <cell r="D781" t="str">
            <v>NCR</v>
          </cell>
          <cell r="E781" t="str">
            <v>Distrito Nacional</v>
          </cell>
          <cell r="F781" t="str">
            <v>NO</v>
          </cell>
          <cell r="G781" t="str">
            <v>Si</v>
          </cell>
          <cell r="H781" t="str">
            <v>Si</v>
          </cell>
          <cell r="I781" t="str">
            <v>No</v>
          </cell>
          <cell r="J781" t="str">
            <v>Si</v>
          </cell>
          <cell r="K781" t="str">
            <v>Si</v>
          </cell>
          <cell r="L781" t="str">
            <v>Si</v>
          </cell>
          <cell r="M781" t="str">
            <v>Si</v>
          </cell>
          <cell r="N781" t="str">
            <v>Si</v>
          </cell>
          <cell r="O781"/>
        </row>
        <row r="782">
          <cell r="A782">
            <v>967</v>
          </cell>
          <cell r="B782" t="str">
            <v>DRBR967</v>
          </cell>
          <cell r="C782" t="str">
            <v>Ofic. Hiper Ole Autopista Duarte</v>
          </cell>
          <cell r="D782" t="str">
            <v>NCR</v>
          </cell>
          <cell r="E782" t="str">
            <v>Distrito Nacional</v>
          </cell>
          <cell r="F782" t="str">
            <v>NO</v>
          </cell>
          <cell r="G782" t="str">
            <v>Si</v>
          </cell>
          <cell r="H782" t="str">
            <v>Si</v>
          </cell>
          <cell r="I782" t="str">
            <v>No</v>
          </cell>
          <cell r="J782" t="str">
            <v>Si</v>
          </cell>
          <cell r="K782" t="str">
            <v>Si</v>
          </cell>
          <cell r="L782" t="str">
            <v>Si</v>
          </cell>
          <cell r="M782" t="str">
            <v>Si</v>
          </cell>
          <cell r="N782" t="str">
            <v>No</v>
          </cell>
          <cell r="O782" t="str">
            <v>Grupo 6</v>
          </cell>
        </row>
        <row r="783">
          <cell r="A783">
            <v>970</v>
          </cell>
          <cell r="B783" t="str">
            <v>DRBR970</v>
          </cell>
          <cell r="C783" t="str">
            <v>Hipermercado Ole Haina</v>
          </cell>
          <cell r="D783" t="str">
            <v>NCR</v>
          </cell>
          <cell r="E783" t="str">
            <v>Sur</v>
          </cell>
          <cell r="F783" t="str">
            <v>NO</v>
          </cell>
          <cell r="G783" t="str">
            <v>Si</v>
          </cell>
          <cell r="H783" t="str">
            <v>Si</v>
          </cell>
          <cell r="I783" t="str">
            <v>No</v>
          </cell>
          <cell r="J783" t="str">
            <v>Si</v>
          </cell>
          <cell r="K783" t="str">
            <v>Si</v>
          </cell>
          <cell r="L783" t="str">
            <v>Si</v>
          </cell>
          <cell r="M783" t="str">
            <v>Si</v>
          </cell>
          <cell r="N783" t="str">
            <v>No</v>
          </cell>
          <cell r="O783" t="str">
            <v>Grupo 5</v>
          </cell>
        </row>
        <row r="784">
          <cell r="A784">
            <v>912</v>
          </cell>
          <cell r="B784" t="str">
            <v>DRBR973</v>
          </cell>
          <cell r="C784" t="str">
            <v>Ofic. San Pedro de Macorís #2</v>
          </cell>
          <cell r="D784" t="str">
            <v>NCR</v>
          </cell>
          <cell r="E784" t="str">
            <v>Este</v>
          </cell>
          <cell r="F784" t="str">
            <v>SI</v>
          </cell>
          <cell r="G784" t="str">
            <v>Si</v>
          </cell>
          <cell r="H784" t="str">
            <v>Si</v>
          </cell>
          <cell r="I784" t="str">
            <v>No</v>
          </cell>
          <cell r="J784" t="str">
            <v>Si</v>
          </cell>
          <cell r="K784" t="str">
            <v>No</v>
          </cell>
          <cell r="L784" t="str">
            <v>No</v>
          </cell>
          <cell r="M784" t="str">
            <v>No</v>
          </cell>
          <cell r="N784" t="str">
            <v>Si</v>
          </cell>
          <cell r="O784" t="str">
            <v>San Pedro de Macorís</v>
          </cell>
        </row>
        <row r="785">
          <cell r="A785">
            <v>974</v>
          </cell>
          <cell r="B785" t="str">
            <v>DRBR974</v>
          </cell>
          <cell r="C785" t="str">
            <v>S/M Nacional Ave. Lope de Vega</v>
          </cell>
          <cell r="D785" t="str">
            <v>NCR</v>
          </cell>
          <cell r="E785" t="str">
            <v>Distrito Nacional</v>
          </cell>
          <cell r="F785" t="str">
            <v>NO</v>
          </cell>
          <cell r="G785" t="str">
            <v>Si</v>
          </cell>
          <cell r="H785" t="str">
            <v>Si</v>
          </cell>
          <cell r="I785" t="str">
            <v>No</v>
          </cell>
          <cell r="J785" t="str">
            <v>Si</v>
          </cell>
          <cell r="K785" t="str">
            <v>Si</v>
          </cell>
          <cell r="L785" t="str">
            <v>Si</v>
          </cell>
          <cell r="M785" t="str">
            <v>Si</v>
          </cell>
          <cell r="N785" t="str">
            <v>No</v>
          </cell>
          <cell r="O785" t="str">
            <v>Grupo 8</v>
          </cell>
        </row>
        <row r="786">
          <cell r="A786">
            <v>977</v>
          </cell>
          <cell r="B786" t="str">
            <v>DRBR977</v>
          </cell>
          <cell r="C786" t="str">
            <v>ATM Oficina Goico Castro</v>
          </cell>
          <cell r="D786" t="str">
            <v>NCR</v>
          </cell>
          <cell r="E786" t="str">
            <v>Distrito Nacional</v>
          </cell>
          <cell r="F786" t="str">
            <v>NO</v>
          </cell>
          <cell r="G786" t="str">
            <v>Si</v>
          </cell>
          <cell r="H786" t="str">
            <v>Si</v>
          </cell>
          <cell r="I786" t="str">
            <v>No</v>
          </cell>
          <cell r="J786" t="str">
            <v>Si</v>
          </cell>
          <cell r="K786" t="str">
            <v>Si</v>
          </cell>
          <cell r="L786" t="str">
            <v>Si</v>
          </cell>
          <cell r="M786" t="str">
            <v>Si</v>
          </cell>
          <cell r="N786" t="str">
            <v>Si</v>
          </cell>
          <cell r="O786" t="str">
            <v/>
          </cell>
        </row>
        <row r="787">
          <cell r="A787">
            <v>978</v>
          </cell>
          <cell r="B787" t="str">
            <v>DRBR978</v>
          </cell>
          <cell r="C787" t="str">
            <v>Restaurante Jalao</v>
          </cell>
          <cell r="D787" t="str">
            <v>NCR</v>
          </cell>
          <cell r="E787" t="str">
            <v>Distrito Nacional</v>
          </cell>
          <cell r="F787" t="str">
            <v>NO</v>
          </cell>
          <cell r="G787" t="str">
            <v>Si</v>
          </cell>
          <cell r="H787" t="str">
            <v>Si</v>
          </cell>
          <cell r="I787" t="str">
            <v>No</v>
          </cell>
          <cell r="J787" t="str">
            <v>Si</v>
          </cell>
          <cell r="K787" t="str">
            <v>Si</v>
          </cell>
          <cell r="L787" t="str">
            <v>Si</v>
          </cell>
          <cell r="M787" t="str">
            <v>Si</v>
          </cell>
          <cell r="N787" t="str">
            <v>No</v>
          </cell>
          <cell r="O787" t="str">
            <v>Grupo 7</v>
          </cell>
        </row>
        <row r="788">
          <cell r="A788">
            <v>979</v>
          </cell>
          <cell r="B788" t="str">
            <v>DRBR979</v>
          </cell>
          <cell r="C788" t="str">
            <v>Ofic. Luperon #1</v>
          </cell>
          <cell r="D788" t="str">
            <v>NCR</v>
          </cell>
          <cell r="E788" t="str">
            <v>Distrito Nacional</v>
          </cell>
          <cell r="F788" t="str">
            <v>NO</v>
          </cell>
          <cell r="G788" t="str">
            <v>Si</v>
          </cell>
          <cell r="H788" t="str">
            <v>Si</v>
          </cell>
          <cell r="I788" t="str">
            <v>No</v>
          </cell>
          <cell r="J788" t="str">
            <v>Si</v>
          </cell>
          <cell r="K788" t="str">
            <v>No</v>
          </cell>
          <cell r="L788" t="str">
            <v>Si</v>
          </cell>
          <cell r="M788" t="str">
            <v>No</v>
          </cell>
          <cell r="N788" t="str">
            <v>No</v>
          </cell>
          <cell r="O788" t="str">
            <v>Grupo 5</v>
          </cell>
        </row>
        <row r="789">
          <cell r="A789">
            <v>980</v>
          </cell>
          <cell r="B789" t="str">
            <v>DRBR980</v>
          </cell>
          <cell r="C789" t="str">
            <v>Ofic. Bella Vista Mall #2</v>
          </cell>
          <cell r="D789" t="str">
            <v>NCR</v>
          </cell>
          <cell r="E789" t="str">
            <v>Distrito Nacional</v>
          </cell>
          <cell r="F789" t="str">
            <v>NO</v>
          </cell>
          <cell r="G789" t="str">
            <v>Si</v>
          </cell>
          <cell r="H789" t="str">
            <v>Si</v>
          </cell>
          <cell r="I789" t="str">
            <v>No</v>
          </cell>
          <cell r="J789" t="str">
            <v>Si</v>
          </cell>
          <cell r="K789" t="str">
            <v>Si</v>
          </cell>
          <cell r="L789" t="str">
            <v>Si</v>
          </cell>
          <cell r="M789" t="str">
            <v>Si</v>
          </cell>
          <cell r="N789" t="str">
            <v>No</v>
          </cell>
          <cell r="O789" t="str">
            <v>Grupo 2</v>
          </cell>
        </row>
        <row r="790">
          <cell r="A790">
            <v>981</v>
          </cell>
          <cell r="B790" t="str">
            <v>DRBR981</v>
          </cell>
          <cell r="C790" t="str">
            <v>Edificio 911</v>
          </cell>
          <cell r="D790" t="str">
            <v>NCR</v>
          </cell>
          <cell r="E790" t="str">
            <v>Distrito Nacional</v>
          </cell>
          <cell r="F790" t="str">
            <v>NO</v>
          </cell>
          <cell r="G790" t="str">
            <v>Si</v>
          </cell>
          <cell r="H790" t="str">
            <v>Si</v>
          </cell>
          <cell r="I790" t="str">
            <v>No</v>
          </cell>
          <cell r="J790" t="str">
            <v>Si</v>
          </cell>
          <cell r="K790" t="str">
            <v>No</v>
          </cell>
          <cell r="L790" t="str">
            <v>No</v>
          </cell>
          <cell r="M790" t="str">
            <v>No</v>
          </cell>
          <cell r="N790" t="str">
            <v>Si</v>
          </cell>
          <cell r="O790" t="str">
            <v>Grupo 2</v>
          </cell>
        </row>
        <row r="791">
          <cell r="A791">
            <v>983</v>
          </cell>
          <cell r="B791" t="str">
            <v>DRBR983</v>
          </cell>
          <cell r="C791" t="str">
            <v>S/M Bravo Ave. Republica de Colombia</v>
          </cell>
          <cell r="D791" t="str">
            <v>NCR</v>
          </cell>
          <cell r="E791" t="str">
            <v>Distrito Nacional</v>
          </cell>
          <cell r="F791" t="str">
            <v>NO</v>
          </cell>
          <cell r="G791" t="str">
            <v>Si</v>
          </cell>
          <cell r="H791" t="str">
            <v>No</v>
          </cell>
          <cell r="I791" t="str">
            <v>No</v>
          </cell>
          <cell r="J791" t="str">
            <v>No</v>
          </cell>
          <cell r="K791" t="str">
            <v>Si</v>
          </cell>
          <cell r="L791" t="str">
            <v>Si</v>
          </cell>
          <cell r="M791" t="str">
            <v>No</v>
          </cell>
          <cell r="N791" t="str">
            <v>No</v>
          </cell>
          <cell r="O791" t="str">
            <v>Grupo 6</v>
          </cell>
        </row>
        <row r="792">
          <cell r="A792">
            <v>984</v>
          </cell>
          <cell r="B792" t="str">
            <v>DRBR984</v>
          </cell>
          <cell r="C792" t="str">
            <v>Ofic. Neyba #2</v>
          </cell>
          <cell r="D792" t="str">
            <v>NCR</v>
          </cell>
          <cell r="E792" t="str">
            <v>Sur</v>
          </cell>
          <cell r="F792" t="str">
            <v>NO</v>
          </cell>
          <cell r="G792" t="str">
            <v>Si</v>
          </cell>
          <cell r="H792" t="str">
            <v>Si</v>
          </cell>
          <cell r="I792" t="str">
            <v>No</v>
          </cell>
          <cell r="J792" t="str">
            <v>Si</v>
          </cell>
          <cell r="K792" t="str">
            <v>No</v>
          </cell>
          <cell r="L792" t="str">
            <v>No</v>
          </cell>
          <cell r="M792" t="str">
            <v>No</v>
          </cell>
          <cell r="N792" t="str">
            <v>Si</v>
          </cell>
          <cell r="O792" t="str">
            <v>Barahona</v>
          </cell>
        </row>
        <row r="793">
          <cell r="A793">
            <v>985</v>
          </cell>
          <cell r="B793" t="str">
            <v>DRBR985</v>
          </cell>
          <cell r="C793" t="str">
            <v>Ofic. Dajabon #2</v>
          </cell>
          <cell r="D793" t="str">
            <v>NCR</v>
          </cell>
          <cell r="E793" t="str">
            <v>Norte</v>
          </cell>
          <cell r="F793" t="str">
            <v>NO</v>
          </cell>
          <cell r="G793" t="str">
            <v>Si</v>
          </cell>
          <cell r="H793" t="str">
            <v>Si</v>
          </cell>
          <cell r="I793" t="str">
            <v>No</v>
          </cell>
          <cell r="J793" t="str">
            <v>Si</v>
          </cell>
          <cell r="K793" t="str">
            <v>No</v>
          </cell>
          <cell r="L793" t="str">
            <v>Si</v>
          </cell>
          <cell r="M793" t="str">
            <v>No</v>
          </cell>
          <cell r="N793" t="str">
            <v>Si</v>
          </cell>
          <cell r="O793" t="str">
            <v>Oficina</v>
          </cell>
        </row>
        <row r="794">
          <cell r="A794">
            <v>986</v>
          </cell>
          <cell r="B794" t="str">
            <v>DRBR986</v>
          </cell>
          <cell r="C794" t="str">
            <v>Jumbo La Vega</v>
          </cell>
          <cell r="D794" t="str">
            <v>NCR</v>
          </cell>
          <cell r="E794" t="str">
            <v>Norte</v>
          </cell>
          <cell r="F794" t="str">
            <v>NO</v>
          </cell>
          <cell r="G794" t="str">
            <v>Si</v>
          </cell>
          <cell r="H794" t="str">
            <v>Si</v>
          </cell>
          <cell r="I794" t="str">
            <v>No</v>
          </cell>
          <cell r="J794" t="str">
            <v>Si</v>
          </cell>
          <cell r="K794" t="str">
            <v>Si</v>
          </cell>
          <cell r="L794" t="str">
            <v>Si</v>
          </cell>
          <cell r="M794" t="str">
            <v>Si</v>
          </cell>
          <cell r="N794" t="str">
            <v>No</v>
          </cell>
          <cell r="O794" t="str">
            <v>La Vega</v>
          </cell>
        </row>
        <row r="795">
          <cell r="A795">
            <v>987</v>
          </cell>
          <cell r="B795" t="str">
            <v>DRBR987</v>
          </cell>
          <cell r="C795" t="str">
            <v>Jumbo Moca</v>
          </cell>
          <cell r="D795" t="str">
            <v>NCR</v>
          </cell>
          <cell r="E795" t="str">
            <v>Norte</v>
          </cell>
          <cell r="F795" t="str">
            <v>NO</v>
          </cell>
          <cell r="G795" t="str">
            <v>Si</v>
          </cell>
          <cell r="H795" t="str">
            <v>Si</v>
          </cell>
          <cell r="I795" t="str">
            <v>No</v>
          </cell>
          <cell r="J795" t="str">
            <v>Si</v>
          </cell>
          <cell r="K795" t="str">
            <v>Si</v>
          </cell>
          <cell r="L795" t="str">
            <v>Si</v>
          </cell>
          <cell r="M795" t="str">
            <v>Si</v>
          </cell>
          <cell r="N795" t="str">
            <v>No</v>
          </cell>
          <cell r="O795" t="str">
            <v>La Vega</v>
          </cell>
        </row>
        <row r="796">
          <cell r="A796">
            <v>988</v>
          </cell>
          <cell r="B796" t="str">
            <v>DRBR988</v>
          </cell>
          <cell r="C796" t="str">
            <v>Estación de Combustible Sigma 27 de Febrero</v>
          </cell>
          <cell r="D796" t="str">
            <v>NCR</v>
          </cell>
          <cell r="E796" t="str">
            <v>Distrito Nacional</v>
          </cell>
          <cell r="F796" t="str">
            <v>NO</v>
          </cell>
          <cell r="G796" t="str">
            <v>Si</v>
          </cell>
          <cell r="H796" t="str">
            <v>Si</v>
          </cell>
          <cell r="I796" t="str">
            <v>No</v>
          </cell>
          <cell r="J796" t="str">
            <v>Si</v>
          </cell>
          <cell r="K796" t="str">
            <v>Si</v>
          </cell>
          <cell r="L796" t="str">
            <v>Si</v>
          </cell>
          <cell r="M796" t="str">
            <v>Si</v>
          </cell>
          <cell r="N796" t="str">
            <v>No</v>
          </cell>
          <cell r="O796" t="str">
            <v>Grupo 2</v>
          </cell>
        </row>
        <row r="797">
          <cell r="A797">
            <v>989</v>
          </cell>
          <cell r="B797" t="str">
            <v>DRBR989</v>
          </cell>
          <cell r="C797" t="str">
            <v>Ministerio de Deportes</v>
          </cell>
          <cell r="D797" t="str">
            <v>NCR</v>
          </cell>
          <cell r="E797" t="str">
            <v>Distrito Nacional</v>
          </cell>
          <cell r="F797" t="str">
            <v>NO</v>
          </cell>
          <cell r="G797" t="str">
            <v>Si</v>
          </cell>
          <cell r="H797" t="str">
            <v>Si</v>
          </cell>
          <cell r="I797" t="str">
            <v>No</v>
          </cell>
          <cell r="J797" t="str">
            <v>Si</v>
          </cell>
          <cell r="K797" t="str">
            <v>No</v>
          </cell>
          <cell r="L797" t="str">
            <v>No</v>
          </cell>
          <cell r="M797" t="str">
            <v>No</v>
          </cell>
          <cell r="N797" t="str">
            <v>No</v>
          </cell>
          <cell r="O797" t="str">
            <v>Grupo 8</v>
          </cell>
        </row>
        <row r="798">
          <cell r="A798">
            <v>742</v>
          </cell>
          <cell r="B798" t="str">
            <v>DRBR990</v>
          </cell>
          <cell r="C798" t="str">
            <v>Ofic. Plaza Rey</v>
          </cell>
          <cell r="D798" t="str">
            <v>NCR</v>
          </cell>
          <cell r="E798" t="str">
            <v>Este</v>
          </cell>
          <cell r="F798" t="str">
            <v>NO</v>
          </cell>
          <cell r="G798" t="str">
            <v>Si</v>
          </cell>
          <cell r="H798" t="str">
            <v>Si</v>
          </cell>
          <cell r="I798" t="str">
            <v>No</v>
          </cell>
          <cell r="J798" t="str">
            <v>Si</v>
          </cell>
          <cell r="K798" t="str">
            <v>No</v>
          </cell>
          <cell r="L798" t="str">
            <v>Si</v>
          </cell>
          <cell r="M798" t="str">
            <v>No</v>
          </cell>
          <cell r="N798" t="str">
            <v>Si</v>
          </cell>
          <cell r="O798" t="str">
            <v>Romana-Higuey</v>
          </cell>
        </row>
        <row r="799">
          <cell r="A799">
            <v>991</v>
          </cell>
          <cell r="B799" t="str">
            <v>DRBR991</v>
          </cell>
          <cell r="C799" t="str">
            <v>UNP Matas de Santa Cruz</v>
          </cell>
          <cell r="D799" t="str">
            <v>NCR</v>
          </cell>
          <cell r="E799" t="str">
            <v>Norte</v>
          </cell>
          <cell r="F799" t="str">
            <v>NO</v>
          </cell>
          <cell r="G799" t="str">
            <v>Si</v>
          </cell>
          <cell r="H799" t="str">
            <v>Si</v>
          </cell>
          <cell r="I799" t="str">
            <v>No</v>
          </cell>
          <cell r="J799" t="str">
            <v>Si</v>
          </cell>
          <cell r="K799" t="str">
            <v>No</v>
          </cell>
          <cell r="L799" t="str">
            <v>No</v>
          </cell>
          <cell r="M799" t="str">
            <v>No</v>
          </cell>
          <cell r="N799" t="str">
            <v>Si</v>
          </cell>
          <cell r="O799" t="str">
            <v>Oficina</v>
          </cell>
        </row>
        <row r="800">
          <cell r="A800">
            <v>715</v>
          </cell>
          <cell r="B800" t="str">
            <v>DRBR992</v>
          </cell>
          <cell r="C800" t="str">
            <v>Ofic. 27 De Febrero</v>
          </cell>
          <cell r="D800" t="str">
            <v>NCR</v>
          </cell>
          <cell r="E800" t="str">
            <v>Distrito Nacional</v>
          </cell>
          <cell r="F800" t="str">
            <v>NO</v>
          </cell>
          <cell r="G800" t="str">
            <v>Si</v>
          </cell>
          <cell r="H800" t="str">
            <v>Si</v>
          </cell>
          <cell r="I800" t="str">
            <v>No</v>
          </cell>
          <cell r="J800" t="str">
            <v>Si</v>
          </cell>
          <cell r="K800" t="str">
            <v>No</v>
          </cell>
          <cell r="L800" t="str">
            <v>Si</v>
          </cell>
          <cell r="M800" t="str">
            <v>No</v>
          </cell>
          <cell r="N800" t="str">
            <v>Si</v>
          </cell>
          <cell r="O800" t="str">
            <v>Grupo 3</v>
          </cell>
        </row>
        <row r="801">
          <cell r="A801">
            <v>993</v>
          </cell>
          <cell r="B801" t="str">
            <v>DRBR993</v>
          </cell>
          <cell r="C801" t="str">
            <v>Centro Médico Integral II</v>
          </cell>
          <cell r="D801" t="str">
            <v>NCR</v>
          </cell>
          <cell r="E801" t="str">
            <v>Distrito Nacional</v>
          </cell>
          <cell r="F801" t="str">
            <v>NO</v>
          </cell>
          <cell r="G801" t="str">
            <v>Si</v>
          </cell>
          <cell r="H801" t="str">
            <v>Si</v>
          </cell>
          <cell r="I801" t="str">
            <v>No</v>
          </cell>
          <cell r="J801" t="str">
            <v>Si</v>
          </cell>
          <cell r="K801" t="str">
            <v>Si</v>
          </cell>
          <cell r="L801" t="str">
            <v>Si</v>
          </cell>
          <cell r="M801" t="str">
            <v>Si</v>
          </cell>
          <cell r="N801" t="str">
            <v>Si</v>
          </cell>
          <cell r="O801" t="str">
            <v>Grupo 4</v>
          </cell>
        </row>
        <row r="802">
          <cell r="A802">
            <v>994</v>
          </cell>
          <cell r="B802" t="str">
            <v>DRBR994</v>
          </cell>
          <cell r="C802" t="str">
            <v>Telemicro</v>
          </cell>
          <cell r="D802" t="str">
            <v>NCR</v>
          </cell>
          <cell r="E802" t="str">
            <v>Distrito Nacional</v>
          </cell>
          <cell r="F802" t="str">
            <v>NO</v>
          </cell>
          <cell r="G802" t="str">
            <v>Si</v>
          </cell>
          <cell r="H802" t="str">
            <v>Si</v>
          </cell>
          <cell r="I802" t="str">
            <v>No</v>
          </cell>
          <cell r="J802" t="str">
            <v>Si</v>
          </cell>
          <cell r="K802" t="str">
            <v>Si</v>
          </cell>
          <cell r="L802" t="str">
            <v>Si</v>
          </cell>
          <cell r="M802" t="str">
            <v>Si</v>
          </cell>
          <cell r="N802" t="str">
            <v>Si</v>
          </cell>
          <cell r="O802" t="str">
            <v/>
          </cell>
        </row>
        <row r="803">
          <cell r="A803">
            <v>545</v>
          </cell>
          <cell r="B803" t="str">
            <v>DRBR995</v>
          </cell>
          <cell r="C803" t="str">
            <v>Isabel La Católica II</v>
          </cell>
          <cell r="D803" t="str">
            <v>NCR</v>
          </cell>
          <cell r="E803" t="str">
            <v>Distrito Nacional</v>
          </cell>
          <cell r="F803" t="str">
            <v>NO</v>
          </cell>
          <cell r="G803" t="str">
            <v>Si</v>
          </cell>
          <cell r="H803" t="str">
            <v>Si</v>
          </cell>
          <cell r="I803" t="str">
            <v>No</v>
          </cell>
          <cell r="J803" t="str">
            <v>Si</v>
          </cell>
          <cell r="K803" t="str">
            <v>Si</v>
          </cell>
          <cell r="L803" t="str">
            <v>Si</v>
          </cell>
          <cell r="M803" t="str">
            <v>Si</v>
          </cell>
          <cell r="N803" t="str">
            <v>Si</v>
          </cell>
          <cell r="O803" t="str">
            <v>Grupo 7</v>
          </cell>
        </row>
        <row r="804">
          <cell r="A804">
            <v>996</v>
          </cell>
          <cell r="B804" t="str">
            <v>DRBR996</v>
          </cell>
          <cell r="C804" t="str">
            <v>Estacion Texaco Charles Summer</v>
          </cell>
          <cell r="D804" t="str">
            <v>NCR</v>
          </cell>
          <cell r="E804" t="str">
            <v>Distrito Nacional</v>
          </cell>
          <cell r="F804" t="str">
            <v>NO</v>
          </cell>
          <cell r="G804" t="str">
            <v>Si</v>
          </cell>
          <cell r="H804" t="str">
            <v>Si</v>
          </cell>
          <cell r="I804" t="str">
            <v>No</v>
          </cell>
          <cell r="J804" t="str">
            <v>Si</v>
          </cell>
          <cell r="K804" t="str">
            <v>No</v>
          </cell>
          <cell r="L804" t="str">
            <v>No</v>
          </cell>
          <cell r="M804" t="str">
            <v>No</v>
          </cell>
          <cell r="N804" t="str">
            <v>Si</v>
          </cell>
          <cell r="O804" t="str">
            <v>Grupo 8</v>
          </cell>
        </row>
        <row r="805">
          <cell r="A805">
            <v>724</v>
          </cell>
          <cell r="B805" t="str">
            <v>DRBR997</v>
          </cell>
          <cell r="C805" t="str">
            <v>El Huacal I</v>
          </cell>
          <cell r="D805" t="str">
            <v>NCR</v>
          </cell>
          <cell r="E805" t="str">
            <v>Distrito Nacional</v>
          </cell>
          <cell r="F805" t="str">
            <v>NO</v>
          </cell>
          <cell r="G805" t="str">
            <v>Si</v>
          </cell>
          <cell r="H805" t="str">
            <v>Si</v>
          </cell>
          <cell r="I805" t="str">
            <v>No</v>
          </cell>
          <cell r="J805" t="str">
            <v>Si</v>
          </cell>
          <cell r="K805" t="str">
            <v>No</v>
          </cell>
          <cell r="L805" t="str">
            <v>No</v>
          </cell>
          <cell r="M805" t="str">
            <v>No</v>
          </cell>
          <cell r="N805" t="str">
            <v>No</v>
          </cell>
          <cell r="O805" t="str">
            <v>Grupo 3</v>
          </cell>
        </row>
        <row r="806">
          <cell r="A806">
            <v>725</v>
          </cell>
          <cell r="B806" t="str">
            <v>DRBR998</v>
          </cell>
          <cell r="C806" t="str">
            <v>El Huacal II</v>
          </cell>
          <cell r="D806" t="str">
            <v>NCR</v>
          </cell>
          <cell r="E806" t="str">
            <v>Distrito Nacional</v>
          </cell>
          <cell r="F806" t="str">
            <v>NO</v>
          </cell>
          <cell r="G806" t="str">
            <v>Si</v>
          </cell>
          <cell r="H806" t="str">
            <v>Si</v>
          </cell>
          <cell r="I806" t="str">
            <v>No</v>
          </cell>
          <cell r="J806" t="str">
            <v>Si</v>
          </cell>
          <cell r="K806" t="str">
            <v>No</v>
          </cell>
          <cell r="L806" t="str">
            <v>No</v>
          </cell>
          <cell r="M806" t="str">
            <v>No</v>
          </cell>
          <cell r="N806" t="str">
            <v>No</v>
          </cell>
          <cell r="O806" t="str">
            <v>Grupo 3</v>
          </cell>
        </row>
        <row r="807">
          <cell r="A807">
            <v>726</v>
          </cell>
          <cell r="B807" t="str">
            <v>DRBR999</v>
          </cell>
          <cell r="C807" t="str">
            <v>El Huacal III</v>
          </cell>
          <cell r="D807" t="str">
            <v>NCR</v>
          </cell>
          <cell r="E807" t="str">
            <v>Distrito Nacional</v>
          </cell>
          <cell r="F807" t="str">
            <v>NO</v>
          </cell>
          <cell r="G807" t="str">
            <v>Si</v>
          </cell>
          <cell r="H807" t="str">
            <v>Si</v>
          </cell>
          <cell r="I807" t="str">
            <v>No</v>
          </cell>
          <cell r="J807" t="str">
            <v>Si</v>
          </cell>
          <cell r="K807" t="str">
            <v>No</v>
          </cell>
          <cell r="L807" t="str">
            <v>No</v>
          </cell>
          <cell r="M807" t="str">
            <v>No</v>
          </cell>
          <cell r="N807" t="str">
            <v>No</v>
          </cell>
          <cell r="O807" t="str">
            <v>Grupo 3</v>
          </cell>
        </row>
      </sheetData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Oficina Occidental Mall</v>
          </cell>
          <cell r="C644" t="str">
            <v>DISTRITO NACIONAL</v>
          </cell>
        </row>
        <row r="645">
          <cell r="A645">
            <v>815</v>
          </cell>
          <cell r="B645" t="str">
            <v xml:space="preserve">ATM Oficina Atalaya del Mar </v>
          </cell>
          <cell r="C645" t="str">
            <v>DISTRITO NACIONAL</v>
          </cell>
        </row>
        <row r="646">
          <cell r="A646">
            <v>816</v>
          </cell>
          <cell r="B646" t="str">
            <v xml:space="preserve">ATM Oficina Pedro Brand </v>
          </cell>
          <cell r="C646" t="str">
            <v>DISTRITO NACIONAL</v>
          </cell>
        </row>
        <row r="647">
          <cell r="A647">
            <v>817</v>
          </cell>
          <cell r="B647" t="str">
            <v xml:space="preserve">ATM Ayuntamiento Sabana Larga (San José de Ocoa) </v>
          </cell>
          <cell r="C647" t="str">
            <v>SUR</v>
          </cell>
        </row>
        <row r="648">
          <cell r="A648">
            <v>818</v>
          </cell>
          <cell r="B648" t="str">
            <v xml:space="preserve">ATM Juridicción Inmobiliaria </v>
          </cell>
          <cell r="C648" t="str">
            <v>DISTRITO NACIONAL</v>
          </cell>
        </row>
        <row r="649">
          <cell r="A649">
            <v>819</v>
          </cell>
          <cell r="B649" t="str">
            <v xml:space="preserve">ATM Jurisdicción Inmobiliaria (Santiago) </v>
          </cell>
          <cell r="C649" t="str">
            <v>NORTE</v>
          </cell>
        </row>
        <row r="650">
          <cell r="A650">
            <v>821</v>
          </cell>
          <cell r="B650" t="str">
            <v xml:space="preserve">ATM S/M Bravo Churchill </v>
          </cell>
          <cell r="C650" t="str">
            <v>DISTRITO NACIONAL</v>
          </cell>
        </row>
        <row r="651">
          <cell r="A651">
            <v>822</v>
          </cell>
          <cell r="B651" t="str">
            <v xml:space="preserve">ATM INDUSPALMA </v>
          </cell>
          <cell r="C651" t="str">
            <v>ESTE</v>
          </cell>
        </row>
        <row r="652">
          <cell r="A652">
            <v>823</v>
          </cell>
          <cell r="B652" t="str">
            <v xml:space="preserve">ATM UNP El Carril (Haina) </v>
          </cell>
          <cell r="C652" t="str">
            <v>DISTRITO NACIONAL</v>
          </cell>
        </row>
        <row r="653">
          <cell r="A653">
            <v>824</v>
          </cell>
          <cell r="B653" t="str">
            <v xml:space="preserve">ATM Multiplaza (Higuey) </v>
          </cell>
          <cell r="C653" t="str">
            <v>ESTE</v>
          </cell>
        </row>
        <row r="654">
          <cell r="A654">
            <v>825</v>
          </cell>
          <cell r="B654" t="str">
            <v xml:space="preserve">ATM Estacion Eco Cibeles (Las Matas de Farfán) </v>
          </cell>
          <cell r="C654" t="str">
            <v>SUR</v>
          </cell>
        </row>
        <row r="655">
          <cell r="A655">
            <v>826</v>
          </cell>
          <cell r="B655" t="str">
            <v xml:space="preserve">ATM Oficina Diamond Plaza II </v>
          </cell>
          <cell r="C655" t="str">
            <v>DISTRITO NACIONAL</v>
          </cell>
        </row>
        <row r="656">
          <cell r="A656">
            <v>827</v>
          </cell>
          <cell r="B656" t="str">
            <v xml:space="preserve">ATM Tienda Oxígeno Dominicano </v>
          </cell>
          <cell r="C656" t="str">
            <v>DISTRITO NACIONAL</v>
          </cell>
        </row>
        <row r="657">
          <cell r="A657">
            <v>828</v>
          </cell>
          <cell r="B657" t="str">
            <v xml:space="preserve">ATM Banca Fiduciaria </v>
          </cell>
          <cell r="C657" t="str">
            <v>DISTRITO NACIONAL</v>
          </cell>
        </row>
        <row r="658">
          <cell r="A658">
            <v>829</v>
          </cell>
          <cell r="B658" t="str">
            <v xml:space="preserve">ATM UNP Multicentro Sirena Baní </v>
          </cell>
          <cell r="C658" t="str">
            <v>SUR</v>
          </cell>
        </row>
        <row r="659">
          <cell r="A659">
            <v>830</v>
          </cell>
          <cell r="B659" t="str">
            <v xml:space="preserve">ATM UNP Sabana Grande de Boyá </v>
          </cell>
          <cell r="C659" t="str">
            <v>ESTE</v>
          </cell>
        </row>
        <row r="660">
          <cell r="A660">
            <v>831</v>
          </cell>
          <cell r="B660" t="str">
            <v xml:space="preserve">ATM Politécnico Loyola San Cristóbal </v>
          </cell>
          <cell r="C660" t="str">
            <v>SUR</v>
          </cell>
        </row>
        <row r="661">
          <cell r="A661">
            <v>832</v>
          </cell>
          <cell r="B661" t="str">
            <v xml:space="preserve">ATM Hospital Traumatológico La Vega </v>
          </cell>
          <cell r="C661" t="str">
            <v>NORTE</v>
          </cell>
        </row>
        <row r="662">
          <cell r="A662">
            <v>833</v>
          </cell>
          <cell r="B662" t="str">
            <v xml:space="preserve">ATM Cafetería CTB I </v>
          </cell>
          <cell r="C662" t="str">
            <v>DISTRITO NACIONAL</v>
          </cell>
        </row>
        <row r="663">
          <cell r="A663">
            <v>834</v>
          </cell>
          <cell r="B663" t="str">
            <v xml:space="preserve">ATM Centro Médico Moderno </v>
          </cell>
          <cell r="C663" t="str">
            <v>DISTRITO NACIONAL</v>
          </cell>
        </row>
        <row r="664">
          <cell r="A664">
            <v>835</v>
          </cell>
          <cell r="B664" t="str">
            <v xml:space="preserve">ATM UNP Megacentro </v>
          </cell>
          <cell r="C664" t="str">
            <v>DISTRITO NACIONAL</v>
          </cell>
        </row>
        <row r="665">
          <cell r="A665">
            <v>836</v>
          </cell>
          <cell r="B665" t="str">
            <v xml:space="preserve">ATM UNP Plaza Luperón </v>
          </cell>
          <cell r="C665" t="str">
            <v>DISTRITO NACIONAL</v>
          </cell>
        </row>
        <row r="666">
          <cell r="A666">
            <v>837</v>
          </cell>
          <cell r="B666" t="str">
            <v>ATM Estación Next Canabacoa</v>
          </cell>
          <cell r="C666" t="str">
            <v>NORTE</v>
          </cell>
        </row>
        <row r="667">
          <cell r="A667">
            <v>838</v>
          </cell>
          <cell r="B667" t="str">
            <v xml:space="preserve">ATM UNP Consuelo </v>
          </cell>
          <cell r="C667" t="str">
            <v>ESTE</v>
          </cell>
        </row>
        <row r="668">
          <cell r="A668">
            <v>839</v>
          </cell>
          <cell r="B668" t="str">
            <v xml:space="preserve">ATM INAPA </v>
          </cell>
          <cell r="C668" t="str">
            <v>DISTRITO NACIONAL</v>
          </cell>
        </row>
        <row r="669">
          <cell r="A669">
            <v>840</v>
          </cell>
          <cell r="B669" t="str">
            <v xml:space="preserve">ATM PUCMM (Santiago) </v>
          </cell>
          <cell r="C669" t="str">
            <v>NORTE</v>
          </cell>
        </row>
        <row r="670">
          <cell r="A670">
            <v>841</v>
          </cell>
          <cell r="B670" t="str">
            <v xml:space="preserve">ATM CEA </v>
          </cell>
          <cell r="C670" t="str">
            <v>DISTRITO NACIONAL</v>
          </cell>
        </row>
        <row r="671">
          <cell r="A671">
            <v>842</v>
          </cell>
          <cell r="B671" t="str">
            <v xml:space="preserve">ATM Plaza Orense II (La Romana) </v>
          </cell>
          <cell r="C671" t="str">
            <v>ESTE</v>
          </cell>
        </row>
        <row r="672">
          <cell r="A672">
            <v>843</v>
          </cell>
          <cell r="B672" t="str">
            <v xml:space="preserve">ATM Oficina Romana Centro </v>
          </cell>
          <cell r="C672" t="str">
            <v>ESTE</v>
          </cell>
        </row>
        <row r="673">
          <cell r="A673">
            <v>844</v>
          </cell>
          <cell r="B673" t="str">
            <v xml:space="preserve">ATM San Juan Shopping Center (Bávaro) </v>
          </cell>
          <cell r="C673" t="str">
            <v>ESTE</v>
          </cell>
        </row>
        <row r="674">
          <cell r="A674">
            <v>845</v>
          </cell>
          <cell r="B674" t="str">
            <v xml:space="preserve">ATM CERTV (Canal 4) </v>
          </cell>
          <cell r="C674" t="str">
            <v>DISTRITO NACIONAL</v>
          </cell>
        </row>
        <row r="675">
          <cell r="A675">
            <v>849</v>
          </cell>
          <cell r="B675" t="str">
            <v xml:space="preserve">ATM La Innovación </v>
          </cell>
          <cell r="C675" t="str">
            <v>DISTRITO NACIONAL</v>
          </cell>
        </row>
        <row r="676">
          <cell r="A676">
            <v>850</v>
          </cell>
          <cell r="B676" t="str">
            <v xml:space="preserve">ATM Hotel Be Live Hamaca </v>
          </cell>
          <cell r="C676" t="str">
            <v>DISTRITO NACIONAL</v>
          </cell>
        </row>
        <row r="677">
          <cell r="A677">
            <v>851</v>
          </cell>
          <cell r="B677" t="str">
            <v xml:space="preserve">ATM Hospital Vinicio Calventi </v>
          </cell>
          <cell r="C677" t="str">
            <v>NORTE</v>
          </cell>
        </row>
        <row r="678">
          <cell r="A678">
            <v>852</v>
          </cell>
          <cell r="B678" t="str">
            <v xml:space="preserve">ATM Gasolinera Franco Bido </v>
          </cell>
          <cell r="C678" t="str">
            <v>NORTE</v>
          </cell>
        </row>
        <row r="679">
          <cell r="A679">
            <v>853</v>
          </cell>
          <cell r="B679" t="str">
            <v xml:space="preserve">ATM Inversiones JF Group (Shell Canabacoa) </v>
          </cell>
          <cell r="C679" t="str">
            <v>NORTE</v>
          </cell>
        </row>
        <row r="680">
          <cell r="A680">
            <v>854</v>
          </cell>
          <cell r="B680" t="str">
            <v xml:space="preserve">ATM Centro Comercial Blanco Batista </v>
          </cell>
          <cell r="C680" t="str">
            <v>NORTE</v>
          </cell>
        </row>
        <row r="681">
          <cell r="A681">
            <v>855</v>
          </cell>
          <cell r="B681" t="str">
            <v xml:space="preserve">ATM Palacio de Justicia La Vega </v>
          </cell>
          <cell r="C681" t="str">
            <v>NORTE</v>
          </cell>
        </row>
        <row r="682">
          <cell r="A682">
            <v>856</v>
          </cell>
          <cell r="B682" t="str">
            <v xml:space="preserve">ATM Estación Petronán Altamira (Puerto Plata) </v>
          </cell>
          <cell r="C682" t="str">
            <v>NORTE</v>
          </cell>
        </row>
        <row r="683">
          <cell r="A683">
            <v>857</v>
          </cell>
          <cell r="B683" t="str">
            <v xml:space="preserve">ATM Oficina Los Alamos </v>
          </cell>
          <cell r="C683" t="str">
            <v>NORTE</v>
          </cell>
        </row>
        <row r="684">
          <cell r="A684">
            <v>858</v>
          </cell>
          <cell r="B684" t="str">
            <v xml:space="preserve">ATM Cooperativa Maestros (COOPNAMA) </v>
          </cell>
          <cell r="C684" t="str">
            <v>DISTRITO NACIONAL</v>
          </cell>
        </row>
        <row r="685">
          <cell r="A685">
            <v>859</v>
          </cell>
          <cell r="B685" t="str">
            <v xml:space="preserve">ATM Hotel Vista Sol (Punta Cana) </v>
          </cell>
          <cell r="C685" t="str">
            <v>ESTE</v>
          </cell>
        </row>
        <row r="686">
          <cell r="A686">
            <v>860</v>
          </cell>
          <cell r="B686" t="str">
            <v xml:space="preserve">ATM Oficina Bella Vista 27 de Febrero I </v>
          </cell>
          <cell r="C686" t="str">
            <v>DISTRITO NACIONAL</v>
          </cell>
        </row>
        <row r="687">
          <cell r="A687">
            <v>861</v>
          </cell>
          <cell r="B687" t="str">
            <v xml:space="preserve">ATM Oficina Bella Vista 27 de Febrero II </v>
          </cell>
          <cell r="C687" t="str">
            <v>DISTRITO NACIONAL</v>
          </cell>
        </row>
        <row r="688">
          <cell r="A688">
            <v>862</v>
          </cell>
          <cell r="B688" t="str">
            <v xml:space="preserve">ATM S/M Doble A (Sabaneta) </v>
          </cell>
          <cell r="C688" t="str">
            <v>NORTE</v>
          </cell>
        </row>
        <row r="689">
          <cell r="A689">
            <v>863</v>
          </cell>
          <cell r="B689" t="str">
            <v xml:space="preserve">ATM Estación Esso Autop. Duarte Km. 14 </v>
          </cell>
          <cell r="C689" t="str">
            <v>DISTRITO NACIONAL</v>
          </cell>
        </row>
        <row r="690">
          <cell r="A690">
            <v>864</v>
          </cell>
          <cell r="B690" t="str">
            <v xml:space="preserve">ATM Palmares Mall (San Francisco) </v>
          </cell>
          <cell r="C690" t="str">
            <v>NORTE</v>
          </cell>
        </row>
        <row r="691">
          <cell r="A691">
            <v>865</v>
          </cell>
          <cell r="B691" t="str">
            <v xml:space="preserve">ATM Club Naco </v>
          </cell>
          <cell r="C691" t="str">
            <v>DISTRITO NACIONAL</v>
          </cell>
        </row>
        <row r="692">
          <cell r="A692">
            <v>866</v>
          </cell>
          <cell r="B692" t="str">
            <v xml:space="preserve">ATM CARDNET </v>
          </cell>
          <cell r="C692" t="str">
            <v>DISTRITO NACIONAL</v>
          </cell>
        </row>
        <row r="693">
          <cell r="A693">
            <v>867</v>
          </cell>
          <cell r="B693" t="str">
            <v xml:space="preserve">ATM Estación Combustible Autopista El Coral </v>
          </cell>
          <cell r="C693" t="str">
            <v>ESTE</v>
          </cell>
        </row>
        <row r="694">
          <cell r="A694">
            <v>868</v>
          </cell>
          <cell r="B694" t="str">
            <v xml:space="preserve">ATM Casino Diamante </v>
          </cell>
          <cell r="C694" t="str">
            <v>DISTRITO NACIONAL</v>
          </cell>
        </row>
        <row r="695">
          <cell r="A695">
            <v>869</v>
          </cell>
          <cell r="B695" t="str">
            <v xml:space="preserve">ATM Estación Isla La Cueva (Cotuí) </v>
          </cell>
          <cell r="C695" t="str">
            <v>NORTE</v>
          </cell>
        </row>
        <row r="696">
          <cell r="A696">
            <v>870</v>
          </cell>
          <cell r="B696" t="str">
            <v xml:space="preserve">ATM Willbes Dominicana (Barahona) </v>
          </cell>
          <cell r="C696" t="str">
            <v>SUR</v>
          </cell>
        </row>
        <row r="697">
          <cell r="A697">
            <v>871</v>
          </cell>
          <cell r="B697" t="str">
            <v>ATM Plaza Cultural San Juan</v>
          </cell>
          <cell r="C697" t="str">
            <v>SUR</v>
          </cell>
        </row>
        <row r="698">
          <cell r="A698">
            <v>872</v>
          </cell>
          <cell r="B698" t="str">
            <v xml:space="preserve">ATM Zona Franca Pisano II (Santiago) </v>
          </cell>
          <cell r="C698" t="str">
            <v>NORTE</v>
          </cell>
        </row>
        <row r="699">
          <cell r="A699">
            <v>873</v>
          </cell>
          <cell r="B699" t="str">
            <v xml:space="preserve">ATM Centro de Caja San Cristóbal II </v>
          </cell>
          <cell r="C699" t="str">
            <v>SUR</v>
          </cell>
        </row>
        <row r="700">
          <cell r="A700">
            <v>874</v>
          </cell>
          <cell r="B700" t="str">
            <v xml:space="preserve">ATM Zona Franca Esperanza II (Mao) </v>
          </cell>
          <cell r="C700" t="str">
            <v>NORTE</v>
          </cell>
        </row>
        <row r="701">
          <cell r="A701">
            <v>875</v>
          </cell>
          <cell r="B701" t="str">
            <v xml:space="preserve">ATM Texaco Aut. Duarte KM 14 1/2 (Los Alcarrizos) </v>
          </cell>
          <cell r="C701" t="str">
            <v>DISTRITO NACIONAL</v>
          </cell>
        </row>
        <row r="702">
          <cell r="A702">
            <v>876</v>
          </cell>
          <cell r="B702" t="str">
            <v xml:space="preserve">ATM Estación Next Abraham Lincoln </v>
          </cell>
          <cell r="C702" t="str">
            <v>DISTRITO NACIONAL</v>
          </cell>
        </row>
        <row r="703">
          <cell r="A703">
            <v>877</v>
          </cell>
          <cell r="B703" t="str">
            <v xml:space="preserve">ATM Estación Los Samanes (Ranchito, La Vega) </v>
          </cell>
          <cell r="C703" t="str">
            <v>NORTE</v>
          </cell>
        </row>
        <row r="704">
          <cell r="A704">
            <v>878</v>
          </cell>
          <cell r="B704" t="str">
            <v>ATM UNP Cabral Y Baez</v>
          </cell>
          <cell r="C704" t="str">
            <v>NORTE</v>
          </cell>
        </row>
        <row r="705">
          <cell r="A705">
            <v>879</v>
          </cell>
          <cell r="B705" t="str">
            <v xml:space="preserve">ATM Plaza Metropolitana </v>
          </cell>
          <cell r="C705" t="str">
            <v>DISTRITO NACIONAL</v>
          </cell>
        </row>
        <row r="706">
          <cell r="A706">
            <v>880</v>
          </cell>
          <cell r="B706" t="str">
            <v xml:space="preserve">ATM Autoservicio Barahona II </v>
          </cell>
          <cell r="C706" t="str">
            <v>SUR</v>
          </cell>
        </row>
        <row r="707">
          <cell r="A707">
            <v>881</v>
          </cell>
          <cell r="B707" t="str">
            <v xml:space="preserve">ATM UNP Yaguate (San Cristóbal) </v>
          </cell>
          <cell r="C707" t="str">
            <v>SUR</v>
          </cell>
        </row>
        <row r="708">
          <cell r="A708">
            <v>882</v>
          </cell>
          <cell r="B708" t="str">
            <v xml:space="preserve">ATM Oficina Moca II </v>
          </cell>
          <cell r="C708" t="str">
            <v>NORTE</v>
          </cell>
        </row>
        <row r="709">
          <cell r="A709">
            <v>883</v>
          </cell>
          <cell r="B709" t="str">
            <v xml:space="preserve">ATM Oficina Filadelfia Plaza </v>
          </cell>
          <cell r="C709" t="str">
            <v>DISTRITO NACIONAL</v>
          </cell>
        </row>
        <row r="710">
          <cell r="A710">
            <v>884</v>
          </cell>
          <cell r="B710" t="str">
            <v xml:space="preserve">ATM UNP Olé Sabana Perdida </v>
          </cell>
          <cell r="C710" t="str">
            <v>DISTRITO NACIONAL</v>
          </cell>
        </row>
        <row r="711">
          <cell r="A711">
            <v>885</v>
          </cell>
          <cell r="B711" t="str">
            <v xml:space="preserve">ATM UNP Rancho Arriba </v>
          </cell>
          <cell r="C711" t="str">
            <v>SUR</v>
          </cell>
        </row>
        <row r="712">
          <cell r="A712">
            <v>886</v>
          </cell>
          <cell r="B712" t="str">
            <v xml:space="preserve">ATM Oficina Guayubín </v>
          </cell>
          <cell r="C712" t="str">
            <v>NORTE</v>
          </cell>
        </row>
        <row r="713">
          <cell r="A713">
            <v>887</v>
          </cell>
          <cell r="B713" t="str">
            <v>ATM S/M Bravo Los Proceres</v>
          </cell>
          <cell r="C713" t="str">
            <v>DISTRITO NACIONAL</v>
          </cell>
        </row>
        <row r="714">
          <cell r="A714">
            <v>888</v>
          </cell>
          <cell r="B714" t="str">
            <v>ATM Oficina galeria 56 II (SFM)</v>
          </cell>
          <cell r="C714" t="str">
            <v>NORTE</v>
          </cell>
        </row>
        <row r="715">
          <cell r="A715">
            <v>889</v>
          </cell>
          <cell r="B715" t="str">
            <v>ATM Oficina Plaza Lama Máximo Gómez II</v>
          </cell>
          <cell r="C715" t="str">
            <v>DISTRITO NACIONAL</v>
          </cell>
        </row>
        <row r="716">
          <cell r="A716">
            <v>890</v>
          </cell>
          <cell r="B716" t="str">
            <v xml:space="preserve">ATM Escuela Penitenciaria (San Cristóbal) </v>
          </cell>
          <cell r="C716" t="str">
            <v>SUR</v>
          </cell>
        </row>
        <row r="717">
          <cell r="A717">
            <v>891</v>
          </cell>
          <cell r="B717" t="str">
            <v xml:space="preserve">ATM Estación Texaco (Barahona) </v>
          </cell>
          <cell r="C717" t="str">
            <v>SUR</v>
          </cell>
        </row>
        <row r="718">
          <cell r="A718">
            <v>892</v>
          </cell>
          <cell r="B718" t="str">
            <v xml:space="preserve">ATM Edificio Globalia (Naco) </v>
          </cell>
          <cell r="C718" t="str">
            <v>DISTRITO NACIONAL</v>
          </cell>
        </row>
        <row r="719">
          <cell r="A719">
            <v>893</v>
          </cell>
          <cell r="B719" t="str">
            <v xml:space="preserve">ATM Hotel Be Live Canoa (Bayahibe) II </v>
          </cell>
          <cell r="C719" t="str">
            <v>ESTE</v>
          </cell>
        </row>
        <row r="720">
          <cell r="A720">
            <v>894</v>
          </cell>
          <cell r="B720" t="str">
            <v>ATM Eco Petroleo Estero Hondo</v>
          </cell>
          <cell r="C720" t="str">
            <v>NORTE</v>
          </cell>
        </row>
        <row r="721">
          <cell r="A721">
            <v>895</v>
          </cell>
          <cell r="B721" t="str">
            <v xml:space="preserve">ATM S/M Bravo (Santiago) </v>
          </cell>
          <cell r="C721" t="str">
            <v>NORTE</v>
          </cell>
        </row>
        <row r="722">
          <cell r="A722">
            <v>896</v>
          </cell>
          <cell r="B722" t="str">
            <v xml:space="preserve">ATM Campamento Militar 16 de Agosto I </v>
          </cell>
          <cell r="C722" t="str">
            <v>DISTRITO NACIONAL</v>
          </cell>
        </row>
        <row r="723">
          <cell r="A723">
            <v>897</v>
          </cell>
          <cell r="B723" t="str">
            <v xml:space="preserve">ATM Campamento Militar 16 de Agosto II </v>
          </cell>
          <cell r="C723" t="str">
            <v>DISTRITO NACIONAL</v>
          </cell>
        </row>
        <row r="724">
          <cell r="A724">
            <v>899</v>
          </cell>
          <cell r="B724" t="str">
            <v xml:space="preserve">ATM Oficina Punta Cana </v>
          </cell>
          <cell r="C724" t="str">
            <v>ESTE</v>
          </cell>
        </row>
        <row r="725">
          <cell r="A725">
            <v>900</v>
          </cell>
          <cell r="B725" t="str">
            <v xml:space="preserve">ATM UNP Merca Santo Domingo </v>
          </cell>
          <cell r="C725" t="str">
            <v>DISTRITO NACIONAL</v>
          </cell>
        </row>
        <row r="726">
          <cell r="A726">
            <v>901</v>
          </cell>
          <cell r="B726" t="str">
            <v>ATM Licor Mart-01</v>
          </cell>
          <cell r="C726" t="str">
            <v>DISTRITO NACIONAL</v>
          </cell>
        </row>
        <row r="727">
          <cell r="A727">
            <v>902</v>
          </cell>
          <cell r="B727" t="str">
            <v xml:space="preserve">ATM Oficina Plaza Florida </v>
          </cell>
          <cell r="C727" t="str">
            <v>DISTRITO NACIONAL</v>
          </cell>
        </row>
        <row r="728">
          <cell r="A728">
            <v>903</v>
          </cell>
          <cell r="B728" t="str">
            <v xml:space="preserve">ATM Oficina La Vega Real I </v>
          </cell>
          <cell r="C728" t="str">
            <v>NORTE</v>
          </cell>
        </row>
        <row r="729">
          <cell r="A729">
            <v>904</v>
          </cell>
          <cell r="B729" t="str">
            <v xml:space="preserve">ATM Oficina Multicentro La Sirena Churchill </v>
          </cell>
          <cell r="C729" t="str">
            <v>DISTRITO NACIONAL</v>
          </cell>
        </row>
        <row r="730">
          <cell r="A730">
            <v>905</v>
          </cell>
          <cell r="B730" t="str">
            <v xml:space="preserve">ATM Oficina La Vega Real II </v>
          </cell>
          <cell r="C730" t="str">
            <v>NORTE</v>
          </cell>
        </row>
        <row r="731">
          <cell r="A731">
            <v>906</v>
          </cell>
          <cell r="B731" t="str">
            <v xml:space="preserve">ATM MESCYT  </v>
          </cell>
          <cell r="C731" t="str">
            <v>DISTRITO NACIONAL</v>
          </cell>
        </row>
        <row r="732">
          <cell r="A732">
            <v>907</v>
          </cell>
          <cell r="B732" t="str">
            <v xml:space="preserve">ATM Texaco Estación Aut. Duarte (Los Ríos) </v>
          </cell>
          <cell r="C732" t="str">
            <v>DISTRITO NACIONAL</v>
          </cell>
        </row>
        <row r="733">
          <cell r="A733">
            <v>908</v>
          </cell>
          <cell r="B733" t="str">
            <v xml:space="preserve">ATM Oficina Plaza Botánika </v>
          </cell>
          <cell r="C733" t="str">
            <v>DISTRITO NACIONAL</v>
          </cell>
        </row>
        <row r="734">
          <cell r="A734">
            <v>909</v>
          </cell>
          <cell r="B734" t="str">
            <v xml:space="preserve">ATM UNP UASD </v>
          </cell>
          <cell r="C734" t="str">
            <v>DISTRITO NACIONAL</v>
          </cell>
        </row>
        <row r="735">
          <cell r="A735">
            <v>910</v>
          </cell>
          <cell r="B735" t="str">
            <v xml:space="preserve">ATM Oficina El Sol II (Santiago) </v>
          </cell>
          <cell r="C735" t="str">
            <v>NORTE</v>
          </cell>
        </row>
        <row r="736">
          <cell r="A736">
            <v>911</v>
          </cell>
          <cell r="B736" t="str">
            <v xml:space="preserve">ATM Oficina Venezuela II </v>
          </cell>
          <cell r="C736" t="str">
            <v>DISTRITO NACIONAL</v>
          </cell>
        </row>
        <row r="737">
          <cell r="A737">
            <v>912</v>
          </cell>
          <cell r="B737" t="str">
            <v xml:space="preserve">ATM Oficina San Pedro II </v>
          </cell>
          <cell r="C737" t="str">
            <v>ESTE</v>
          </cell>
        </row>
        <row r="738">
          <cell r="A738">
            <v>913</v>
          </cell>
          <cell r="B738" t="str">
            <v xml:space="preserve">ATM S/M Pola Sarasota </v>
          </cell>
          <cell r="C738" t="str">
            <v>DISTRITO NACIONAL</v>
          </cell>
        </row>
        <row r="739">
          <cell r="A739">
            <v>914</v>
          </cell>
          <cell r="B739" t="str">
            <v xml:space="preserve">ATM Clínica Abreu </v>
          </cell>
          <cell r="C739" t="str">
            <v>DISTRITO NACIONAL</v>
          </cell>
        </row>
        <row r="740">
          <cell r="A740">
            <v>915</v>
          </cell>
          <cell r="B740" t="str">
            <v xml:space="preserve">ATM Multicentro La Sirena Aut. Duarte </v>
          </cell>
          <cell r="C740" t="str">
            <v>DISTRITO NACIONAL</v>
          </cell>
        </row>
        <row r="741">
          <cell r="A741">
            <v>916</v>
          </cell>
          <cell r="B741" t="str">
            <v xml:space="preserve">ATM S/M La Cadena Lincoln </v>
          </cell>
          <cell r="C741" t="str">
            <v>DISTRITO NACIONAL</v>
          </cell>
        </row>
        <row r="742">
          <cell r="A742">
            <v>917</v>
          </cell>
          <cell r="B742" t="str">
            <v xml:space="preserve">ATM Oficina Los Mina </v>
          </cell>
          <cell r="C742" t="str">
            <v>DISTRITO NACIONAL</v>
          </cell>
        </row>
        <row r="743">
          <cell r="A743">
            <v>918</v>
          </cell>
          <cell r="B743" t="str">
            <v xml:space="preserve">ATM S/M Liverpool de la Jacobo Majluta </v>
          </cell>
          <cell r="C743" t="str">
            <v>DISTRITO NACIONAL</v>
          </cell>
        </row>
        <row r="744">
          <cell r="A744">
            <v>919</v>
          </cell>
          <cell r="B744" t="str">
            <v xml:space="preserve">ATM S/M La Cadena Sarasota </v>
          </cell>
          <cell r="C744" t="str">
            <v>DISTRITO NACIONAL</v>
          </cell>
        </row>
        <row r="745">
          <cell r="A745">
            <v>921</v>
          </cell>
          <cell r="B745" t="str">
            <v xml:space="preserve">ATM Amber Cove (Puerto Plata) </v>
          </cell>
          <cell r="C745" t="str">
            <v>NORTE</v>
          </cell>
        </row>
        <row r="746">
          <cell r="A746">
            <v>923</v>
          </cell>
          <cell r="B746" t="str">
            <v xml:space="preserve">ATM Agroindustrial San Pedro de Macorís </v>
          </cell>
          <cell r="C746" t="str">
            <v>ESTE</v>
          </cell>
        </row>
        <row r="747">
          <cell r="A747">
            <v>924</v>
          </cell>
          <cell r="B747" t="str">
            <v>ATM S/M Mimasa (Samaná)</v>
          </cell>
          <cell r="C747" t="str">
            <v>NORTE</v>
          </cell>
        </row>
        <row r="748">
          <cell r="A748">
            <v>925</v>
          </cell>
          <cell r="B748" t="str">
            <v xml:space="preserve">ATM Oficina Plaza Lama Av. 27 de Febrero </v>
          </cell>
          <cell r="C748" t="str">
            <v>DISTRITO NACIONAL</v>
          </cell>
        </row>
        <row r="749">
          <cell r="A749">
            <v>926</v>
          </cell>
          <cell r="B749" t="str">
            <v>ATM S/M Juan Cepin</v>
          </cell>
          <cell r="C749" t="str">
            <v>NORTE</v>
          </cell>
        </row>
        <row r="750">
          <cell r="A750">
            <v>927</v>
          </cell>
          <cell r="B750" t="str">
            <v>ATM S/M Bravo La Esperilla</v>
          </cell>
          <cell r="C750" t="str">
            <v>DISTRITO NACIONAL</v>
          </cell>
        </row>
        <row r="751">
          <cell r="A751">
            <v>928</v>
          </cell>
          <cell r="B751" t="str">
            <v>ATM Estación Texaco Hispanoamericana</v>
          </cell>
          <cell r="C751" t="str">
            <v>NORTE</v>
          </cell>
        </row>
        <row r="752">
          <cell r="A752">
            <v>929</v>
          </cell>
          <cell r="B752" t="str">
            <v>ATM Autoservicio Nacional El Conde</v>
          </cell>
          <cell r="C752" t="str">
            <v>DISTRITO NACIONAL</v>
          </cell>
        </row>
        <row r="753">
          <cell r="A753">
            <v>930</v>
          </cell>
          <cell r="B753" t="str">
            <v>ATM Oficina Plaza Spring Center</v>
          </cell>
          <cell r="C753" t="str">
            <v>DISTRITO NACIONAL</v>
          </cell>
        </row>
        <row r="754">
          <cell r="A754">
            <v>931</v>
          </cell>
          <cell r="B754" t="str">
            <v xml:space="preserve">ATM Autobanco Luperón I </v>
          </cell>
          <cell r="C754" t="str">
            <v>DISTRITO NACIONAL</v>
          </cell>
        </row>
        <row r="755">
          <cell r="A755">
            <v>932</v>
          </cell>
          <cell r="B755" t="str">
            <v xml:space="preserve">ATM Banco Agrícola </v>
          </cell>
          <cell r="C755" t="str">
            <v>DISTRITO NACIONAL</v>
          </cell>
        </row>
        <row r="756">
          <cell r="A756">
            <v>933</v>
          </cell>
          <cell r="B756" t="str">
            <v>ATM Hotel Dreams Punta Cana II</v>
          </cell>
          <cell r="C756" t="str">
            <v>ESTE</v>
          </cell>
        </row>
        <row r="757">
          <cell r="A757">
            <v>934</v>
          </cell>
          <cell r="B757" t="str">
            <v>ATM Hotel Dreams La Romana</v>
          </cell>
          <cell r="C757" t="str">
            <v>ESTE</v>
          </cell>
        </row>
        <row r="758">
          <cell r="A758">
            <v>935</v>
          </cell>
          <cell r="B758" t="str">
            <v xml:space="preserve">ATM Oficina John F. Kennedy </v>
          </cell>
          <cell r="C758" t="str">
            <v>DISTRITO NACIONAL</v>
          </cell>
        </row>
        <row r="759">
          <cell r="A759">
            <v>936</v>
          </cell>
          <cell r="B759" t="str">
            <v xml:space="preserve">ATM Autobanco Oficina La Vega I </v>
          </cell>
          <cell r="C759" t="str">
            <v>NORTE</v>
          </cell>
        </row>
        <row r="760">
          <cell r="A760">
            <v>937</v>
          </cell>
          <cell r="B760" t="str">
            <v xml:space="preserve">ATM Autobanco Oficina La Vega II </v>
          </cell>
          <cell r="C760" t="str">
            <v>NORTE</v>
          </cell>
        </row>
        <row r="761">
          <cell r="A761">
            <v>938</v>
          </cell>
          <cell r="B761" t="str">
            <v xml:space="preserve">ATM Autobanco Oficina Filadelfia Plaza </v>
          </cell>
          <cell r="C761" t="str">
            <v>DISTRITO NACIONAL</v>
          </cell>
        </row>
        <row r="762">
          <cell r="A762">
            <v>939</v>
          </cell>
          <cell r="B762" t="str">
            <v xml:space="preserve">ATM Estación Texaco Máximo Gómez </v>
          </cell>
          <cell r="C762" t="str">
            <v>DISTRITO NACIONAL</v>
          </cell>
        </row>
        <row r="763">
          <cell r="A763">
            <v>940</v>
          </cell>
          <cell r="B763" t="str">
            <v xml:space="preserve">ATM Oficina El Portal (Santiago) </v>
          </cell>
          <cell r="C763" t="str">
            <v>NORTE</v>
          </cell>
        </row>
        <row r="764">
          <cell r="A764">
            <v>941</v>
          </cell>
          <cell r="B764" t="str">
            <v xml:space="preserve">ATM Estación Next (Puerto Plata) </v>
          </cell>
          <cell r="C764" t="str">
            <v>NORTE</v>
          </cell>
        </row>
        <row r="765">
          <cell r="A765">
            <v>942</v>
          </cell>
          <cell r="B765" t="str">
            <v xml:space="preserve">ATM Estación Texaco La Vega </v>
          </cell>
          <cell r="C765" t="str">
            <v>NORTE</v>
          </cell>
        </row>
        <row r="766">
          <cell r="A766">
            <v>943</v>
          </cell>
          <cell r="B766" t="str">
            <v xml:space="preserve">ATM Oficina Tránsito Terreste </v>
          </cell>
          <cell r="C766" t="str">
            <v>DISTRITO NACIONAL</v>
          </cell>
        </row>
        <row r="767">
          <cell r="A767">
            <v>944</v>
          </cell>
          <cell r="B767" t="str">
            <v xml:space="preserve">ATM UNP Mao </v>
          </cell>
          <cell r="C767" t="str">
            <v>NORTE</v>
          </cell>
        </row>
        <row r="768">
          <cell r="A768">
            <v>945</v>
          </cell>
          <cell r="B768" t="str">
            <v xml:space="preserve">ATM UNP El Valle (Hato Mayor) </v>
          </cell>
          <cell r="C768" t="str">
            <v>ESTE</v>
          </cell>
        </row>
        <row r="769">
          <cell r="A769">
            <v>946</v>
          </cell>
          <cell r="B769" t="str">
            <v xml:space="preserve">ATM Oficina Núñez de Cáceres I </v>
          </cell>
          <cell r="C769" t="str">
            <v>DISTRITO NACIONAL</v>
          </cell>
        </row>
        <row r="770">
          <cell r="A770">
            <v>947</v>
          </cell>
          <cell r="B770" t="str">
            <v xml:space="preserve">ATM Superintendencia de Bancos </v>
          </cell>
          <cell r="C770" t="str">
            <v>DISTRITO NACIONAL</v>
          </cell>
        </row>
        <row r="771">
          <cell r="A771">
            <v>948</v>
          </cell>
          <cell r="B771" t="str">
            <v xml:space="preserve">ATM Autobanco El Jaya II (SFM) </v>
          </cell>
          <cell r="C771" t="str">
            <v>NORTE</v>
          </cell>
        </row>
        <row r="772">
          <cell r="A772">
            <v>949</v>
          </cell>
          <cell r="B772" t="str">
            <v xml:space="preserve">ATM S/M Bravo San Isidro Coral Mall </v>
          </cell>
          <cell r="C772" t="str">
            <v>DISTRITO NACIONAL</v>
          </cell>
        </row>
        <row r="773">
          <cell r="A773">
            <v>950</v>
          </cell>
          <cell r="B773" t="str">
            <v xml:space="preserve">ATM Oficina Monterrico </v>
          </cell>
          <cell r="C773" t="str">
            <v>NORTE</v>
          </cell>
        </row>
        <row r="774">
          <cell r="A774">
            <v>951</v>
          </cell>
          <cell r="B774" t="str">
            <v xml:space="preserve">ATM Oficina Plaza Haché JFK </v>
          </cell>
          <cell r="C774" t="str">
            <v>DISTRITO NACIONAL</v>
          </cell>
        </row>
        <row r="775">
          <cell r="A775">
            <v>952</v>
          </cell>
          <cell r="B775" t="str">
            <v xml:space="preserve">ATM Alvarez Rivas </v>
          </cell>
          <cell r="C775" t="str">
            <v>DISTRITO NACIONAL</v>
          </cell>
        </row>
        <row r="776">
          <cell r="A776">
            <v>953</v>
          </cell>
          <cell r="B776" t="str">
            <v xml:space="preserve">ATM Estafeta Dirección General de Pasaportes/Migración </v>
          </cell>
          <cell r="C776" t="str">
            <v>DISTRITO NACIONAL</v>
          </cell>
        </row>
        <row r="777">
          <cell r="A777">
            <v>954</v>
          </cell>
          <cell r="B777" t="str">
            <v xml:space="preserve">ATM LAESA Pimentel </v>
          </cell>
          <cell r="C777" t="str">
            <v>NORTE</v>
          </cell>
        </row>
        <row r="778">
          <cell r="A778">
            <v>955</v>
          </cell>
          <cell r="B778" t="str">
            <v xml:space="preserve">ATM Oficina Americana Independencia II </v>
          </cell>
          <cell r="C778" t="str">
            <v>DISTRITO NACIONAL</v>
          </cell>
        </row>
        <row r="779">
          <cell r="A779">
            <v>956</v>
          </cell>
          <cell r="B779" t="str">
            <v xml:space="preserve">ATM Autoservicio El Jaya (SFM) </v>
          </cell>
          <cell r="C779" t="str">
            <v>NORTE</v>
          </cell>
        </row>
        <row r="780">
          <cell r="A780">
            <v>957</v>
          </cell>
          <cell r="B780" t="str">
            <v xml:space="preserve">ATM Oficina Venezuela </v>
          </cell>
          <cell r="C780" t="str">
            <v>DISTRITO NACIONAL</v>
          </cell>
        </row>
        <row r="781">
          <cell r="A781">
            <v>958</v>
          </cell>
          <cell r="B781" t="str">
            <v xml:space="preserve">ATM Olé Aut. San Isidro </v>
          </cell>
          <cell r="C781" t="str">
            <v>DISTRITO NACIONAL</v>
          </cell>
        </row>
        <row r="782">
          <cell r="A782">
            <v>959</v>
          </cell>
          <cell r="B782" t="str">
            <v>ATM Estación Next Bavaro</v>
          </cell>
          <cell r="C782" t="str">
            <v>ESTE</v>
          </cell>
        </row>
        <row r="783">
          <cell r="A783">
            <v>960</v>
          </cell>
          <cell r="B783" t="str">
            <v xml:space="preserve">ATM Oficina Villa Ofelia I (San Juan) </v>
          </cell>
          <cell r="C783" t="str">
            <v>SUR</v>
          </cell>
        </row>
        <row r="784">
          <cell r="A784">
            <v>961</v>
          </cell>
          <cell r="B784" t="str">
            <v xml:space="preserve">ATM Listín Diario </v>
          </cell>
          <cell r="C784" t="str">
            <v>DISTRITO NACIONAL</v>
          </cell>
        </row>
        <row r="785">
          <cell r="A785">
            <v>962</v>
          </cell>
          <cell r="B785" t="str">
            <v xml:space="preserve">ATM Oficina Villa Ofelia II (San Juan) </v>
          </cell>
          <cell r="C785" t="str">
            <v>SUR</v>
          </cell>
        </row>
        <row r="786">
          <cell r="A786">
            <v>963</v>
          </cell>
          <cell r="B786" t="str">
            <v xml:space="preserve">ATM Multiplaza La Romana </v>
          </cell>
          <cell r="C786" t="str">
            <v>ESTE</v>
          </cell>
        </row>
        <row r="787">
          <cell r="A787">
            <v>964</v>
          </cell>
          <cell r="B787" t="str">
            <v>ATM Hotel Sunscape (Norte)</v>
          </cell>
          <cell r="C787" t="str">
            <v>NORTE</v>
          </cell>
        </row>
        <row r="788">
          <cell r="A788">
            <v>965</v>
          </cell>
          <cell r="B788" t="str">
            <v xml:space="preserve">ATM S/M La Fuente FUN (Santiago) </v>
          </cell>
          <cell r="C788" t="str">
            <v>NORTE</v>
          </cell>
        </row>
        <row r="789">
          <cell r="A789">
            <v>966</v>
          </cell>
          <cell r="B789" t="str">
            <v>ATM Centro Medico Real</v>
          </cell>
          <cell r="C789" t="str">
            <v>DISTRITO NACIONAL</v>
          </cell>
        </row>
        <row r="790">
          <cell r="A790">
            <v>967</v>
          </cell>
          <cell r="B790" t="str">
            <v xml:space="preserve">ATM UNP Hiper Olé Autopista Duarte </v>
          </cell>
          <cell r="C790" t="str">
            <v>DISTRITO NACIONAL</v>
          </cell>
        </row>
        <row r="791">
          <cell r="A791">
            <v>968</v>
          </cell>
          <cell r="B791" t="str">
            <v xml:space="preserve">ATM UNP Mercado Baní </v>
          </cell>
          <cell r="C791" t="str">
            <v>SUR</v>
          </cell>
        </row>
        <row r="792">
          <cell r="A792">
            <v>969</v>
          </cell>
          <cell r="B792" t="str">
            <v xml:space="preserve">ATM Oficina El Sol I (Santiago) </v>
          </cell>
          <cell r="C792" t="str">
            <v>NORTE</v>
          </cell>
        </row>
        <row r="793">
          <cell r="A793">
            <v>970</v>
          </cell>
          <cell r="B793" t="str">
            <v xml:space="preserve">ATM S/M Olé Haina </v>
          </cell>
          <cell r="C793" t="str">
            <v>DISTRITO NACIONAL</v>
          </cell>
        </row>
        <row r="794">
          <cell r="A794">
            <v>971</v>
          </cell>
          <cell r="B794" t="str">
            <v xml:space="preserve">ATM Club Banreservas I </v>
          </cell>
          <cell r="C794" t="str">
            <v>DISTRITO NACIONAL</v>
          </cell>
        </row>
        <row r="795">
          <cell r="A795">
            <v>972</v>
          </cell>
          <cell r="B795" t="str">
            <v>ATM Banco Bandex I (Antiguo BNV I)</v>
          </cell>
          <cell r="C795" t="str">
            <v>DISTRITO NACIONAL</v>
          </cell>
        </row>
        <row r="796">
          <cell r="A796">
            <v>973</v>
          </cell>
          <cell r="B796" t="str">
            <v xml:space="preserve">ATM Oficina Sabana de la Mar </v>
          </cell>
          <cell r="C796" t="str">
            <v>DISTRITO NACIONAL</v>
          </cell>
        </row>
        <row r="797">
          <cell r="A797">
            <v>974</v>
          </cell>
          <cell r="B797" t="str">
            <v xml:space="preserve">ATM S/M Nacional Ave. Lope de Vega </v>
          </cell>
          <cell r="C797" t="str">
            <v>DISTRITO NACIONAL</v>
          </cell>
        </row>
        <row r="798">
          <cell r="A798">
            <v>976</v>
          </cell>
          <cell r="B798" t="str">
            <v xml:space="preserve">ATM Oficina Diamond Plaza I </v>
          </cell>
          <cell r="C798" t="str">
            <v>DISTRITO NACIONAL</v>
          </cell>
        </row>
        <row r="799">
          <cell r="A799">
            <v>977</v>
          </cell>
          <cell r="B799" t="str">
            <v>ATM Oficina Goico Castro</v>
          </cell>
          <cell r="C799" t="str">
            <v>DISTRITO NACIONAL</v>
          </cell>
        </row>
        <row r="800">
          <cell r="A800">
            <v>978</v>
          </cell>
          <cell r="B800" t="str">
            <v xml:space="preserve">ATM Restaurante Jalao </v>
          </cell>
          <cell r="C800" t="str">
            <v>DISTRITO NACIONAL</v>
          </cell>
        </row>
        <row r="801">
          <cell r="A801">
            <v>979</v>
          </cell>
          <cell r="B801" t="str">
            <v xml:space="preserve">ATM Oficina Luperón I </v>
          </cell>
          <cell r="C801" t="str">
            <v>DISTRITO NACIONAL</v>
          </cell>
        </row>
        <row r="802">
          <cell r="A802">
            <v>980</v>
          </cell>
          <cell r="B802" t="str">
            <v xml:space="preserve">ATM Oficina Bella Vista Mall II </v>
          </cell>
          <cell r="C802" t="str">
            <v>DISTRITO NACIONAL</v>
          </cell>
        </row>
        <row r="803">
          <cell r="A803">
            <v>981</v>
          </cell>
          <cell r="B803" t="str">
            <v xml:space="preserve">ATM Edificio 911 </v>
          </cell>
          <cell r="C803" t="str">
            <v>DISTRITO NACIONAL</v>
          </cell>
        </row>
        <row r="804">
          <cell r="A804">
            <v>982</v>
          </cell>
          <cell r="B804" t="str">
            <v xml:space="preserve">ATM Estación Texaco Grupo Las Canas </v>
          </cell>
          <cell r="C804" t="str">
            <v>DISTRITO NACIONAL</v>
          </cell>
        </row>
        <row r="805">
          <cell r="A805">
            <v>983</v>
          </cell>
          <cell r="B805" t="str">
            <v xml:space="preserve">ATM Bravo República de Colombia </v>
          </cell>
          <cell r="C805" t="str">
            <v>DISTRITO NACIONAL</v>
          </cell>
        </row>
        <row r="806">
          <cell r="A806">
            <v>984</v>
          </cell>
          <cell r="B806" t="str">
            <v xml:space="preserve">ATM Oficina Neiba II </v>
          </cell>
          <cell r="C806" t="str">
            <v>SUR</v>
          </cell>
        </row>
        <row r="807">
          <cell r="A807">
            <v>985</v>
          </cell>
          <cell r="B807" t="str">
            <v xml:space="preserve">ATM Oficina Dajabón II </v>
          </cell>
          <cell r="C807" t="str">
            <v>NORTE</v>
          </cell>
        </row>
        <row r="808">
          <cell r="A808">
            <v>986</v>
          </cell>
          <cell r="B808" t="str">
            <v xml:space="preserve">ATM S/M Jumbo (La Vega) </v>
          </cell>
          <cell r="C808" t="str">
            <v>NORTE</v>
          </cell>
        </row>
        <row r="809">
          <cell r="A809">
            <v>987</v>
          </cell>
          <cell r="B809" t="str">
            <v xml:space="preserve">ATM S/M Jumbo (Moca) </v>
          </cell>
          <cell r="C809" t="str">
            <v>NORTE</v>
          </cell>
        </row>
        <row r="810">
          <cell r="A810">
            <v>988</v>
          </cell>
          <cell r="B810" t="str">
            <v xml:space="preserve">ATM Estación Sigma 27 de Febrero </v>
          </cell>
          <cell r="C810" t="str">
            <v>DISTRITO NACIONAL</v>
          </cell>
        </row>
        <row r="811">
          <cell r="A811">
            <v>989</v>
          </cell>
          <cell r="B811" t="str">
            <v xml:space="preserve">ATM Ministerio de Deportes </v>
          </cell>
          <cell r="C811" t="str">
            <v>DISTRITO NACIONAL</v>
          </cell>
        </row>
        <row r="812">
          <cell r="A812">
            <v>990</v>
          </cell>
          <cell r="B812" t="str">
            <v xml:space="preserve">ATM Autoservicio Bonao II </v>
          </cell>
          <cell r="C812" t="str">
            <v>NORTE</v>
          </cell>
        </row>
        <row r="813">
          <cell r="A813">
            <v>991</v>
          </cell>
          <cell r="B813" t="str">
            <v xml:space="preserve">ATM UNP Las Matas de Santa Cruz </v>
          </cell>
          <cell r="C813" t="str">
            <v>NORTE</v>
          </cell>
        </row>
        <row r="814">
          <cell r="A814">
            <v>993</v>
          </cell>
          <cell r="B814" t="str">
            <v xml:space="preserve">ATM Centro Medico Integral II </v>
          </cell>
          <cell r="C814" t="str">
            <v>DISTRITO NACIONAL</v>
          </cell>
        </row>
        <row r="815">
          <cell r="A815">
            <v>994</v>
          </cell>
          <cell r="B815" t="str">
            <v>ATM Telemicro</v>
          </cell>
          <cell r="C815" t="str">
            <v>DISTRITO NACIONAL</v>
          </cell>
        </row>
        <row r="816">
          <cell r="A816">
            <v>995</v>
          </cell>
          <cell r="B816" t="str">
            <v xml:space="preserve">ATM Oficina San Cristobal III (Lobby) </v>
          </cell>
          <cell r="C816" t="str">
            <v>SUR</v>
          </cell>
        </row>
        <row r="817">
          <cell r="A817">
            <v>797</v>
          </cell>
          <cell r="B817" t="str">
            <v>ATM Dirección de Jubilaciones y Pensiones</v>
          </cell>
          <cell r="C817" t="str">
            <v>DISTRITO NACIONAL</v>
          </cell>
        </row>
        <row r="818">
          <cell r="A818">
            <v>996</v>
          </cell>
          <cell r="B818" t="str">
            <v xml:space="preserve">ATM Estación Texaco Charles Summer </v>
          </cell>
          <cell r="C818" t="str">
            <v>DISTRITO NACIONAL</v>
          </cell>
        </row>
        <row r="819">
          <cell r="A819">
            <v>600</v>
          </cell>
          <cell r="B819" t="str">
            <v>ATM S/M Bravo Hipica</v>
          </cell>
          <cell r="C819" t="str">
            <v>DISTRITO NACIONAL</v>
          </cell>
        </row>
        <row r="820">
          <cell r="A820">
            <v>582</v>
          </cell>
          <cell r="B820" t="str">
            <v>ATM Estación Sabana Yegua</v>
          </cell>
          <cell r="C820" t="str">
            <v>SUR</v>
          </cell>
        </row>
        <row r="821">
          <cell r="A821">
            <v>363</v>
          </cell>
          <cell r="B821" t="str">
            <v>ATM S/M Bravo Villa Mella</v>
          </cell>
          <cell r="C821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Relationship Id="rId9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3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3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R96"/>
  <sheetViews>
    <sheetView tabSelected="1" zoomScale="80" zoomScaleNormal="80" workbookViewId="0">
      <pane ySplit="4" topLeftCell="A5" activePane="bottomLeft" state="frozen"/>
      <selection pane="bottomLeft" activeCell="M14" sqref="M14"/>
    </sheetView>
  </sheetViews>
  <sheetFormatPr baseColWidth="10" defaultColWidth="21" defaultRowHeight="15" x14ac:dyDescent="0.25"/>
  <cols>
    <col min="1" max="1" width="25.7109375" style="90" bestFit="1" customWidth="1"/>
    <col min="2" max="2" width="20.7109375" style="116" bestFit="1" customWidth="1"/>
    <col min="3" max="3" width="17.7109375" style="46" customWidth="1"/>
    <col min="4" max="4" width="29.42578125" style="90" bestFit="1" customWidth="1"/>
    <col min="5" max="5" width="12.28515625" style="85" bestFit="1" customWidth="1"/>
    <col min="6" max="6" width="11.7109375" style="47" bestFit="1" customWidth="1"/>
    <col min="7" max="7" width="58" style="47" bestFit="1" customWidth="1"/>
    <col min="8" max="11" width="5.7109375" style="47" bestFit="1" customWidth="1"/>
    <col min="12" max="12" width="49.85546875" style="47" bestFit="1" customWidth="1"/>
    <col min="13" max="13" width="19.85546875" style="90" bestFit="1" customWidth="1"/>
    <col min="14" max="14" width="18" style="90" bestFit="1" customWidth="1"/>
    <col min="15" max="15" width="42.42578125" style="90" bestFit="1" customWidth="1"/>
    <col min="16" max="16" width="16.7109375" style="92" bestFit="1" customWidth="1"/>
    <col min="17" max="17" width="49.85546875" style="78" bestFit="1" customWidth="1"/>
    <col min="18" max="18" width="3.85546875" style="44" bestFit="1" customWidth="1"/>
    <col min="19" max="16384" width="21" style="44"/>
  </cols>
  <sheetData>
    <row r="1" spans="1:18" ht="18" x14ac:dyDescent="0.25">
      <c r="A1" s="156" t="s">
        <v>2154</v>
      </c>
      <c r="B1" s="156"/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6"/>
    </row>
    <row r="2" spans="1:18" ht="18" x14ac:dyDescent="0.25">
      <c r="A2" s="155" t="s">
        <v>2151</v>
      </c>
      <c r="B2" s="155"/>
      <c r="C2" s="155"/>
      <c r="D2" s="155"/>
      <c r="E2" s="155"/>
      <c r="F2" s="155"/>
      <c r="G2" s="155"/>
      <c r="H2" s="155"/>
      <c r="I2" s="155"/>
      <c r="J2" s="155"/>
      <c r="K2" s="155"/>
      <c r="L2" s="155"/>
      <c r="M2" s="155"/>
      <c r="N2" s="155"/>
      <c r="O2" s="155"/>
      <c r="P2" s="155"/>
      <c r="Q2" s="155"/>
    </row>
    <row r="3" spans="1:18" ht="18.75" thickBot="1" x14ac:dyDescent="0.3">
      <c r="A3" s="157" t="s">
        <v>2707</v>
      </c>
      <c r="B3" s="157"/>
      <c r="C3" s="157"/>
      <c r="D3" s="157"/>
      <c r="E3" s="157"/>
      <c r="F3" s="157"/>
      <c r="G3" s="157"/>
      <c r="H3" s="157"/>
      <c r="I3" s="157"/>
      <c r="J3" s="157"/>
      <c r="K3" s="157"/>
      <c r="L3" s="157"/>
      <c r="M3" s="157"/>
      <c r="N3" s="157"/>
      <c r="O3" s="157"/>
      <c r="P3" s="157"/>
      <c r="Q3" s="157"/>
      <c r="R3" s="90"/>
    </row>
    <row r="4" spans="1:18" s="25" customFormat="1" ht="18" x14ac:dyDescent="0.25">
      <c r="A4" s="33" t="s">
        <v>2397</v>
      </c>
      <c r="B4" s="115" t="s">
        <v>2217</v>
      </c>
      <c r="C4" s="37" t="s">
        <v>11</v>
      </c>
      <c r="D4" s="37" t="s">
        <v>12</v>
      </c>
      <c r="E4" s="128" t="s">
        <v>18</v>
      </c>
      <c r="F4" s="74"/>
      <c r="G4" s="74"/>
      <c r="H4" s="74"/>
      <c r="I4" s="74"/>
      <c r="J4" s="74"/>
      <c r="K4" s="74"/>
      <c r="L4" s="45" t="s">
        <v>2407</v>
      </c>
      <c r="M4" s="48" t="s">
        <v>14</v>
      </c>
      <c r="N4" s="48" t="s">
        <v>2422</v>
      </c>
      <c r="O4" s="72" t="s">
        <v>2464</v>
      </c>
      <c r="P4" s="72" t="s">
        <v>2487</v>
      </c>
      <c r="Q4" s="72" t="s">
        <v>2446</v>
      </c>
    </row>
    <row r="5" spans="1:18" ht="18" x14ac:dyDescent="0.25">
      <c r="A5" s="144" t="str">
        <f>VLOOKUP(E5,'LISTADO ATM'!$A$2:$C$900,3,0)</f>
        <v>DISTRITO NACIONAL</v>
      </c>
      <c r="B5" s="129" t="s">
        <v>2577</v>
      </c>
      <c r="C5" s="145">
        <v>44312.544004629628</v>
      </c>
      <c r="D5" s="145" t="s">
        <v>2182</v>
      </c>
      <c r="E5" s="119">
        <v>434</v>
      </c>
      <c r="F5" s="149" t="str">
        <f>VLOOKUP(E5,VIP!$A$2:$O12890,2,0)</f>
        <v>DRBR434</v>
      </c>
      <c r="G5" s="144" t="str">
        <f>VLOOKUP(E5,'LISTADO ATM'!$A$2:$B$899,2,0)</f>
        <v xml:space="preserve">ATM Generadora Hidroeléctrica Dom. (EGEHID) </v>
      </c>
      <c r="H5" s="144" t="str">
        <f>VLOOKUP(E5,VIP!$A$2:$O17811,7,FALSE)</f>
        <v>Si</v>
      </c>
      <c r="I5" s="144" t="str">
        <f>VLOOKUP(E5,VIP!$A$2:$O9776,8,FALSE)</f>
        <v>Si</v>
      </c>
      <c r="J5" s="144" t="str">
        <f>VLOOKUP(E5,VIP!$A$2:$O9726,8,FALSE)</f>
        <v>Si</v>
      </c>
      <c r="K5" s="144" t="str">
        <f>VLOOKUP(E5,VIP!$A$2:$O13300,6,0)</f>
        <v>NO</v>
      </c>
      <c r="L5" s="139" t="s">
        <v>2221</v>
      </c>
      <c r="M5" s="117" t="s">
        <v>2458</v>
      </c>
      <c r="N5" s="146" t="s">
        <v>2499</v>
      </c>
      <c r="O5" s="152" t="s">
        <v>2467</v>
      </c>
      <c r="P5" s="141"/>
      <c r="Q5" s="142" t="s">
        <v>2221</v>
      </c>
    </row>
    <row r="6" spans="1:18" ht="18" x14ac:dyDescent="0.25">
      <c r="A6" s="144" t="str">
        <f>VLOOKUP(E6,'LISTADO ATM'!$A$2:$C$900,3,0)</f>
        <v>DISTRITO NACIONAL</v>
      </c>
      <c r="B6" s="129" t="s">
        <v>2578</v>
      </c>
      <c r="C6" s="145">
        <v>44312.928263888891</v>
      </c>
      <c r="D6" s="145" t="s">
        <v>2461</v>
      </c>
      <c r="E6" s="119">
        <v>486</v>
      </c>
      <c r="F6" s="149" t="str">
        <f>VLOOKUP(E6,VIP!$A$2:$O12883,2,0)</f>
        <v>DRBR486</v>
      </c>
      <c r="G6" s="144" t="str">
        <f>VLOOKUP(E6,'LISTADO ATM'!$A$2:$B$899,2,0)</f>
        <v xml:space="preserve">ATM Olé La Caleta </v>
      </c>
      <c r="H6" s="144" t="str">
        <f>VLOOKUP(E6,VIP!$A$2:$O17804,7,FALSE)</f>
        <v>Si</v>
      </c>
      <c r="I6" s="144" t="str">
        <f>VLOOKUP(E6,VIP!$A$2:$O9769,8,FALSE)</f>
        <v>Si</v>
      </c>
      <c r="J6" s="144" t="str">
        <f>VLOOKUP(E6,VIP!$A$2:$O9719,8,FALSE)</f>
        <v>Si</v>
      </c>
      <c r="K6" s="144" t="str">
        <f>VLOOKUP(E6,VIP!$A$2:$O13293,6,0)</f>
        <v>NO</v>
      </c>
      <c r="L6" s="139" t="s">
        <v>2421</v>
      </c>
      <c r="M6" s="117" t="s">
        <v>2458</v>
      </c>
      <c r="N6" s="146" t="s">
        <v>2465</v>
      </c>
      <c r="O6" s="149" t="s">
        <v>2466</v>
      </c>
      <c r="P6" s="141"/>
      <c r="Q6" s="142" t="s">
        <v>2421</v>
      </c>
    </row>
    <row r="7" spans="1:18" ht="18" x14ac:dyDescent="0.25">
      <c r="A7" s="144" t="str">
        <f>VLOOKUP(E7,'LISTADO ATM'!$A$2:$C$900,3,0)</f>
        <v>ESTE</v>
      </c>
      <c r="B7" s="129" t="s">
        <v>2580</v>
      </c>
      <c r="C7" s="145">
        <v>44314.771597222221</v>
      </c>
      <c r="D7" s="145" t="s">
        <v>2182</v>
      </c>
      <c r="E7" s="119">
        <v>289</v>
      </c>
      <c r="F7" s="149" t="str">
        <f>VLOOKUP(E7,VIP!$A$2:$O12888,2,0)</f>
        <v>DRBR910</v>
      </c>
      <c r="G7" s="144" t="str">
        <f>VLOOKUP(E7,'LISTADO ATM'!$A$2:$B$899,2,0)</f>
        <v>ATM Oficina Bávaro II</v>
      </c>
      <c r="H7" s="144" t="str">
        <f>VLOOKUP(E7,VIP!$A$2:$O17809,7,FALSE)</f>
        <v>Si</v>
      </c>
      <c r="I7" s="144" t="str">
        <f>VLOOKUP(E7,VIP!$A$2:$O9774,8,FALSE)</f>
        <v>Si</v>
      </c>
      <c r="J7" s="144" t="str">
        <f>VLOOKUP(E7,VIP!$A$2:$O9724,8,FALSE)</f>
        <v>Si</v>
      </c>
      <c r="K7" s="144" t="str">
        <f>VLOOKUP(E7,VIP!$A$2:$O13298,6,0)</f>
        <v>NO</v>
      </c>
      <c r="L7" s="139" t="s">
        <v>2247</v>
      </c>
      <c r="M7" s="117" t="s">
        <v>2458</v>
      </c>
      <c r="N7" s="146" t="s">
        <v>2465</v>
      </c>
      <c r="O7" s="149" t="s">
        <v>2467</v>
      </c>
      <c r="P7" s="141"/>
      <c r="Q7" s="142" t="s">
        <v>2247</v>
      </c>
    </row>
    <row r="8" spans="1:18" ht="18" x14ac:dyDescent="0.25">
      <c r="A8" s="144" t="str">
        <f>VLOOKUP(E8,'LISTADO ATM'!$A$2:$C$900,3,0)</f>
        <v>SUR</v>
      </c>
      <c r="B8" s="129" t="s">
        <v>2586</v>
      </c>
      <c r="C8" s="145">
        <v>44315.570543981485</v>
      </c>
      <c r="D8" s="145" t="s">
        <v>2485</v>
      </c>
      <c r="E8" s="119">
        <v>6</v>
      </c>
      <c r="F8" s="149" t="str">
        <f>VLOOKUP(E8,VIP!$A$2:$O12933,2,0)</f>
        <v>DRBR006</v>
      </c>
      <c r="G8" s="144" t="str">
        <f>VLOOKUP(E8,'LISTADO ATM'!$A$2:$B$899,2,0)</f>
        <v xml:space="preserve">ATM Plaza WAO San Juan </v>
      </c>
      <c r="H8" s="144" t="str">
        <f>VLOOKUP(E8,VIP!$A$2:$O17854,7,FALSE)</f>
        <v>N/A</v>
      </c>
      <c r="I8" s="144" t="str">
        <f>VLOOKUP(E8,VIP!$A$2:$O9819,8,FALSE)</f>
        <v>N/A</v>
      </c>
      <c r="J8" s="144" t="str">
        <f>VLOOKUP(E8,VIP!$A$2:$O9769,8,FALSE)</f>
        <v>N/A</v>
      </c>
      <c r="K8" s="144" t="str">
        <f>VLOOKUP(E8,VIP!$A$2:$O13343,6,0)</f>
        <v/>
      </c>
      <c r="L8" s="139" t="s">
        <v>2452</v>
      </c>
      <c r="M8" s="117" t="s">
        <v>2458</v>
      </c>
      <c r="N8" s="146" t="s">
        <v>2465</v>
      </c>
      <c r="O8" s="149" t="s">
        <v>2486</v>
      </c>
      <c r="P8" s="141"/>
      <c r="Q8" s="142" t="s">
        <v>2452</v>
      </c>
    </row>
    <row r="9" spans="1:18" ht="18" x14ac:dyDescent="0.25">
      <c r="A9" s="144" t="str">
        <f>VLOOKUP(E9,'[1]LISTADO ATM'!$A$2:$C$900,3,0)</f>
        <v>SUR</v>
      </c>
      <c r="B9" s="129" t="s">
        <v>2598</v>
      </c>
      <c r="C9" s="145">
        <v>44316.319421296299</v>
      </c>
      <c r="D9" s="145" t="s">
        <v>2461</v>
      </c>
      <c r="E9" s="119">
        <v>619</v>
      </c>
      <c r="F9" s="149" t="str">
        <f>VLOOKUP(E9,[1]VIP!$A$2:$O12937,2,0)</f>
        <v>DRBR619</v>
      </c>
      <c r="G9" s="144" t="str">
        <f>VLOOKUP(E9,'[1]LISTADO ATM'!$A$2:$B$899,2,0)</f>
        <v xml:space="preserve">ATM Academia P.N. Hatillo (San Cristóbal) </v>
      </c>
      <c r="H9" s="144" t="str">
        <f>VLOOKUP(E9,[1]VIP!$A$2:$O17858,7,FALSE)</f>
        <v>Si</v>
      </c>
      <c r="I9" s="144" t="str">
        <f>VLOOKUP(E9,[1]VIP!$A$2:$O9823,8,FALSE)</f>
        <v>Si</v>
      </c>
      <c r="J9" s="144" t="str">
        <f>VLOOKUP(E9,[1]VIP!$A$2:$O9773,8,FALSE)</f>
        <v>Si</v>
      </c>
      <c r="K9" s="144" t="str">
        <f>VLOOKUP(E9,[1]VIP!$A$2:$O13347,6,0)</f>
        <v>NO</v>
      </c>
      <c r="L9" s="139" t="s">
        <v>2421</v>
      </c>
      <c r="M9" s="117" t="s">
        <v>2458</v>
      </c>
      <c r="N9" s="146" t="s">
        <v>2465</v>
      </c>
      <c r="O9" s="149" t="s">
        <v>2466</v>
      </c>
      <c r="P9" s="141"/>
      <c r="Q9" s="142" t="s">
        <v>2421</v>
      </c>
    </row>
    <row r="10" spans="1:18" ht="18" x14ac:dyDescent="0.25">
      <c r="A10" s="144" t="str">
        <f>VLOOKUP(E10,'[1]LISTADO ATM'!$A$2:$C$900,3,0)</f>
        <v>DISTRITO NACIONAL</v>
      </c>
      <c r="B10" s="129" t="s">
        <v>2607</v>
      </c>
      <c r="C10" s="145">
        <v>44316.378518518519</v>
      </c>
      <c r="D10" s="145" t="s">
        <v>2485</v>
      </c>
      <c r="E10" s="119">
        <v>239</v>
      </c>
      <c r="F10" s="149" t="str">
        <f>VLOOKUP(E10,[1]VIP!$A$2:$O12941,2,0)</f>
        <v>DRBR239</v>
      </c>
      <c r="G10" s="144" t="str">
        <f>VLOOKUP(E10,'[1]LISTADO ATM'!$A$2:$B$899,2,0)</f>
        <v xml:space="preserve">ATM Autobanco Charles de Gaulle </v>
      </c>
      <c r="H10" s="144" t="str">
        <f>VLOOKUP(E10,[1]VIP!$A$2:$O17862,7,FALSE)</f>
        <v>Si</v>
      </c>
      <c r="I10" s="144" t="str">
        <f>VLOOKUP(E10,[1]VIP!$A$2:$O9827,8,FALSE)</f>
        <v>Si</v>
      </c>
      <c r="J10" s="144" t="str">
        <f>VLOOKUP(E10,[1]VIP!$A$2:$O9777,8,FALSE)</f>
        <v>Si</v>
      </c>
      <c r="K10" s="144" t="str">
        <f>VLOOKUP(E10,[1]VIP!$A$2:$O13351,6,0)</f>
        <v>SI</v>
      </c>
      <c r="L10" s="139" t="s">
        <v>2452</v>
      </c>
      <c r="M10" s="117" t="s">
        <v>2458</v>
      </c>
      <c r="N10" s="146" t="s">
        <v>2465</v>
      </c>
      <c r="O10" s="151" t="s">
        <v>2486</v>
      </c>
      <c r="P10" s="141"/>
      <c r="Q10" s="142" t="s">
        <v>2452</v>
      </c>
    </row>
    <row r="11" spans="1:18" ht="18" x14ac:dyDescent="0.25">
      <c r="A11" s="144" t="str">
        <f>VLOOKUP(E11,'LISTADO ATM'!$A$2:$C$900,3,0)</f>
        <v>SUR</v>
      </c>
      <c r="B11" s="129">
        <v>3335870958</v>
      </c>
      <c r="C11" s="145">
        <v>44316.452777777777</v>
      </c>
      <c r="D11" s="145" t="s">
        <v>2485</v>
      </c>
      <c r="E11" s="119">
        <v>825</v>
      </c>
      <c r="F11" s="149" t="str">
        <f>VLOOKUP(E11,VIP!$A$2:$O12955,2,0)</f>
        <v>DRBR825</v>
      </c>
      <c r="G11" s="144" t="str">
        <f>VLOOKUP(E11,'LISTADO ATM'!$A$2:$B$899,2,0)</f>
        <v xml:space="preserve">ATM Estacion Eco Cibeles (Las Matas de Farfán) </v>
      </c>
      <c r="H11" s="144" t="str">
        <f>VLOOKUP(E11,VIP!$A$2:$O17876,7,FALSE)</f>
        <v>Si</v>
      </c>
      <c r="I11" s="144" t="str">
        <f>VLOOKUP(E11,VIP!$A$2:$O9841,8,FALSE)</f>
        <v>Si</v>
      </c>
      <c r="J11" s="144" t="str">
        <f>VLOOKUP(E11,VIP!$A$2:$O9791,8,FALSE)</f>
        <v>Si</v>
      </c>
      <c r="K11" s="144" t="str">
        <f>VLOOKUP(E11,VIP!$A$2:$O13365,6,0)</f>
        <v>NO</v>
      </c>
      <c r="L11" s="139" t="s">
        <v>2452</v>
      </c>
      <c r="M11" s="117" t="s">
        <v>2458</v>
      </c>
      <c r="N11" s="146" t="s">
        <v>2465</v>
      </c>
      <c r="O11" s="151" t="s">
        <v>2486</v>
      </c>
      <c r="P11" s="141"/>
      <c r="Q11" s="142" t="s">
        <v>2452</v>
      </c>
    </row>
    <row r="12" spans="1:18" ht="18" x14ac:dyDescent="0.25">
      <c r="A12" s="144" t="e">
        <f>VLOOKUP(E12,'LISTADO ATM'!$A$2:$C$900,3,0)</f>
        <v>#N/A</v>
      </c>
      <c r="B12" s="129" t="s">
        <v>2625</v>
      </c>
      <c r="C12" s="145">
        <v>44316.488576388889</v>
      </c>
      <c r="D12" s="145" t="s">
        <v>2182</v>
      </c>
      <c r="E12" s="119">
        <v>663</v>
      </c>
      <c r="F12" s="149" t="str">
        <f>VLOOKUP(E12,VIP!$A$2:$O12981,2,0)</f>
        <v>DRBR663</v>
      </c>
      <c r="G12" s="144" t="e">
        <f>VLOOKUP(E12,'LISTADO ATM'!$A$2:$B$899,2,0)</f>
        <v>#N/A</v>
      </c>
      <c r="H12" s="144" t="str">
        <f>VLOOKUP(E12,VIP!$A$2:$O17902,7,FALSE)</f>
        <v>N/A</v>
      </c>
      <c r="I12" s="144" t="str">
        <f>VLOOKUP(E12,VIP!$A$2:$O9867,8,FALSE)</f>
        <v>N/A</v>
      </c>
      <c r="J12" s="144" t="str">
        <f>VLOOKUP(E12,VIP!$A$2:$O9817,8,FALSE)</f>
        <v>N/A</v>
      </c>
      <c r="K12" s="144" t="str">
        <f>VLOOKUP(E12,VIP!$A$2:$O13391,6,0)</f>
        <v>N/A</v>
      </c>
      <c r="L12" s="139" t="s">
        <v>2221</v>
      </c>
      <c r="M12" s="117" t="s">
        <v>2458</v>
      </c>
      <c r="N12" s="146" t="s">
        <v>2465</v>
      </c>
      <c r="O12" s="149" t="s">
        <v>2467</v>
      </c>
      <c r="P12" s="141"/>
      <c r="Q12" s="142" t="s">
        <v>2221</v>
      </c>
    </row>
    <row r="13" spans="1:18" ht="18" x14ac:dyDescent="0.25">
      <c r="A13" s="144" t="str">
        <f>VLOOKUP(E13,'LISTADO ATM'!$A$2:$C$900,3,0)</f>
        <v>ESTE</v>
      </c>
      <c r="B13" s="129" t="s">
        <v>2621</v>
      </c>
      <c r="C13" s="145">
        <v>44316.508750000001</v>
      </c>
      <c r="D13" s="145" t="s">
        <v>2485</v>
      </c>
      <c r="E13" s="119">
        <v>934</v>
      </c>
      <c r="F13" s="149" t="str">
        <f>VLOOKUP(E13,VIP!$A$2:$O12973,2,0)</f>
        <v>DRBR934</v>
      </c>
      <c r="G13" s="144" t="str">
        <f>VLOOKUP(E13,'LISTADO ATM'!$A$2:$B$899,2,0)</f>
        <v>ATM Hotel Dreams La Romana</v>
      </c>
      <c r="H13" s="144" t="str">
        <f>VLOOKUP(E13,VIP!$A$2:$O17894,7,FALSE)</f>
        <v>Si</v>
      </c>
      <c r="I13" s="144" t="str">
        <f>VLOOKUP(E13,VIP!$A$2:$O9859,8,FALSE)</f>
        <v>Si</v>
      </c>
      <c r="J13" s="144" t="str">
        <f>VLOOKUP(E13,VIP!$A$2:$O9809,8,FALSE)</f>
        <v>Si</v>
      </c>
      <c r="K13" s="144" t="str">
        <f>VLOOKUP(E13,VIP!$A$2:$O13383,6,0)</f>
        <v>NO</v>
      </c>
      <c r="L13" s="139" t="s">
        <v>2421</v>
      </c>
      <c r="M13" s="117" t="s">
        <v>2458</v>
      </c>
      <c r="N13" s="146" t="s">
        <v>2465</v>
      </c>
      <c r="O13" s="149" t="s">
        <v>2486</v>
      </c>
      <c r="P13" s="141"/>
      <c r="Q13" s="142" t="s">
        <v>2421</v>
      </c>
    </row>
    <row r="14" spans="1:18" ht="18" x14ac:dyDescent="0.25">
      <c r="A14" s="144" t="str">
        <f>VLOOKUP(E14,'LISTADO ATM'!$A$2:$C$900,3,0)</f>
        <v>DISTRITO NACIONAL</v>
      </c>
      <c r="B14" s="129" t="s">
        <v>2620</v>
      </c>
      <c r="C14" s="145">
        <v>44316.527442129627</v>
      </c>
      <c r="D14" s="145" t="s">
        <v>2485</v>
      </c>
      <c r="E14" s="119">
        <v>378</v>
      </c>
      <c r="F14" s="149" t="str">
        <f>VLOOKUP(E14,VIP!$A$2:$O12971,2,0)</f>
        <v>DRBR378</v>
      </c>
      <c r="G14" s="144" t="str">
        <f>VLOOKUP(E14,'LISTADO ATM'!$A$2:$B$899,2,0)</f>
        <v>ATM UNP Villa Flores</v>
      </c>
      <c r="H14" s="144" t="str">
        <f>VLOOKUP(E14,VIP!$A$2:$O17892,7,FALSE)</f>
        <v>N/A</v>
      </c>
      <c r="I14" s="144" t="str">
        <f>VLOOKUP(E14,VIP!$A$2:$O9857,8,FALSE)</f>
        <v>N/A</v>
      </c>
      <c r="J14" s="144" t="str">
        <f>VLOOKUP(E14,VIP!$A$2:$O9807,8,FALSE)</f>
        <v>N/A</v>
      </c>
      <c r="K14" s="144" t="str">
        <f>VLOOKUP(E14,VIP!$A$2:$O13381,6,0)</f>
        <v>N/A</v>
      </c>
      <c r="L14" s="139" t="s">
        <v>2421</v>
      </c>
      <c r="M14" s="117" t="s">
        <v>2458</v>
      </c>
      <c r="N14" s="146" t="s">
        <v>2465</v>
      </c>
      <c r="O14" s="149" t="s">
        <v>2486</v>
      </c>
      <c r="P14" s="141"/>
      <c r="Q14" s="142" t="s">
        <v>2421</v>
      </c>
    </row>
    <row r="15" spans="1:18" ht="18" x14ac:dyDescent="0.25">
      <c r="A15" s="144" t="str">
        <f>VLOOKUP(E15,'LISTADO ATM'!$A$2:$C$900,3,0)</f>
        <v>DISTRITO NACIONAL</v>
      </c>
      <c r="B15" s="129" t="s">
        <v>2616</v>
      </c>
      <c r="C15" s="145">
        <v>44316.579606481479</v>
      </c>
      <c r="D15" s="145" t="s">
        <v>2182</v>
      </c>
      <c r="E15" s="119">
        <v>240</v>
      </c>
      <c r="F15" s="149" t="str">
        <f>VLOOKUP(E15,VIP!$A$2:$O12963,2,0)</f>
        <v>DRBR24D</v>
      </c>
      <c r="G15" s="144" t="str">
        <f>VLOOKUP(E15,'LISTADO ATM'!$A$2:$B$899,2,0)</f>
        <v xml:space="preserve">ATM Oficina Carrefour I </v>
      </c>
      <c r="H15" s="144" t="str">
        <f>VLOOKUP(E15,VIP!$A$2:$O17884,7,FALSE)</f>
        <v>Si</v>
      </c>
      <c r="I15" s="144" t="str">
        <f>VLOOKUP(E15,VIP!$A$2:$O9849,8,FALSE)</f>
        <v>Si</v>
      </c>
      <c r="J15" s="144" t="str">
        <f>VLOOKUP(E15,VIP!$A$2:$O9799,8,FALSE)</f>
        <v>Si</v>
      </c>
      <c r="K15" s="144" t="str">
        <f>VLOOKUP(E15,VIP!$A$2:$O13373,6,0)</f>
        <v>SI</v>
      </c>
      <c r="L15" s="139" t="s">
        <v>2221</v>
      </c>
      <c r="M15" s="117" t="s">
        <v>2458</v>
      </c>
      <c r="N15" s="146" t="s">
        <v>2465</v>
      </c>
      <c r="O15" s="151" t="s">
        <v>2467</v>
      </c>
      <c r="P15" s="141"/>
      <c r="Q15" s="142" t="s">
        <v>2221</v>
      </c>
    </row>
    <row r="16" spans="1:18" s="99" customFormat="1" ht="18" x14ac:dyDescent="0.25">
      <c r="A16" s="144" t="str">
        <f>VLOOKUP(E16,'LISTADO ATM'!$A$2:$C$900,3,0)</f>
        <v>DISTRITO NACIONAL</v>
      </c>
      <c r="B16" s="129" t="s">
        <v>2615</v>
      </c>
      <c r="C16" s="145">
        <v>44316.590416666666</v>
      </c>
      <c r="D16" s="145" t="s">
        <v>2182</v>
      </c>
      <c r="E16" s="119">
        <v>414</v>
      </c>
      <c r="F16" s="151" t="str">
        <f>VLOOKUP(E16,VIP!$A$2:$O12962,2,0)</f>
        <v>DRBR414</v>
      </c>
      <c r="G16" s="144" t="str">
        <f>VLOOKUP(E16,'LISTADO ATM'!$A$2:$B$899,2,0)</f>
        <v>ATM Villa Francisca II</v>
      </c>
      <c r="H16" s="144" t="str">
        <f>VLOOKUP(E16,VIP!$A$2:$O17883,7,FALSE)</f>
        <v>Si</v>
      </c>
      <c r="I16" s="144" t="str">
        <f>VLOOKUP(E16,VIP!$A$2:$O9848,8,FALSE)</f>
        <v>Si</v>
      </c>
      <c r="J16" s="144" t="str">
        <f>VLOOKUP(E16,VIP!$A$2:$O9798,8,FALSE)</f>
        <v>Si</v>
      </c>
      <c r="K16" s="144" t="str">
        <f>VLOOKUP(E16,VIP!$A$2:$O13372,6,0)</f>
        <v>SI</v>
      </c>
      <c r="L16" s="139" t="s">
        <v>2221</v>
      </c>
      <c r="M16" s="117" t="s">
        <v>2458</v>
      </c>
      <c r="N16" s="146" t="s">
        <v>2465</v>
      </c>
      <c r="O16" s="151" t="s">
        <v>2467</v>
      </c>
      <c r="P16" s="141"/>
      <c r="Q16" s="142" t="s">
        <v>2221</v>
      </c>
    </row>
    <row r="17" spans="1:17" s="99" customFormat="1" ht="18" x14ac:dyDescent="0.25">
      <c r="A17" s="144" t="str">
        <f>VLOOKUP(E17,'LISTADO ATM'!$A$2:$C$900,3,0)</f>
        <v>DISTRITO NACIONAL</v>
      </c>
      <c r="B17" s="129">
        <v>3335871472</v>
      </c>
      <c r="C17" s="145">
        <v>44316.62777777778</v>
      </c>
      <c r="D17" s="145" t="s">
        <v>2461</v>
      </c>
      <c r="E17" s="119">
        <v>642</v>
      </c>
      <c r="F17" s="151" t="str">
        <f>VLOOKUP(E17,VIP!$A$2:$O12986,2,0)</f>
        <v>DRBR24O</v>
      </c>
      <c r="G17" s="144" t="str">
        <f>VLOOKUP(E17,'LISTADO ATM'!$A$2:$B$899,2,0)</f>
        <v xml:space="preserve">ATM OMSA Sto. Dgo. </v>
      </c>
      <c r="H17" s="144" t="str">
        <f>VLOOKUP(E17,VIP!$A$2:$O17907,7,FALSE)</f>
        <v>Si</v>
      </c>
      <c r="I17" s="144" t="str">
        <f>VLOOKUP(E17,VIP!$A$2:$O9872,8,FALSE)</f>
        <v>Si</v>
      </c>
      <c r="J17" s="144" t="str">
        <f>VLOOKUP(E17,VIP!$A$2:$O9822,8,FALSE)</f>
        <v>Si</v>
      </c>
      <c r="K17" s="144" t="str">
        <f>VLOOKUP(E17,VIP!$A$2:$O13396,6,0)</f>
        <v>NO</v>
      </c>
      <c r="L17" s="139" t="s">
        <v>2452</v>
      </c>
      <c r="M17" s="117" t="s">
        <v>2458</v>
      </c>
      <c r="N17" s="146" t="s">
        <v>2465</v>
      </c>
      <c r="O17" s="151" t="s">
        <v>2466</v>
      </c>
      <c r="P17" s="141"/>
      <c r="Q17" s="142" t="s">
        <v>2452</v>
      </c>
    </row>
    <row r="18" spans="1:17" s="99" customFormat="1" ht="18" x14ac:dyDescent="0.25">
      <c r="A18" s="144" t="str">
        <f>VLOOKUP(E18,'LISTADO ATM'!$A$2:$C$900,3,0)</f>
        <v>DISTRITO NACIONAL</v>
      </c>
      <c r="B18" s="129">
        <v>3335871478</v>
      </c>
      <c r="C18" s="145">
        <v>44316.630555555559</v>
      </c>
      <c r="D18" s="145" t="s">
        <v>2461</v>
      </c>
      <c r="E18" s="119">
        <v>563</v>
      </c>
      <c r="F18" s="151" t="str">
        <f>VLOOKUP(E18,VIP!$A$2:$O12975,2,0)</f>
        <v>DRBR233</v>
      </c>
      <c r="G18" s="144" t="str">
        <f>VLOOKUP(E18,'LISTADO ATM'!$A$2:$B$899,2,0)</f>
        <v xml:space="preserve">ATM Base Aérea San Isidro </v>
      </c>
      <c r="H18" s="144" t="str">
        <f>VLOOKUP(E18,VIP!$A$2:$O17896,7,FALSE)</f>
        <v>Si</v>
      </c>
      <c r="I18" s="144" t="str">
        <f>VLOOKUP(E18,VIP!$A$2:$O9861,8,FALSE)</f>
        <v>Si</v>
      </c>
      <c r="J18" s="144" t="str">
        <f>VLOOKUP(E18,VIP!$A$2:$O9811,8,FALSE)</f>
        <v>Si</v>
      </c>
      <c r="K18" s="144" t="str">
        <f>VLOOKUP(E18,VIP!$A$2:$O13385,6,0)</f>
        <v>NO</v>
      </c>
      <c r="L18" s="139" t="s">
        <v>2421</v>
      </c>
      <c r="M18" s="117" t="s">
        <v>2458</v>
      </c>
      <c r="N18" s="146" t="s">
        <v>2465</v>
      </c>
      <c r="O18" s="151" t="s">
        <v>2466</v>
      </c>
      <c r="P18" s="141"/>
      <c r="Q18" s="142" t="s">
        <v>2421</v>
      </c>
    </row>
    <row r="19" spans="1:17" s="99" customFormat="1" ht="18" x14ac:dyDescent="0.25">
      <c r="A19" s="144" t="str">
        <f>VLOOKUP(E19,'LISTADO ATM'!$A$2:$C$900,3,0)</f>
        <v>DISTRITO NACIONAL</v>
      </c>
      <c r="B19" s="129">
        <v>3335871505</v>
      </c>
      <c r="C19" s="145">
        <v>44316.642361111109</v>
      </c>
      <c r="D19" s="145" t="s">
        <v>2461</v>
      </c>
      <c r="E19" s="119">
        <v>617</v>
      </c>
      <c r="F19" s="151" t="str">
        <f>VLOOKUP(E19,VIP!$A$2:$O12976,2,0)</f>
        <v>DRBR617</v>
      </c>
      <c r="G19" s="144" t="str">
        <f>VLOOKUP(E19,'LISTADO ATM'!$A$2:$B$899,2,0)</f>
        <v xml:space="preserve">ATM Guardia Presidencial </v>
      </c>
      <c r="H19" s="144" t="str">
        <f>VLOOKUP(E19,VIP!$A$2:$O17897,7,FALSE)</f>
        <v>Si</v>
      </c>
      <c r="I19" s="144" t="str">
        <f>VLOOKUP(E19,VIP!$A$2:$O9862,8,FALSE)</f>
        <v>Si</v>
      </c>
      <c r="J19" s="144" t="str">
        <f>VLOOKUP(E19,VIP!$A$2:$O9812,8,FALSE)</f>
        <v>Si</v>
      </c>
      <c r="K19" s="144" t="str">
        <f>VLOOKUP(E19,VIP!$A$2:$O13386,6,0)</f>
        <v>NO</v>
      </c>
      <c r="L19" s="139" t="s">
        <v>2421</v>
      </c>
      <c r="M19" s="117" t="s">
        <v>2458</v>
      </c>
      <c r="N19" s="146" t="s">
        <v>2465</v>
      </c>
      <c r="O19" s="152" t="s">
        <v>2466</v>
      </c>
      <c r="P19" s="141"/>
      <c r="Q19" s="142" t="s">
        <v>2421</v>
      </c>
    </row>
    <row r="20" spans="1:17" s="99" customFormat="1" ht="18" x14ac:dyDescent="0.25">
      <c r="A20" s="144" t="str">
        <f>VLOOKUP(E20,'LISTADO ATM'!$A$2:$C$900,3,0)</f>
        <v>DISTRITO NACIONAL</v>
      </c>
      <c r="B20" s="129" t="s">
        <v>2661</v>
      </c>
      <c r="C20" s="145">
        <v>44316.645532407405</v>
      </c>
      <c r="D20" s="145" t="s">
        <v>2485</v>
      </c>
      <c r="E20" s="119">
        <v>701</v>
      </c>
      <c r="F20" s="151" t="str">
        <f>VLOOKUP(E20,VIP!$A$2:$O13012,2,0)</f>
        <v>DRBR701</v>
      </c>
      <c r="G20" s="144" t="str">
        <f>VLOOKUP(E20,'LISTADO ATM'!$A$2:$B$899,2,0)</f>
        <v>ATM Autoservicio Los Alcarrizos</v>
      </c>
      <c r="H20" s="144" t="str">
        <f>VLOOKUP(E20,VIP!$A$2:$O17933,7,FALSE)</f>
        <v>Si</v>
      </c>
      <c r="I20" s="144" t="str">
        <f>VLOOKUP(E20,VIP!$A$2:$O9898,8,FALSE)</f>
        <v>Si</v>
      </c>
      <c r="J20" s="144" t="str">
        <f>VLOOKUP(E20,VIP!$A$2:$O9848,8,FALSE)</f>
        <v>Si</v>
      </c>
      <c r="K20" s="144" t="str">
        <f>VLOOKUP(E20,VIP!$A$2:$O13422,6,0)</f>
        <v>NO</v>
      </c>
      <c r="L20" s="139" t="s">
        <v>2421</v>
      </c>
      <c r="M20" s="117" t="s">
        <v>2458</v>
      </c>
      <c r="N20" s="146" t="s">
        <v>2465</v>
      </c>
      <c r="O20" s="151" t="s">
        <v>2486</v>
      </c>
      <c r="P20" s="141"/>
      <c r="Q20" s="142" t="s">
        <v>2421</v>
      </c>
    </row>
    <row r="21" spans="1:17" s="99" customFormat="1" ht="18" x14ac:dyDescent="0.25">
      <c r="A21" s="144" t="str">
        <f>VLOOKUP(E21,'LISTADO ATM'!$A$2:$C$900,3,0)</f>
        <v>DISTRITO NACIONAL</v>
      </c>
      <c r="B21" s="129" t="s">
        <v>2660</v>
      </c>
      <c r="C21" s="145">
        <v>44316.676249999997</v>
      </c>
      <c r="D21" s="145" t="s">
        <v>2461</v>
      </c>
      <c r="E21" s="119">
        <v>183</v>
      </c>
      <c r="F21" s="151" t="str">
        <f>VLOOKUP(E21,VIP!$A$2:$O13010,2,0)</f>
        <v>DRBR183</v>
      </c>
      <c r="G21" s="144" t="str">
        <f>VLOOKUP(E21,'LISTADO ATM'!$A$2:$B$899,2,0)</f>
        <v>ATM Estación Nativa Km. 22 Aut. Duarte.</v>
      </c>
      <c r="H21" s="144" t="str">
        <f>VLOOKUP(E21,VIP!$A$2:$O17931,7,FALSE)</f>
        <v>N/A</v>
      </c>
      <c r="I21" s="144" t="str">
        <f>VLOOKUP(E21,VIP!$A$2:$O9896,8,FALSE)</f>
        <v>N/A</v>
      </c>
      <c r="J21" s="144" t="str">
        <f>VLOOKUP(E21,VIP!$A$2:$O9846,8,FALSE)</f>
        <v>N/A</v>
      </c>
      <c r="K21" s="144" t="str">
        <f>VLOOKUP(E21,VIP!$A$2:$O13420,6,0)</f>
        <v>N/A</v>
      </c>
      <c r="L21" s="139" t="s">
        <v>2421</v>
      </c>
      <c r="M21" s="117" t="s">
        <v>2458</v>
      </c>
      <c r="N21" s="146" t="s">
        <v>2465</v>
      </c>
      <c r="O21" s="151" t="s">
        <v>2466</v>
      </c>
      <c r="P21" s="141"/>
      <c r="Q21" s="142" t="s">
        <v>2421</v>
      </c>
    </row>
    <row r="22" spans="1:17" s="99" customFormat="1" ht="18" x14ac:dyDescent="0.25">
      <c r="A22" s="144" t="str">
        <f>VLOOKUP(E22,'LISTADO ATM'!$A$2:$C$900,3,0)</f>
        <v>SUR</v>
      </c>
      <c r="B22" s="129" t="s">
        <v>2659</v>
      </c>
      <c r="C22" s="145">
        <v>44316.684212962966</v>
      </c>
      <c r="D22" s="145" t="s">
        <v>2461</v>
      </c>
      <c r="E22" s="119">
        <v>311</v>
      </c>
      <c r="F22" s="151" t="str">
        <f>VLOOKUP(E22,VIP!$A$2:$O13009,2,0)</f>
        <v>DRBR381</v>
      </c>
      <c r="G22" s="144" t="str">
        <f>VLOOKUP(E22,'LISTADO ATM'!$A$2:$B$899,2,0)</f>
        <v>ATM Plaza Eroski</v>
      </c>
      <c r="H22" s="144" t="str">
        <f>VLOOKUP(E22,VIP!$A$2:$O17930,7,FALSE)</f>
        <v>Si</v>
      </c>
      <c r="I22" s="144" t="str">
        <f>VLOOKUP(E22,VIP!$A$2:$O9895,8,FALSE)</f>
        <v>Si</v>
      </c>
      <c r="J22" s="144" t="str">
        <f>VLOOKUP(E22,VIP!$A$2:$O9845,8,FALSE)</f>
        <v>Si</v>
      </c>
      <c r="K22" s="144" t="str">
        <f>VLOOKUP(E22,VIP!$A$2:$O13419,6,0)</f>
        <v>NO</v>
      </c>
      <c r="L22" s="139" t="s">
        <v>2421</v>
      </c>
      <c r="M22" s="117" t="s">
        <v>2458</v>
      </c>
      <c r="N22" s="146" t="s">
        <v>2465</v>
      </c>
      <c r="O22" s="151" t="s">
        <v>2466</v>
      </c>
      <c r="P22" s="141"/>
      <c r="Q22" s="142" t="s">
        <v>2421</v>
      </c>
    </row>
    <row r="23" spans="1:17" s="99" customFormat="1" ht="18" x14ac:dyDescent="0.25">
      <c r="A23" s="144" t="str">
        <f>VLOOKUP(E23,'LISTADO ATM'!$A$2:$C$900,3,0)</f>
        <v>SUR</v>
      </c>
      <c r="B23" s="129" t="s">
        <v>2658</v>
      </c>
      <c r="C23" s="145">
        <v>44316.688321759262</v>
      </c>
      <c r="D23" s="145" t="s">
        <v>2461</v>
      </c>
      <c r="E23" s="119">
        <v>252</v>
      </c>
      <c r="F23" s="151" t="str">
        <f>VLOOKUP(E23,VIP!$A$2:$O13008,2,0)</f>
        <v>DRBR252</v>
      </c>
      <c r="G23" s="144" t="str">
        <f>VLOOKUP(E23,'LISTADO ATM'!$A$2:$B$899,2,0)</f>
        <v xml:space="preserve">ATM Banco Agrícola (Barahona) </v>
      </c>
      <c r="H23" s="144" t="str">
        <f>VLOOKUP(E23,VIP!$A$2:$O17929,7,FALSE)</f>
        <v>Si</v>
      </c>
      <c r="I23" s="144" t="str">
        <f>VLOOKUP(E23,VIP!$A$2:$O9894,8,FALSE)</f>
        <v>Si</v>
      </c>
      <c r="J23" s="144" t="str">
        <f>VLOOKUP(E23,VIP!$A$2:$O9844,8,FALSE)</f>
        <v>Si</v>
      </c>
      <c r="K23" s="144" t="str">
        <f>VLOOKUP(E23,VIP!$A$2:$O13418,6,0)</f>
        <v>NO</v>
      </c>
      <c r="L23" s="139" t="s">
        <v>2516</v>
      </c>
      <c r="M23" s="117" t="s">
        <v>2458</v>
      </c>
      <c r="N23" s="146" t="s">
        <v>2465</v>
      </c>
      <c r="O23" s="151" t="s">
        <v>2466</v>
      </c>
      <c r="P23" s="141"/>
      <c r="Q23" s="142" t="s">
        <v>2516</v>
      </c>
    </row>
    <row r="24" spans="1:17" s="99" customFormat="1" ht="18" x14ac:dyDescent="0.25">
      <c r="A24" s="144" t="str">
        <f>VLOOKUP(E24,'LISTADO ATM'!$A$2:$C$900,3,0)</f>
        <v>NORTE</v>
      </c>
      <c r="B24" s="129" t="s">
        <v>2657</v>
      </c>
      <c r="C24" s="145">
        <v>44316.691747685189</v>
      </c>
      <c r="D24" s="145" t="s">
        <v>2584</v>
      </c>
      <c r="E24" s="119">
        <v>877</v>
      </c>
      <c r="F24" s="151" t="str">
        <f>VLOOKUP(E24,VIP!$A$2:$O13007,2,0)</f>
        <v>DRBR877</v>
      </c>
      <c r="G24" s="144" t="str">
        <f>VLOOKUP(E24,'LISTADO ATM'!$A$2:$B$899,2,0)</f>
        <v xml:space="preserve">ATM Estación Los Samanes (Ranchito, La Vega) </v>
      </c>
      <c r="H24" s="144" t="str">
        <f>VLOOKUP(E24,VIP!$A$2:$O17928,7,FALSE)</f>
        <v>Si</v>
      </c>
      <c r="I24" s="144" t="str">
        <f>VLOOKUP(E24,VIP!$A$2:$O9893,8,FALSE)</f>
        <v>Si</v>
      </c>
      <c r="J24" s="144" t="str">
        <f>VLOOKUP(E24,VIP!$A$2:$O9843,8,FALSE)</f>
        <v>Si</v>
      </c>
      <c r="K24" s="144" t="str">
        <f>VLOOKUP(E24,VIP!$A$2:$O13417,6,0)</f>
        <v>NO</v>
      </c>
      <c r="L24" s="139" t="s">
        <v>2516</v>
      </c>
      <c r="M24" s="117" t="s">
        <v>2458</v>
      </c>
      <c r="N24" s="146" t="s">
        <v>2465</v>
      </c>
      <c r="O24" s="151" t="s">
        <v>2588</v>
      </c>
      <c r="P24" s="141"/>
      <c r="Q24" s="142" t="s">
        <v>2516</v>
      </c>
    </row>
    <row r="25" spans="1:17" s="99" customFormat="1" ht="18" x14ac:dyDescent="0.25">
      <c r="A25" s="144" t="str">
        <f>VLOOKUP(E25,'LISTADO ATM'!$A$2:$C$900,3,0)</f>
        <v>DISTRITO NACIONAL</v>
      </c>
      <c r="B25" s="129" t="s">
        <v>2656</v>
      </c>
      <c r="C25" s="145">
        <v>44316.695625</v>
      </c>
      <c r="D25" s="145" t="s">
        <v>2485</v>
      </c>
      <c r="E25" s="119">
        <v>791</v>
      </c>
      <c r="F25" s="151" t="str">
        <f>VLOOKUP(E25,VIP!$A$2:$O13006,2,0)</f>
        <v>DRBR791</v>
      </c>
      <c r="G25" s="144" t="str">
        <f>VLOOKUP(E25,'LISTADO ATM'!$A$2:$B$899,2,0)</f>
        <v xml:space="preserve">ATM Oficina Sans Soucí </v>
      </c>
      <c r="H25" s="144" t="str">
        <f>VLOOKUP(E25,VIP!$A$2:$O17927,7,FALSE)</f>
        <v>Si</v>
      </c>
      <c r="I25" s="144" t="str">
        <f>VLOOKUP(E25,VIP!$A$2:$O9892,8,FALSE)</f>
        <v>No</v>
      </c>
      <c r="J25" s="144" t="str">
        <f>VLOOKUP(E25,VIP!$A$2:$O9842,8,FALSE)</f>
        <v>No</v>
      </c>
      <c r="K25" s="144" t="str">
        <f>VLOOKUP(E25,VIP!$A$2:$O13416,6,0)</f>
        <v>NO</v>
      </c>
      <c r="L25" s="139" t="s">
        <v>2421</v>
      </c>
      <c r="M25" s="117" t="s">
        <v>2458</v>
      </c>
      <c r="N25" s="146" t="s">
        <v>2465</v>
      </c>
      <c r="O25" s="151" t="s">
        <v>2662</v>
      </c>
      <c r="P25" s="141"/>
      <c r="Q25" s="142" t="s">
        <v>2421</v>
      </c>
    </row>
    <row r="26" spans="1:17" s="99" customFormat="1" ht="18" x14ac:dyDescent="0.25">
      <c r="A26" s="144" t="str">
        <f>VLOOKUP(E26,'LISTADO ATM'!$A$2:$C$900,3,0)</f>
        <v>DISTRITO NACIONAL</v>
      </c>
      <c r="B26" s="129" t="s">
        <v>2655</v>
      </c>
      <c r="C26" s="145">
        <v>44316.699201388888</v>
      </c>
      <c r="D26" s="145" t="s">
        <v>2461</v>
      </c>
      <c r="E26" s="119">
        <v>887</v>
      </c>
      <c r="F26" s="151" t="str">
        <f>VLOOKUP(E26,VIP!$A$2:$O13005,2,0)</f>
        <v>DRBR887</v>
      </c>
      <c r="G26" s="144" t="str">
        <f>VLOOKUP(E26,'LISTADO ATM'!$A$2:$B$899,2,0)</f>
        <v>ATM S/M Bravo Los Proceres</v>
      </c>
      <c r="H26" s="144" t="str">
        <f>VLOOKUP(E26,VIP!$A$2:$O17926,7,FALSE)</f>
        <v>Si</v>
      </c>
      <c r="I26" s="144" t="str">
        <f>VLOOKUP(E26,VIP!$A$2:$O9891,8,FALSE)</f>
        <v>Si</v>
      </c>
      <c r="J26" s="144" t="str">
        <f>VLOOKUP(E26,VIP!$A$2:$O9841,8,FALSE)</f>
        <v>Si</v>
      </c>
      <c r="K26" s="144" t="str">
        <f>VLOOKUP(E26,VIP!$A$2:$O13415,6,0)</f>
        <v>NO</v>
      </c>
      <c r="L26" s="139" t="s">
        <v>2421</v>
      </c>
      <c r="M26" s="117" t="s">
        <v>2458</v>
      </c>
      <c r="N26" s="146" t="s">
        <v>2465</v>
      </c>
      <c r="O26" s="151" t="s">
        <v>2466</v>
      </c>
      <c r="P26" s="141"/>
      <c r="Q26" s="142" t="s">
        <v>2421</v>
      </c>
    </row>
    <row r="27" spans="1:17" s="99" customFormat="1" ht="18" x14ac:dyDescent="0.25">
      <c r="A27" s="144" t="str">
        <f>VLOOKUP(E27,'LISTADO ATM'!$A$2:$C$900,3,0)</f>
        <v>DISTRITO NACIONAL</v>
      </c>
      <c r="B27" s="129" t="s">
        <v>2654</v>
      </c>
      <c r="C27" s="145">
        <v>44316.699560185189</v>
      </c>
      <c r="D27" s="145" t="s">
        <v>2182</v>
      </c>
      <c r="E27" s="119">
        <v>14</v>
      </c>
      <c r="F27" s="151" t="str">
        <f>VLOOKUP(E27,VIP!$A$2:$O13004,2,0)</f>
        <v>DRBR014</v>
      </c>
      <c r="G27" s="144" t="str">
        <f>VLOOKUP(E27,'LISTADO ATM'!$A$2:$B$899,2,0)</f>
        <v xml:space="preserve">ATM Oficina Aeropuerto Las Américas I </v>
      </c>
      <c r="H27" s="144" t="str">
        <f>VLOOKUP(E27,VIP!$A$2:$O17925,7,FALSE)</f>
        <v>Si</v>
      </c>
      <c r="I27" s="144" t="str">
        <f>VLOOKUP(E27,VIP!$A$2:$O9890,8,FALSE)</f>
        <v>Si</v>
      </c>
      <c r="J27" s="144" t="str">
        <f>VLOOKUP(E27,VIP!$A$2:$O9840,8,FALSE)</f>
        <v>Si</v>
      </c>
      <c r="K27" s="144" t="str">
        <f>VLOOKUP(E27,VIP!$A$2:$O13414,6,0)</f>
        <v>NO</v>
      </c>
      <c r="L27" s="139" t="s">
        <v>2481</v>
      </c>
      <c r="M27" s="117" t="s">
        <v>2458</v>
      </c>
      <c r="N27" s="146" t="s">
        <v>2499</v>
      </c>
      <c r="O27" s="151" t="s">
        <v>2467</v>
      </c>
      <c r="P27" s="141"/>
      <c r="Q27" s="142" t="s">
        <v>2481</v>
      </c>
    </row>
    <row r="28" spans="1:17" s="99" customFormat="1" ht="18" x14ac:dyDescent="0.25">
      <c r="A28" s="144" t="str">
        <f>VLOOKUP(E28,'LISTADO ATM'!$A$2:$C$900,3,0)</f>
        <v>ESTE</v>
      </c>
      <c r="B28" s="129" t="s">
        <v>2653</v>
      </c>
      <c r="C28" s="145">
        <v>44316.701562499999</v>
      </c>
      <c r="D28" s="145" t="s">
        <v>2182</v>
      </c>
      <c r="E28" s="119">
        <v>963</v>
      </c>
      <c r="F28" s="151" t="str">
        <f>VLOOKUP(E28,VIP!$A$2:$O13003,2,0)</f>
        <v>DRBR963</v>
      </c>
      <c r="G28" s="144" t="str">
        <f>VLOOKUP(E28,'LISTADO ATM'!$A$2:$B$899,2,0)</f>
        <v xml:space="preserve">ATM Multiplaza La Romana </v>
      </c>
      <c r="H28" s="144" t="str">
        <f>VLOOKUP(E28,VIP!$A$2:$O17924,7,FALSE)</f>
        <v>Si</v>
      </c>
      <c r="I28" s="144" t="str">
        <f>VLOOKUP(E28,VIP!$A$2:$O9889,8,FALSE)</f>
        <v>Si</v>
      </c>
      <c r="J28" s="144" t="str">
        <f>VLOOKUP(E28,VIP!$A$2:$O9839,8,FALSE)</f>
        <v>Si</v>
      </c>
      <c r="K28" s="144" t="str">
        <f>VLOOKUP(E28,VIP!$A$2:$O13413,6,0)</f>
        <v>NO</v>
      </c>
      <c r="L28" s="139" t="s">
        <v>2481</v>
      </c>
      <c r="M28" s="117" t="s">
        <v>2458</v>
      </c>
      <c r="N28" s="146" t="s">
        <v>2499</v>
      </c>
      <c r="O28" s="151" t="s">
        <v>2467</v>
      </c>
      <c r="P28" s="141"/>
      <c r="Q28" s="142" t="s">
        <v>2481</v>
      </c>
    </row>
    <row r="29" spans="1:17" s="99" customFormat="1" ht="18" x14ac:dyDescent="0.25">
      <c r="A29" s="144" t="str">
        <f>VLOOKUP(E29,'LISTADO ATM'!$A$2:$C$900,3,0)</f>
        <v>ESTE</v>
      </c>
      <c r="B29" s="129" t="s">
        <v>2652</v>
      </c>
      <c r="C29" s="145">
        <v>44316.707337962966</v>
      </c>
      <c r="D29" s="145" t="s">
        <v>2182</v>
      </c>
      <c r="E29" s="119">
        <v>513</v>
      </c>
      <c r="F29" s="151" t="str">
        <f>VLOOKUP(E29,VIP!$A$2:$O13002,2,0)</f>
        <v>DRBR513</v>
      </c>
      <c r="G29" s="144" t="str">
        <f>VLOOKUP(E29,'LISTADO ATM'!$A$2:$B$899,2,0)</f>
        <v xml:space="preserve">ATM UNP Lagunas de Nisibón </v>
      </c>
      <c r="H29" s="144" t="str">
        <f>VLOOKUP(E29,VIP!$A$2:$O17923,7,FALSE)</f>
        <v>Si</v>
      </c>
      <c r="I29" s="144" t="str">
        <f>VLOOKUP(E29,VIP!$A$2:$O9888,8,FALSE)</f>
        <v>Si</v>
      </c>
      <c r="J29" s="144" t="str">
        <f>VLOOKUP(E29,VIP!$A$2:$O9838,8,FALSE)</f>
        <v>Si</v>
      </c>
      <c r="K29" s="144" t="str">
        <f>VLOOKUP(E29,VIP!$A$2:$O13412,6,0)</f>
        <v>NO</v>
      </c>
      <c r="L29" s="139" t="s">
        <v>2430</v>
      </c>
      <c r="M29" s="117" t="s">
        <v>2458</v>
      </c>
      <c r="N29" s="146" t="s">
        <v>2499</v>
      </c>
      <c r="O29" s="151" t="s">
        <v>2467</v>
      </c>
      <c r="P29" s="141"/>
      <c r="Q29" s="142" t="s">
        <v>2430</v>
      </c>
    </row>
    <row r="30" spans="1:17" s="99" customFormat="1" ht="18" x14ac:dyDescent="0.25">
      <c r="A30" s="144" t="str">
        <f>VLOOKUP(E30,'LISTADO ATM'!$A$2:$C$900,3,0)</f>
        <v>DISTRITO NACIONAL</v>
      </c>
      <c r="B30" s="129" t="s">
        <v>2651</v>
      </c>
      <c r="C30" s="145">
        <v>44316.709386574075</v>
      </c>
      <c r="D30" s="145" t="s">
        <v>2182</v>
      </c>
      <c r="E30" s="119">
        <v>540</v>
      </c>
      <c r="F30" s="151" t="str">
        <f>VLOOKUP(E30,VIP!$A$2:$O13001,2,0)</f>
        <v>DRBR540</v>
      </c>
      <c r="G30" s="144" t="str">
        <f>VLOOKUP(E30,'LISTADO ATM'!$A$2:$B$899,2,0)</f>
        <v xml:space="preserve">ATM Autoservicio Sambil I </v>
      </c>
      <c r="H30" s="144" t="str">
        <f>VLOOKUP(E30,VIP!$A$2:$O17922,7,FALSE)</f>
        <v>Si</v>
      </c>
      <c r="I30" s="144" t="str">
        <f>VLOOKUP(E30,VIP!$A$2:$O9887,8,FALSE)</f>
        <v>Si</v>
      </c>
      <c r="J30" s="144" t="str">
        <f>VLOOKUP(E30,VIP!$A$2:$O9837,8,FALSE)</f>
        <v>Si</v>
      </c>
      <c r="K30" s="144" t="str">
        <f>VLOOKUP(E30,VIP!$A$2:$O13411,6,0)</f>
        <v>NO</v>
      </c>
      <c r="L30" s="139" t="s">
        <v>2481</v>
      </c>
      <c r="M30" s="117" t="s">
        <v>2458</v>
      </c>
      <c r="N30" s="146" t="s">
        <v>2499</v>
      </c>
      <c r="O30" s="151" t="s">
        <v>2467</v>
      </c>
      <c r="P30" s="141"/>
      <c r="Q30" s="142" t="s">
        <v>2481</v>
      </c>
    </row>
    <row r="31" spans="1:17" s="99" customFormat="1" ht="18" x14ac:dyDescent="0.25">
      <c r="A31" s="144" t="str">
        <f>VLOOKUP(E31,'LISTADO ATM'!$A$2:$C$900,3,0)</f>
        <v>NORTE</v>
      </c>
      <c r="B31" s="129" t="s">
        <v>2650</v>
      </c>
      <c r="C31" s="145">
        <v>44316.711099537039</v>
      </c>
      <c r="D31" s="145" t="s">
        <v>2183</v>
      </c>
      <c r="E31" s="119">
        <v>985</v>
      </c>
      <c r="F31" s="151" t="str">
        <f>VLOOKUP(E31,VIP!$A$2:$O13000,2,0)</f>
        <v>DRBR985</v>
      </c>
      <c r="G31" s="144" t="str">
        <f>VLOOKUP(E31,'LISTADO ATM'!$A$2:$B$899,2,0)</f>
        <v xml:space="preserve">ATM Oficina Dajabón II </v>
      </c>
      <c r="H31" s="144" t="str">
        <f>VLOOKUP(E31,VIP!$A$2:$O17921,7,FALSE)</f>
        <v>Si</v>
      </c>
      <c r="I31" s="144" t="str">
        <f>VLOOKUP(E31,VIP!$A$2:$O9886,8,FALSE)</f>
        <v>Si</v>
      </c>
      <c r="J31" s="144" t="str">
        <f>VLOOKUP(E31,VIP!$A$2:$O9836,8,FALSE)</f>
        <v>Si</v>
      </c>
      <c r="K31" s="144" t="str">
        <f>VLOOKUP(E31,VIP!$A$2:$O13410,6,0)</f>
        <v>NO</v>
      </c>
      <c r="L31" s="139" t="s">
        <v>2481</v>
      </c>
      <c r="M31" s="117" t="s">
        <v>2458</v>
      </c>
      <c r="N31" s="146" t="s">
        <v>2465</v>
      </c>
      <c r="O31" s="151" t="s">
        <v>2494</v>
      </c>
      <c r="P31" s="141"/>
      <c r="Q31" s="142" t="s">
        <v>2481</v>
      </c>
    </row>
    <row r="32" spans="1:17" s="99" customFormat="1" ht="18" x14ac:dyDescent="0.25">
      <c r="A32" s="144" t="str">
        <f>VLOOKUP(E32,'LISTADO ATM'!$A$2:$C$900,3,0)</f>
        <v>DISTRITO NACIONAL</v>
      </c>
      <c r="B32" s="129" t="s">
        <v>2649</v>
      </c>
      <c r="C32" s="145">
        <v>44316.716747685183</v>
      </c>
      <c r="D32" s="145" t="s">
        <v>2182</v>
      </c>
      <c r="E32" s="119">
        <v>902</v>
      </c>
      <c r="F32" s="151" t="str">
        <f>VLOOKUP(E32,VIP!$A$2:$O12999,2,0)</f>
        <v>DRBR16A</v>
      </c>
      <c r="G32" s="144" t="str">
        <f>VLOOKUP(E32,'LISTADO ATM'!$A$2:$B$899,2,0)</f>
        <v xml:space="preserve">ATM Oficina Plaza Florida </v>
      </c>
      <c r="H32" s="144" t="str">
        <f>VLOOKUP(E32,VIP!$A$2:$O17920,7,FALSE)</f>
        <v>Si</v>
      </c>
      <c r="I32" s="144" t="str">
        <f>VLOOKUP(E32,VIP!$A$2:$O9885,8,FALSE)</f>
        <v>Si</v>
      </c>
      <c r="J32" s="144" t="str">
        <f>VLOOKUP(E32,VIP!$A$2:$O9835,8,FALSE)</f>
        <v>Si</v>
      </c>
      <c r="K32" s="144" t="str">
        <f>VLOOKUP(E32,VIP!$A$2:$O13409,6,0)</f>
        <v>NO</v>
      </c>
      <c r="L32" s="139" t="s">
        <v>2221</v>
      </c>
      <c r="M32" s="117" t="s">
        <v>2458</v>
      </c>
      <c r="N32" s="146" t="s">
        <v>2465</v>
      </c>
      <c r="O32" s="151" t="s">
        <v>2467</v>
      </c>
      <c r="P32" s="141"/>
      <c r="Q32" s="142" t="s">
        <v>2221</v>
      </c>
    </row>
    <row r="33" spans="1:17" s="99" customFormat="1" ht="18" x14ac:dyDescent="0.25">
      <c r="A33" s="144" t="str">
        <f>VLOOKUP(E33,'LISTADO ATM'!$A$2:$C$900,3,0)</f>
        <v>DISTRITO NACIONAL</v>
      </c>
      <c r="B33" s="129" t="s">
        <v>2648</v>
      </c>
      <c r="C33" s="145">
        <v>44316.719907407409</v>
      </c>
      <c r="D33" s="145" t="s">
        <v>2182</v>
      </c>
      <c r="E33" s="119">
        <v>607</v>
      </c>
      <c r="F33" s="151" t="str">
        <f>VLOOKUP(E33,VIP!$A$2:$O12996,2,0)</f>
        <v>DRBR607</v>
      </c>
      <c r="G33" s="144" t="str">
        <f>VLOOKUP(E33,'LISTADO ATM'!$A$2:$B$899,2,0)</f>
        <v xml:space="preserve">ATM ONAPI </v>
      </c>
      <c r="H33" s="144" t="str">
        <f>VLOOKUP(E33,VIP!$A$2:$O17917,7,FALSE)</f>
        <v>Si</v>
      </c>
      <c r="I33" s="144" t="str">
        <f>VLOOKUP(E33,VIP!$A$2:$O9882,8,FALSE)</f>
        <v>Si</v>
      </c>
      <c r="J33" s="144" t="str">
        <f>VLOOKUP(E33,VIP!$A$2:$O9832,8,FALSE)</f>
        <v>Si</v>
      </c>
      <c r="K33" s="144" t="str">
        <f>VLOOKUP(E33,VIP!$A$2:$O13406,6,0)</f>
        <v>NO</v>
      </c>
      <c r="L33" s="139" t="s">
        <v>2247</v>
      </c>
      <c r="M33" s="117" t="s">
        <v>2458</v>
      </c>
      <c r="N33" s="146" t="s">
        <v>2465</v>
      </c>
      <c r="O33" s="151" t="s">
        <v>2467</v>
      </c>
      <c r="P33" s="141"/>
      <c r="Q33" s="142" t="s">
        <v>2247</v>
      </c>
    </row>
    <row r="34" spans="1:17" s="99" customFormat="1" ht="18" x14ac:dyDescent="0.25">
      <c r="A34" s="144" t="str">
        <f>VLOOKUP(E34,'LISTADO ATM'!$A$2:$C$900,3,0)</f>
        <v>SUR</v>
      </c>
      <c r="B34" s="129" t="s">
        <v>2647</v>
      </c>
      <c r="C34" s="145">
        <v>44316.723587962966</v>
      </c>
      <c r="D34" s="145" t="s">
        <v>2461</v>
      </c>
      <c r="E34" s="119">
        <v>870</v>
      </c>
      <c r="F34" s="151" t="str">
        <f>VLOOKUP(E34,VIP!$A$2:$O12993,2,0)</f>
        <v>DRBR870</v>
      </c>
      <c r="G34" s="144" t="str">
        <f>VLOOKUP(E34,'LISTADO ATM'!$A$2:$B$899,2,0)</f>
        <v xml:space="preserve">ATM Willbes Dominicana (Barahona) </v>
      </c>
      <c r="H34" s="144" t="str">
        <f>VLOOKUP(E34,VIP!$A$2:$O17914,7,FALSE)</f>
        <v>Si</v>
      </c>
      <c r="I34" s="144" t="str">
        <f>VLOOKUP(E34,VIP!$A$2:$O9879,8,FALSE)</f>
        <v>Si</v>
      </c>
      <c r="J34" s="144" t="str">
        <f>VLOOKUP(E34,VIP!$A$2:$O9829,8,FALSE)</f>
        <v>Si</v>
      </c>
      <c r="K34" s="144" t="str">
        <f>VLOOKUP(E34,VIP!$A$2:$O13403,6,0)</f>
        <v>NO</v>
      </c>
      <c r="L34" s="139" t="s">
        <v>2452</v>
      </c>
      <c r="M34" s="117" t="s">
        <v>2458</v>
      </c>
      <c r="N34" s="146" t="s">
        <v>2465</v>
      </c>
      <c r="O34" s="151" t="s">
        <v>2466</v>
      </c>
      <c r="P34" s="141"/>
      <c r="Q34" s="142" t="s">
        <v>2452</v>
      </c>
    </row>
    <row r="35" spans="1:17" s="99" customFormat="1" ht="18" x14ac:dyDescent="0.25">
      <c r="A35" s="144" t="str">
        <f>VLOOKUP(E35,'LISTADO ATM'!$A$2:$C$900,3,0)</f>
        <v>SUR</v>
      </c>
      <c r="B35" s="129" t="s">
        <v>2646</v>
      </c>
      <c r="C35" s="145">
        <v>44316.7340625</v>
      </c>
      <c r="D35" s="145" t="s">
        <v>2182</v>
      </c>
      <c r="E35" s="119">
        <v>751</v>
      </c>
      <c r="F35" s="151" t="str">
        <f>VLOOKUP(E35,VIP!$A$2:$O12992,2,0)</f>
        <v>DRBR751</v>
      </c>
      <c r="G35" s="144" t="str">
        <f>VLOOKUP(E35,'LISTADO ATM'!$A$2:$B$899,2,0)</f>
        <v>ATM Eco Petroleo Camilo</v>
      </c>
      <c r="H35" s="144" t="str">
        <f>VLOOKUP(E35,VIP!$A$2:$O17913,7,FALSE)</f>
        <v>N/A</v>
      </c>
      <c r="I35" s="144" t="str">
        <f>VLOOKUP(E35,VIP!$A$2:$O9878,8,FALSE)</f>
        <v>N/A</v>
      </c>
      <c r="J35" s="144" t="str">
        <f>VLOOKUP(E35,VIP!$A$2:$O9828,8,FALSE)</f>
        <v>N/A</v>
      </c>
      <c r="K35" s="144" t="str">
        <f>VLOOKUP(E35,VIP!$A$2:$O13402,6,0)</f>
        <v>N/A</v>
      </c>
      <c r="L35" s="139" t="s">
        <v>2481</v>
      </c>
      <c r="M35" s="117" t="s">
        <v>2458</v>
      </c>
      <c r="N35" s="146" t="s">
        <v>2465</v>
      </c>
      <c r="O35" s="151" t="s">
        <v>2467</v>
      </c>
      <c r="P35" s="141"/>
      <c r="Q35" s="142" t="s">
        <v>2481</v>
      </c>
    </row>
    <row r="36" spans="1:17" s="99" customFormat="1" ht="18" x14ac:dyDescent="0.25">
      <c r="A36" s="144" t="str">
        <f>VLOOKUP(E36,'LISTADO ATM'!$A$2:$C$900,3,0)</f>
        <v>NORTE</v>
      </c>
      <c r="B36" s="129" t="s">
        <v>2645</v>
      </c>
      <c r="C36" s="145">
        <v>44316.741979166669</v>
      </c>
      <c r="D36" s="145" t="s">
        <v>2183</v>
      </c>
      <c r="E36" s="119">
        <v>497</v>
      </c>
      <c r="F36" s="151" t="str">
        <f>VLOOKUP(E36,VIP!$A$2:$O12991,2,0)</f>
        <v>DRBR497</v>
      </c>
      <c r="G36" s="144" t="str">
        <f>VLOOKUP(E36,'LISTADO ATM'!$A$2:$B$899,2,0)</f>
        <v xml:space="preserve">ATM Oficina El Portal II (Santiago) </v>
      </c>
      <c r="H36" s="144" t="str">
        <f>VLOOKUP(E36,VIP!$A$2:$O17912,7,FALSE)</f>
        <v>Si</v>
      </c>
      <c r="I36" s="144" t="str">
        <f>VLOOKUP(E36,VIP!$A$2:$O9877,8,FALSE)</f>
        <v>Si</v>
      </c>
      <c r="J36" s="144" t="str">
        <f>VLOOKUP(E36,VIP!$A$2:$O9827,8,FALSE)</f>
        <v>Si</v>
      </c>
      <c r="K36" s="144" t="str">
        <f>VLOOKUP(E36,VIP!$A$2:$O13401,6,0)</f>
        <v>SI</v>
      </c>
      <c r="L36" s="139" t="s">
        <v>2424</v>
      </c>
      <c r="M36" s="117" t="s">
        <v>2458</v>
      </c>
      <c r="N36" s="146" t="s">
        <v>2465</v>
      </c>
      <c r="O36" s="151" t="s">
        <v>2494</v>
      </c>
      <c r="P36" s="141"/>
      <c r="Q36" s="142" t="s">
        <v>2424</v>
      </c>
    </row>
    <row r="37" spans="1:17" s="99" customFormat="1" ht="18" x14ac:dyDescent="0.25">
      <c r="A37" s="144" t="str">
        <f>VLOOKUP(E37,'LISTADO ATM'!$A$2:$C$900,3,0)</f>
        <v>DISTRITO NACIONAL</v>
      </c>
      <c r="B37" s="129" t="s">
        <v>2644</v>
      </c>
      <c r="C37" s="145">
        <v>44316.753750000003</v>
      </c>
      <c r="D37" s="145" t="s">
        <v>2182</v>
      </c>
      <c r="E37" s="119">
        <v>57</v>
      </c>
      <c r="F37" s="151" t="str">
        <f>VLOOKUP(E37,VIP!$A$2:$O12989,2,0)</f>
        <v>DRBR057</v>
      </c>
      <c r="G37" s="144" t="str">
        <f>VLOOKUP(E37,'LISTADO ATM'!$A$2:$B$899,2,0)</f>
        <v xml:space="preserve">ATM Oficina Malecon Center </v>
      </c>
      <c r="H37" s="144" t="str">
        <f>VLOOKUP(E37,VIP!$A$2:$O17910,7,FALSE)</f>
        <v>Si</v>
      </c>
      <c r="I37" s="144" t="str">
        <f>VLOOKUP(E37,VIP!$A$2:$O9875,8,FALSE)</f>
        <v>Si</v>
      </c>
      <c r="J37" s="144" t="str">
        <f>VLOOKUP(E37,VIP!$A$2:$O9825,8,FALSE)</f>
        <v>Si</v>
      </c>
      <c r="K37" s="144" t="str">
        <f>VLOOKUP(E37,VIP!$A$2:$O13399,6,0)</f>
        <v>NO</v>
      </c>
      <c r="L37" s="139" t="s">
        <v>2221</v>
      </c>
      <c r="M37" s="117" t="s">
        <v>2458</v>
      </c>
      <c r="N37" s="146" t="s">
        <v>2465</v>
      </c>
      <c r="O37" s="151" t="s">
        <v>2467</v>
      </c>
      <c r="P37" s="141"/>
      <c r="Q37" s="142" t="s">
        <v>2221</v>
      </c>
    </row>
    <row r="38" spans="1:17" s="99" customFormat="1" ht="18" x14ac:dyDescent="0.25">
      <c r="A38" s="144" t="str">
        <f>VLOOKUP(E38,'LISTADO ATM'!$A$2:$C$900,3,0)</f>
        <v>ESTE</v>
      </c>
      <c r="B38" s="129" t="s">
        <v>2643</v>
      </c>
      <c r="C38" s="145">
        <v>44316.755208333336</v>
      </c>
      <c r="D38" s="145" t="s">
        <v>2182</v>
      </c>
      <c r="E38" s="119">
        <v>27</v>
      </c>
      <c r="F38" s="151" t="str">
        <f>VLOOKUP(E38,VIP!$A$2:$O12988,2,0)</f>
        <v>DRBR240</v>
      </c>
      <c r="G38" s="144" t="str">
        <f>VLOOKUP(E38,'LISTADO ATM'!$A$2:$B$899,2,0)</f>
        <v>ATM Oficina El Seibo II</v>
      </c>
      <c r="H38" s="144" t="str">
        <f>VLOOKUP(E38,VIP!$A$2:$O17909,7,FALSE)</f>
        <v>Si</v>
      </c>
      <c r="I38" s="144" t="str">
        <f>VLOOKUP(E38,VIP!$A$2:$O9874,8,FALSE)</f>
        <v>Si</v>
      </c>
      <c r="J38" s="144" t="str">
        <f>VLOOKUP(E38,VIP!$A$2:$O9824,8,FALSE)</f>
        <v>Si</v>
      </c>
      <c r="K38" s="144" t="str">
        <f>VLOOKUP(E38,VIP!$A$2:$O13398,6,0)</f>
        <v>NO</v>
      </c>
      <c r="L38" s="139" t="s">
        <v>2221</v>
      </c>
      <c r="M38" s="117" t="s">
        <v>2458</v>
      </c>
      <c r="N38" s="146" t="s">
        <v>2465</v>
      </c>
      <c r="O38" s="151" t="s">
        <v>2467</v>
      </c>
      <c r="P38" s="141"/>
      <c r="Q38" s="142" t="s">
        <v>2221</v>
      </c>
    </row>
    <row r="39" spans="1:17" s="99" customFormat="1" ht="18" x14ac:dyDescent="0.25">
      <c r="A39" s="144" t="str">
        <f>VLOOKUP(E39,'LISTADO ATM'!$A$2:$C$900,3,0)</f>
        <v>DISTRITO NACIONAL</v>
      </c>
      <c r="B39" s="129" t="s">
        <v>2642</v>
      </c>
      <c r="C39" s="145">
        <v>44316.756307870368</v>
      </c>
      <c r="D39" s="145" t="s">
        <v>2182</v>
      </c>
      <c r="E39" s="119">
        <v>232</v>
      </c>
      <c r="F39" s="151" t="str">
        <f>VLOOKUP(E39,VIP!$A$2:$O12987,2,0)</f>
        <v>DRBR232</v>
      </c>
      <c r="G39" s="144" t="str">
        <f>VLOOKUP(E39,'LISTADO ATM'!$A$2:$B$899,2,0)</f>
        <v xml:space="preserve">ATM S/M Nacional Charles de Gaulle </v>
      </c>
      <c r="H39" s="144" t="str">
        <f>VLOOKUP(E39,VIP!$A$2:$O17908,7,FALSE)</f>
        <v>Si</v>
      </c>
      <c r="I39" s="144" t="str">
        <f>VLOOKUP(E39,VIP!$A$2:$O9873,8,FALSE)</f>
        <v>Si</v>
      </c>
      <c r="J39" s="144" t="str">
        <f>VLOOKUP(E39,VIP!$A$2:$O9823,8,FALSE)</f>
        <v>Si</v>
      </c>
      <c r="K39" s="144" t="str">
        <f>VLOOKUP(E39,VIP!$A$2:$O13397,6,0)</f>
        <v>SI</v>
      </c>
      <c r="L39" s="139" t="s">
        <v>2221</v>
      </c>
      <c r="M39" s="117" t="s">
        <v>2458</v>
      </c>
      <c r="N39" s="146" t="s">
        <v>2465</v>
      </c>
      <c r="O39" s="151" t="s">
        <v>2467</v>
      </c>
      <c r="P39" s="141"/>
      <c r="Q39" s="142" t="s">
        <v>2221</v>
      </c>
    </row>
    <row r="40" spans="1:17" s="99" customFormat="1" ht="18" x14ac:dyDescent="0.25">
      <c r="A40" s="144" t="str">
        <f>VLOOKUP(E40,'LISTADO ATM'!$A$2:$C$900,3,0)</f>
        <v>DISTRITO NACIONAL</v>
      </c>
      <c r="B40" s="129" t="s">
        <v>2641</v>
      </c>
      <c r="C40" s="145">
        <v>44316.762094907404</v>
      </c>
      <c r="D40" s="145" t="s">
        <v>2461</v>
      </c>
      <c r="E40" s="119">
        <v>115</v>
      </c>
      <c r="F40" s="151" t="str">
        <f>VLOOKUP(E40,VIP!$A$2:$O12986,2,0)</f>
        <v>DRBR115</v>
      </c>
      <c r="G40" s="144" t="str">
        <f>VLOOKUP(E40,'LISTADO ATM'!$A$2:$B$899,2,0)</f>
        <v xml:space="preserve">ATM Oficina Megacentro I </v>
      </c>
      <c r="H40" s="144" t="str">
        <f>VLOOKUP(E40,VIP!$A$2:$O17907,7,FALSE)</f>
        <v>Si</v>
      </c>
      <c r="I40" s="144" t="str">
        <f>VLOOKUP(E40,VIP!$A$2:$O9872,8,FALSE)</f>
        <v>Si</v>
      </c>
      <c r="J40" s="144" t="str">
        <f>VLOOKUP(E40,VIP!$A$2:$O9822,8,FALSE)</f>
        <v>Si</v>
      </c>
      <c r="K40" s="144" t="str">
        <f>VLOOKUP(E40,VIP!$A$2:$O13396,6,0)</f>
        <v>SI</v>
      </c>
      <c r="L40" s="139" t="s">
        <v>2452</v>
      </c>
      <c r="M40" s="117" t="s">
        <v>2458</v>
      </c>
      <c r="N40" s="146" t="s">
        <v>2465</v>
      </c>
      <c r="O40" s="151" t="s">
        <v>2466</v>
      </c>
      <c r="P40" s="141"/>
      <c r="Q40" s="142" t="s">
        <v>2452</v>
      </c>
    </row>
    <row r="41" spans="1:17" s="99" customFormat="1" ht="18" x14ac:dyDescent="0.25">
      <c r="A41" s="144" t="str">
        <f>VLOOKUP(E41,'LISTADO ATM'!$A$2:$C$900,3,0)</f>
        <v>SUR</v>
      </c>
      <c r="B41" s="129" t="s">
        <v>2640</v>
      </c>
      <c r="C41" s="145">
        <v>44316.762523148151</v>
      </c>
      <c r="D41" s="145" t="s">
        <v>2182</v>
      </c>
      <c r="E41" s="119">
        <v>455</v>
      </c>
      <c r="F41" s="151" t="str">
        <f>VLOOKUP(E41,VIP!$A$2:$O12985,2,0)</f>
        <v>DRBR455</v>
      </c>
      <c r="G41" s="144" t="str">
        <f>VLOOKUP(E41,'LISTADO ATM'!$A$2:$B$899,2,0)</f>
        <v xml:space="preserve">ATM Oficina Baní II </v>
      </c>
      <c r="H41" s="144" t="str">
        <f>VLOOKUP(E41,VIP!$A$2:$O17906,7,FALSE)</f>
        <v>Si</v>
      </c>
      <c r="I41" s="144" t="str">
        <f>VLOOKUP(E41,VIP!$A$2:$O9871,8,FALSE)</f>
        <v>Si</v>
      </c>
      <c r="J41" s="144" t="str">
        <f>VLOOKUP(E41,VIP!$A$2:$O9821,8,FALSE)</f>
        <v>Si</v>
      </c>
      <c r="K41" s="144" t="str">
        <f>VLOOKUP(E41,VIP!$A$2:$O13395,6,0)</f>
        <v>NO</v>
      </c>
      <c r="L41" s="139" t="s">
        <v>2221</v>
      </c>
      <c r="M41" s="117" t="s">
        <v>2458</v>
      </c>
      <c r="N41" s="146" t="s">
        <v>2465</v>
      </c>
      <c r="O41" s="151" t="s">
        <v>2467</v>
      </c>
      <c r="P41" s="141"/>
      <c r="Q41" s="142" t="s">
        <v>2221</v>
      </c>
    </row>
    <row r="42" spans="1:17" s="99" customFormat="1" ht="18" x14ac:dyDescent="0.25">
      <c r="A42" s="144" t="str">
        <f>VLOOKUP(E42,'LISTADO ATM'!$A$2:$C$900,3,0)</f>
        <v>DISTRITO NACIONAL</v>
      </c>
      <c r="B42" s="129" t="s">
        <v>2639</v>
      </c>
      <c r="C42" s="145">
        <v>44316.763368055559</v>
      </c>
      <c r="D42" s="145" t="s">
        <v>2182</v>
      </c>
      <c r="E42" s="119">
        <v>243</v>
      </c>
      <c r="F42" s="151" t="str">
        <f>VLOOKUP(E42,VIP!$A$2:$O12984,2,0)</f>
        <v>DRBR243</v>
      </c>
      <c r="G42" s="144" t="str">
        <f>VLOOKUP(E42,'LISTADO ATM'!$A$2:$B$899,2,0)</f>
        <v xml:space="preserve">ATM Autoservicio Plaza Central  </v>
      </c>
      <c r="H42" s="144" t="str">
        <f>VLOOKUP(E42,VIP!$A$2:$O17905,7,FALSE)</f>
        <v>Si</v>
      </c>
      <c r="I42" s="144" t="str">
        <f>VLOOKUP(E42,VIP!$A$2:$O9870,8,FALSE)</f>
        <v>Si</v>
      </c>
      <c r="J42" s="144" t="str">
        <f>VLOOKUP(E42,VIP!$A$2:$O9820,8,FALSE)</f>
        <v>Si</v>
      </c>
      <c r="K42" s="144" t="str">
        <f>VLOOKUP(E42,VIP!$A$2:$O13394,6,0)</f>
        <v>SI</v>
      </c>
      <c r="L42" s="139" t="s">
        <v>2221</v>
      </c>
      <c r="M42" s="117" t="s">
        <v>2458</v>
      </c>
      <c r="N42" s="146" t="s">
        <v>2465</v>
      </c>
      <c r="O42" s="153" t="s">
        <v>2467</v>
      </c>
      <c r="P42" s="141"/>
      <c r="Q42" s="142" t="s">
        <v>2221</v>
      </c>
    </row>
    <row r="43" spans="1:17" s="99" customFormat="1" ht="18" x14ac:dyDescent="0.25">
      <c r="A43" s="144" t="str">
        <f>VLOOKUP(E43,'LISTADO ATM'!$A$2:$C$900,3,0)</f>
        <v>DISTRITO NACIONAL</v>
      </c>
      <c r="B43" s="129" t="s">
        <v>2638</v>
      </c>
      <c r="C43" s="145">
        <v>44316.763831018521</v>
      </c>
      <c r="D43" s="145" t="s">
        <v>2182</v>
      </c>
      <c r="E43" s="119">
        <v>487</v>
      </c>
      <c r="F43" s="151" t="str">
        <f>VLOOKUP(E43,VIP!$A$2:$O12983,2,0)</f>
        <v>DRBR487</v>
      </c>
      <c r="G43" s="144" t="str">
        <f>VLOOKUP(E43,'LISTADO ATM'!$A$2:$B$899,2,0)</f>
        <v xml:space="preserve">ATM Olé Hainamosa </v>
      </c>
      <c r="H43" s="144" t="str">
        <f>VLOOKUP(E43,VIP!$A$2:$O17904,7,FALSE)</f>
        <v>Si</v>
      </c>
      <c r="I43" s="144" t="str">
        <f>VLOOKUP(E43,VIP!$A$2:$O9869,8,FALSE)</f>
        <v>Si</v>
      </c>
      <c r="J43" s="144" t="str">
        <f>VLOOKUP(E43,VIP!$A$2:$O9819,8,FALSE)</f>
        <v>Si</v>
      </c>
      <c r="K43" s="144" t="str">
        <f>VLOOKUP(E43,VIP!$A$2:$O13393,6,0)</f>
        <v>SI</v>
      </c>
      <c r="L43" s="139" t="s">
        <v>2221</v>
      </c>
      <c r="M43" s="117" t="s">
        <v>2458</v>
      </c>
      <c r="N43" s="146" t="s">
        <v>2465</v>
      </c>
      <c r="O43" s="151" t="s">
        <v>2467</v>
      </c>
      <c r="P43" s="141"/>
      <c r="Q43" s="142" t="s">
        <v>2221</v>
      </c>
    </row>
    <row r="44" spans="1:17" s="99" customFormat="1" ht="18" x14ac:dyDescent="0.25">
      <c r="A44" s="144" t="str">
        <f>VLOOKUP(E44,'LISTADO ATM'!$A$2:$C$900,3,0)</f>
        <v>NORTE</v>
      </c>
      <c r="B44" s="129" t="s">
        <v>2637</v>
      </c>
      <c r="C44" s="145">
        <v>44316.769745370373</v>
      </c>
      <c r="D44" s="145" t="s">
        <v>2183</v>
      </c>
      <c r="E44" s="119">
        <v>257</v>
      </c>
      <c r="F44" s="151" t="str">
        <f>VLOOKUP(E44,VIP!$A$2:$O12982,2,0)</f>
        <v>DRBR257</v>
      </c>
      <c r="G44" s="144" t="str">
        <f>VLOOKUP(E44,'LISTADO ATM'!$A$2:$B$899,2,0)</f>
        <v xml:space="preserve">ATM S/M Pola (Santiago) </v>
      </c>
      <c r="H44" s="144" t="str">
        <f>VLOOKUP(E44,VIP!$A$2:$O17903,7,FALSE)</f>
        <v>Si</v>
      </c>
      <c r="I44" s="144" t="str">
        <f>VLOOKUP(E44,VIP!$A$2:$O9868,8,FALSE)</f>
        <v>Si</v>
      </c>
      <c r="J44" s="144" t="str">
        <f>VLOOKUP(E44,VIP!$A$2:$O9818,8,FALSE)</f>
        <v>Si</v>
      </c>
      <c r="K44" s="144" t="str">
        <f>VLOOKUP(E44,VIP!$A$2:$O13392,6,0)</f>
        <v>NO</v>
      </c>
      <c r="L44" s="139" t="s">
        <v>2221</v>
      </c>
      <c r="M44" s="117" t="s">
        <v>2458</v>
      </c>
      <c r="N44" s="146" t="s">
        <v>2465</v>
      </c>
      <c r="O44" s="151" t="s">
        <v>2494</v>
      </c>
      <c r="P44" s="141"/>
      <c r="Q44" s="142" t="s">
        <v>2221</v>
      </c>
    </row>
    <row r="45" spans="1:17" s="99" customFormat="1" ht="18" x14ac:dyDescent="0.25">
      <c r="A45" s="144" t="str">
        <f>VLOOKUP(E45,'LISTADO ATM'!$A$2:$C$900,3,0)</f>
        <v>DISTRITO NACIONAL</v>
      </c>
      <c r="B45" s="129" t="s">
        <v>2636</v>
      </c>
      <c r="C45" s="145">
        <v>44316.771527777775</v>
      </c>
      <c r="D45" s="145" t="s">
        <v>2182</v>
      </c>
      <c r="E45" s="119">
        <v>640</v>
      </c>
      <c r="F45" s="151" t="str">
        <f>VLOOKUP(E45,VIP!$A$2:$O12981,2,0)</f>
        <v>DRBR640</v>
      </c>
      <c r="G45" s="144" t="str">
        <f>VLOOKUP(E45,'LISTADO ATM'!$A$2:$B$899,2,0)</f>
        <v xml:space="preserve">ATM Ministerio Obras Públicas </v>
      </c>
      <c r="H45" s="144" t="str">
        <f>VLOOKUP(E45,VIP!$A$2:$O17902,7,FALSE)</f>
        <v>Si</v>
      </c>
      <c r="I45" s="144" t="str">
        <f>VLOOKUP(E45,VIP!$A$2:$O9867,8,FALSE)</f>
        <v>Si</v>
      </c>
      <c r="J45" s="144" t="str">
        <f>VLOOKUP(E45,VIP!$A$2:$O9817,8,FALSE)</f>
        <v>Si</v>
      </c>
      <c r="K45" s="144" t="str">
        <f>VLOOKUP(E45,VIP!$A$2:$O13391,6,0)</f>
        <v>NO</v>
      </c>
      <c r="L45" s="139" t="s">
        <v>2221</v>
      </c>
      <c r="M45" s="117" t="s">
        <v>2458</v>
      </c>
      <c r="N45" s="146" t="s">
        <v>2465</v>
      </c>
      <c r="O45" s="151" t="s">
        <v>2467</v>
      </c>
      <c r="P45" s="141"/>
      <c r="Q45" s="142" t="s">
        <v>2221</v>
      </c>
    </row>
    <row r="46" spans="1:17" s="99" customFormat="1" ht="18" x14ac:dyDescent="0.25">
      <c r="A46" s="144" t="str">
        <f>VLOOKUP(E46,'LISTADO ATM'!$A$2:$C$900,3,0)</f>
        <v>DISTRITO NACIONAL</v>
      </c>
      <c r="B46" s="129" t="s">
        <v>2635</v>
      </c>
      <c r="C46" s="145">
        <v>44316.772789351853</v>
      </c>
      <c r="D46" s="145" t="s">
        <v>2182</v>
      </c>
      <c r="E46" s="119">
        <v>476</v>
      </c>
      <c r="F46" s="151" t="str">
        <f>VLOOKUP(E46,VIP!$A$2:$O12980,2,0)</f>
        <v>DRBR476</v>
      </c>
      <c r="G46" s="144" t="str">
        <f>VLOOKUP(E46,'LISTADO ATM'!$A$2:$B$899,2,0)</f>
        <v xml:space="preserve">ATM Multicentro La Sirena Las Caobas </v>
      </c>
      <c r="H46" s="144" t="str">
        <f>VLOOKUP(E46,VIP!$A$2:$O17901,7,FALSE)</f>
        <v>Si</v>
      </c>
      <c r="I46" s="144" t="str">
        <f>VLOOKUP(E46,VIP!$A$2:$O9866,8,FALSE)</f>
        <v>Si</v>
      </c>
      <c r="J46" s="144" t="str">
        <f>VLOOKUP(E46,VIP!$A$2:$O9816,8,FALSE)</f>
        <v>Si</v>
      </c>
      <c r="K46" s="144" t="str">
        <f>VLOOKUP(E46,VIP!$A$2:$O13390,6,0)</f>
        <v>SI</v>
      </c>
      <c r="L46" s="139" t="s">
        <v>2221</v>
      </c>
      <c r="M46" s="117" t="s">
        <v>2458</v>
      </c>
      <c r="N46" s="146" t="s">
        <v>2465</v>
      </c>
      <c r="O46" s="151" t="s">
        <v>2467</v>
      </c>
      <c r="P46" s="141"/>
      <c r="Q46" s="142" t="s">
        <v>2221</v>
      </c>
    </row>
    <row r="47" spans="1:17" s="99" customFormat="1" ht="18" x14ac:dyDescent="0.25">
      <c r="A47" s="144" t="str">
        <f>VLOOKUP(E47,'LISTADO ATM'!$A$2:$C$900,3,0)</f>
        <v>DISTRITO NACIONAL</v>
      </c>
      <c r="B47" s="129" t="s">
        <v>2634</v>
      </c>
      <c r="C47" s="145">
        <v>44316.782511574071</v>
      </c>
      <c r="D47" s="145" t="s">
        <v>2182</v>
      </c>
      <c r="E47" s="119">
        <v>490</v>
      </c>
      <c r="F47" s="151" t="str">
        <f>VLOOKUP(E47,VIP!$A$2:$O12979,2,0)</f>
        <v>DRBR490</v>
      </c>
      <c r="G47" s="144" t="str">
        <f>VLOOKUP(E47,'LISTADO ATM'!$A$2:$B$899,2,0)</f>
        <v xml:space="preserve">ATM Hospital Ney Arias Lora </v>
      </c>
      <c r="H47" s="144" t="str">
        <f>VLOOKUP(E47,VIP!$A$2:$O17900,7,FALSE)</f>
        <v>Si</v>
      </c>
      <c r="I47" s="144" t="str">
        <f>VLOOKUP(E47,VIP!$A$2:$O9865,8,FALSE)</f>
        <v>Si</v>
      </c>
      <c r="J47" s="144" t="str">
        <f>VLOOKUP(E47,VIP!$A$2:$O9815,8,FALSE)</f>
        <v>Si</v>
      </c>
      <c r="K47" s="144" t="str">
        <f>VLOOKUP(E47,VIP!$A$2:$O13389,6,0)</f>
        <v>NO</v>
      </c>
      <c r="L47" s="139" t="s">
        <v>2221</v>
      </c>
      <c r="M47" s="117" t="s">
        <v>2458</v>
      </c>
      <c r="N47" s="146" t="s">
        <v>2465</v>
      </c>
      <c r="O47" s="151" t="s">
        <v>2467</v>
      </c>
      <c r="P47" s="141"/>
      <c r="Q47" s="142" t="s">
        <v>2221</v>
      </c>
    </row>
    <row r="48" spans="1:17" s="99" customFormat="1" ht="18" x14ac:dyDescent="0.25">
      <c r="A48" s="144" t="str">
        <f>VLOOKUP(E48,'LISTADO ATM'!$A$2:$C$900,3,0)</f>
        <v>NORTE</v>
      </c>
      <c r="B48" s="129" t="s">
        <v>2633</v>
      </c>
      <c r="C48" s="145">
        <v>44316.785231481481</v>
      </c>
      <c r="D48" s="145" t="s">
        <v>2183</v>
      </c>
      <c r="E48" s="119">
        <v>862</v>
      </c>
      <c r="F48" s="151" t="str">
        <f>VLOOKUP(E48,VIP!$A$2:$O12978,2,0)</f>
        <v>DRBR862</v>
      </c>
      <c r="G48" s="144" t="str">
        <f>VLOOKUP(E48,'LISTADO ATM'!$A$2:$B$899,2,0)</f>
        <v xml:space="preserve">ATM S/M Doble A (Sabaneta) </v>
      </c>
      <c r="H48" s="144" t="str">
        <f>VLOOKUP(E48,VIP!$A$2:$O17899,7,FALSE)</f>
        <v>Si</v>
      </c>
      <c r="I48" s="144" t="str">
        <f>VLOOKUP(E48,VIP!$A$2:$O9864,8,FALSE)</f>
        <v>Si</v>
      </c>
      <c r="J48" s="144" t="str">
        <f>VLOOKUP(E48,VIP!$A$2:$O9814,8,FALSE)</f>
        <v>Si</v>
      </c>
      <c r="K48" s="144" t="str">
        <f>VLOOKUP(E48,VIP!$A$2:$O13388,6,0)</f>
        <v>NO</v>
      </c>
      <c r="L48" s="139" t="s">
        <v>2424</v>
      </c>
      <c r="M48" s="117" t="s">
        <v>2458</v>
      </c>
      <c r="N48" s="146" t="s">
        <v>2465</v>
      </c>
      <c r="O48" s="151" t="s">
        <v>2494</v>
      </c>
      <c r="P48" s="141"/>
      <c r="Q48" s="142" t="s">
        <v>2424</v>
      </c>
    </row>
    <row r="49" spans="1:17" s="99" customFormat="1" ht="18" x14ac:dyDescent="0.25">
      <c r="A49" s="144" t="str">
        <f>VLOOKUP(E49,'LISTADO ATM'!$A$2:$C$900,3,0)</f>
        <v>DISTRITO NACIONAL</v>
      </c>
      <c r="B49" s="129" t="s">
        <v>2632</v>
      </c>
      <c r="C49" s="145">
        <v>44316.786504629628</v>
      </c>
      <c r="D49" s="145" t="s">
        <v>2182</v>
      </c>
      <c r="E49" s="119">
        <v>875</v>
      </c>
      <c r="F49" s="151" t="str">
        <f>VLOOKUP(E49,VIP!$A$2:$O12977,2,0)</f>
        <v>DRBR875</v>
      </c>
      <c r="G49" s="144" t="str">
        <f>VLOOKUP(E49,'LISTADO ATM'!$A$2:$B$899,2,0)</f>
        <v xml:space="preserve">ATM Texaco Aut. Duarte KM 14 1/2 (Los Alcarrizos) </v>
      </c>
      <c r="H49" s="144" t="str">
        <f>VLOOKUP(E49,VIP!$A$2:$O17898,7,FALSE)</f>
        <v>Si</v>
      </c>
      <c r="I49" s="144" t="str">
        <f>VLOOKUP(E49,VIP!$A$2:$O9863,8,FALSE)</f>
        <v>Si</v>
      </c>
      <c r="J49" s="144" t="str">
        <f>VLOOKUP(E49,VIP!$A$2:$O9813,8,FALSE)</f>
        <v>Si</v>
      </c>
      <c r="K49" s="144" t="str">
        <f>VLOOKUP(E49,VIP!$A$2:$O13387,6,0)</f>
        <v>NO</v>
      </c>
      <c r="L49" s="139" t="s">
        <v>2221</v>
      </c>
      <c r="M49" s="117" t="s">
        <v>2458</v>
      </c>
      <c r="N49" s="146" t="s">
        <v>2465</v>
      </c>
      <c r="O49" s="151" t="s">
        <v>2467</v>
      </c>
      <c r="P49" s="141"/>
      <c r="Q49" s="142" t="s">
        <v>2221</v>
      </c>
    </row>
    <row r="50" spans="1:17" s="99" customFormat="1" ht="18" x14ac:dyDescent="0.25">
      <c r="A50" s="144" t="str">
        <f>VLOOKUP(E50,'LISTADO ATM'!$A$2:$C$900,3,0)</f>
        <v>ESTE</v>
      </c>
      <c r="B50" s="129" t="s">
        <v>2675</v>
      </c>
      <c r="C50" s="145">
        <v>44316.815462962964</v>
      </c>
      <c r="D50" s="145" t="s">
        <v>2182</v>
      </c>
      <c r="E50" s="119">
        <v>68</v>
      </c>
      <c r="F50" s="151" t="str">
        <f>VLOOKUP(E50,VIP!$A$2:$O12991,2,0)</f>
        <v>DRBR068</v>
      </c>
      <c r="G50" s="144" t="str">
        <f>VLOOKUP(E50,'LISTADO ATM'!$A$2:$B$899,2,0)</f>
        <v xml:space="preserve">ATM Hotel Nickelodeon (Punta Cana) </v>
      </c>
      <c r="H50" s="144" t="str">
        <f>VLOOKUP(E50,VIP!$A$2:$O17912,7,FALSE)</f>
        <v>Si</v>
      </c>
      <c r="I50" s="144" t="str">
        <f>VLOOKUP(E50,VIP!$A$2:$O9877,8,FALSE)</f>
        <v>Si</v>
      </c>
      <c r="J50" s="144" t="str">
        <f>VLOOKUP(E50,VIP!$A$2:$O9827,8,FALSE)</f>
        <v>Si</v>
      </c>
      <c r="K50" s="144" t="str">
        <f>VLOOKUP(E50,VIP!$A$2:$O13401,6,0)</f>
        <v>NO</v>
      </c>
      <c r="L50" s="139" t="s">
        <v>2221</v>
      </c>
      <c r="M50" s="117" t="s">
        <v>2458</v>
      </c>
      <c r="N50" s="146" t="s">
        <v>2465</v>
      </c>
      <c r="O50" s="151" t="s">
        <v>2467</v>
      </c>
      <c r="P50" s="141"/>
      <c r="Q50" s="142" t="s">
        <v>2221</v>
      </c>
    </row>
    <row r="51" spans="1:17" s="99" customFormat="1" ht="18" x14ac:dyDescent="0.25">
      <c r="A51" s="144" t="str">
        <f>VLOOKUP(E51,'LISTADO ATM'!$A$2:$C$900,3,0)</f>
        <v>DISTRITO NACIONAL</v>
      </c>
      <c r="B51" s="129" t="s">
        <v>2674</v>
      </c>
      <c r="C51" s="145">
        <v>44316.818009259259</v>
      </c>
      <c r="D51" s="145" t="s">
        <v>2461</v>
      </c>
      <c r="E51" s="119">
        <v>517</v>
      </c>
      <c r="F51" s="151" t="str">
        <f>VLOOKUP(E51,VIP!$A$2:$O12990,2,0)</f>
        <v>DRBR517</v>
      </c>
      <c r="G51" s="144" t="str">
        <f>VLOOKUP(E51,'LISTADO ATM'!$A$2:$B$899,2,0)</f>
        <v xml:space="preserve">ATM Autobanco Oficina Sans Soucí </v>
      </c>
      <c r="H51" s="144" t="str">
        <f>VLOOKUP(E51,VIP!$A$2:$O17911,7,FALSE)</f>
        <v>Si</v>
      </c>
      <c r="I51" s="144" t="str">
        <f>VLOOKUP(E51,VIP!$A$2:$O9876,8,FALSE)</f>
        <v>Si</v>
      </c>
      <c r="J51" s="144" t="str">
        <f>VLOOKUP(E51,VIP!$A$2:$O9826,8,FALSE)</f>
        <v>Si</v>
      </c>
      <c r="K51" s="144" t="str">
        <f>VLOOKUP(E51,VIP!$A$2:$O13400,6,0)</f>
        <v>SI</v>
      </c>
      <c r="L51" s="139" t="s">
        <v>2452</v>
      </c>
      <c r="M51" s="117" t="s">
        <v>2458</v>
      </c>
      <c r="N51" s="146" t="s">
        <v>2465</v>
      </c>
      <c r="O51" s="151" t="s">
        <v>2466</v>
      </c>
      <c r="P51" s="141"/>
      <c r="Q51" s="142" t="s">
        <v>2452</v>
      </c>
    </row>
    <row r="52" spans="1:17" s="99" customFormat="1" ht="18" x14ac:dyDescent="0.25">
      <c r="A52" s="144" t="str">
        <f>VLOOKUP(E52,'LISTADO ATM'!$A$2:$C$900,3,0)</f>
        <v>NORTE</v>
      </c>
      <c r="B52" s="129" t="s">
        <v>2673</v>
      </c>
      <c r="C52" s="145">
        <v>44316.818090277775</v>
      </c>
      <c r="D52" s="145" t="s">
        <v>2183</v>
      </c>
      <c r="E52" s="119">
        <v>518</v>
      </c>
      <c r="F52" s="151" t="str">
        <f>VLOOKUP(E52,VIP!$A$2:$O12989,2,0)</f>
        <v>DRBR518</v>
      </c>
      <c r="G52" s="144" t="str">
        <f>VLOOKUP(E52,'LISTADO ATM'!$A$2:$B$899,2,0)</f>
        <v xml:space="preserve">ATM Autobanco Los Alamos </v>
      </c>
      <c r="H52" s="144" t="str">
        <f>VLOOKUP(E52,VIP!$A$2:$O17910,7,FALSE)</f>
        <v>Si</v>
      </c>
      <c r="I52" s="144" t="str">
        <f>VLOOKUP(E52,VIP!$A$2:$O9875,8,FALSE)</f>
        <v>Si</v>
      </c>
      <c r="J52" s="144" t="str">
        <f>VLOOKUP(E52,VIP!$A$2:$O9825,8,FALSE)</f>
        <v>Si</v>
      </c>
      <c r="K52" s="144" t="str">
        <f>VLOOKUP(E52,VIP!$A$2:$O13399,6,0)</f>
        <v>NO</v>
      </c>
      <c r="L52" s="139" t="s">
        <v>2221</v>
      </c>
      <c r="M52" s="117" t="s">
        <v>2458</v>
      </c>
      <c r="N52" s="146" t="s">
        <v>2465</v>
      </c>
      <c r="O52" s="151" t="s">
        <v>2494</v>
      </c>
      <c r="P52" s="141"/>
      <c r="Q52" s="142" t="s">
        <v>2221</v>
      </c>
    </row>
    <row r="53" spans="1:17" s="99" customFormat="1" ht="18" x14ac:dyDescent="0.25">
      <c r="A53" s="144" t="str">
        <f>VLOOKUP(E53,'LISTADO ATM'!$A$2:$C$900,3,0)</f>
        <v>NORTE</v>
      </c>
      <c r="B53" s="129" t="s">
        <v>2672</v>
      </c>
      <c r="C53" s="145">
        <v>44316.819988425923</v>
      </c>
      <c r="D53" s="145" t="s">
        <v>2183</v>
      </c>
      <c r="E53" s="119">
        <v>63</v>
      </c>
      <c r="F53" s="151" t="str">
        <f>VLOOKUP(E53,VIP!$A$2:$O12988,2,0)</f>
        <v>DRBR063</v>
      </c>
      <c r="G53" s="144" t="str">
        <f>VLOOKUP(E53,'LISTADO ATM'!$A$2:$B$899,2,0)</f>
        <v xml:space="preserve">ATM Oficina Villa Vásquez (Montecristi) </v>
      </c>
      <c r="H53" s="144" t="str">
        <f>VLOOKUP(E53,VIP!$A$2:$O17909,7,FALSE)</f>
        <v>Si</v>
      </c>
      <c r="I53" s="144" t="str">
        <f>VLOOKUP(E53,VIP!$A$2:$O9874,8,FALSE)</f>
        <v>Si</v>
      </c>
      <c r="J53" s="144" t="str">
        <f>VLOOKUP(E53,VIP!$A$2:$O9824,8,FALSE)</f>
        <v>Si</v>
      </c>
      <c r="K53" s="144" t="str">
        <f>VLOOKUP(E53,VIP!$A$2:$O13398,6,0)</f>
        <v>NO</v>
      </c>
      <c r="L53" s="139" t="s">
        <v>2424</v>
      </c>
      <c r="M53" s="117" t="s">
        <v>2458</v>
      </c>
      <c r="N53" s="146" t="s">
        <v>2465</v>
      </c>
      <c r="O53" s="151" t="s">
        <v>2494</v>
      </c>
      <c r="P53" s="141"/>
      <c r="Q53" s="142" t="s">
        <v>2424</v>
      </c>
    </row>
    <row r="54" spans="1:17" s="99" customFormat="1" ht="18" x14ac:dyDescent="0.25">
      <c r="A54" s="144" t="str">
        <f>VLOOKUP(E54,'LISTADO ATM'!$A$2:$C$900,3,0)</f>
        <v>DISTRITO NACIONAL</v>
      </c>
      <c r="B54" s="129" t="s">
        <v>2671</v>
      </c>
      <c r="C54" s="145">
        <v>44316.821064814816</v>
      </c>
      <c r="D54" s="145" t="s">
        <v>2182</v>
      </c>
      <c r="E54" s="119">
        <v>911</v>
      </c>
      <c r="F54" s="151" t="str">
        <f>VLOOKUP(E54,VIP!$A$2:$O12987,2,0)</f>
        <v>DRBR911</v>
      </c>
      <c r="G54" s="144" t="str">
        <f>VLOOKUP(E54,'LISTADO ATM'!$A$2:$B$899,2,0)</f>
        <v xml:space="preserve">ATM Oficina Venezuela II </v>
      </c>
      <c r="H54" s="144" t="str">
        <f>VLOOKUP(E54,VIP!$A$2:$O17908,7,FALSE)</f>
        <v>Si</v>
      </c>
      <c r="I54" s="144" t="str">
        <f>VLOOKUP(E54,VIP!$A$2:$O9873,8,FALSE)</f>
        <v>Si</v>
      </c>
      <c r="J54" s="144" t="str">
        <f>VLOOKUP(E54,VIP!$A$2:$O9823,8,FALSE)</f>
        <v>Si</v>
      </c>
      <c r="K54" s="144" t="str">
        <f>VLOOKUP(E54,VIP!$A$2:$O13397,6,0)</f>
        <v>SI</v>
      </c>
      <c r="L54" s="139" t="s">
        <v>2481</v>
      </c>
      <c r="M54" s="117" t="s">
        <v>2458</v>
      </c>
      <c r="N54" s="146" t="s">
        <v>2465</v>
      </c>
      <c r="O54" s="151" t="s">
        <v>2467</v>
      </c>
      <c r="P54" s="141"/>
      <c r="Q54" s="142" t="s">
        <v>2481</v>
      </c>
    </row>
    <row r="55" spans="1:17" s="99" customFormat="1" ht="18" x14ac:dyDescent="0.25">
      <c r="A55" s="144" t="str">
        <f>VLOOKUP(E55,'LISTADO ATM'!$A$2:$C$900,3,0)</f>
        <v>NORTE</v>
      </c>
      <c r="B55" s="129" t="s">
        <v>2670</v>
      </c>
      <c r="C55" s="145">
        <v>44316.821886574071</v>
      </c>
      <c r="D55" s="145" t="s">
        <v>2183</v>
      </c>
      <c r="E55" s="119">
        <v>4</v>
      </c>
      <c r="F55" s="151" t="str">
        <f>VLOOKUP(E55,VIP!$A$2:$O12986,2,0)</f>
        <v>DRBR004</v>
      </c>
      <c r="G55" s="144" t="str">
        <f>VLOOKUP(E55,'LISTADO ATM'!$A$2:$B$899,2,0)</f>
        <v>ATM Avenida Rivas</v>
      </c>
      <c r="H55" s="144" t="str">
        <f>VLOOKUP(E55,VIP!$A$2:$O17907,7,FALSE)</f>
        <v>Si</v>
      </c>
      <c r="I55" s="144" t="str">
        <f>VLOOKUP(E55,VIP!$A$2:$O9872,8,FALSE)</f>
        <v>Si</v>
      </c>
      <c r="J55" s="144" t="str">
        <f>VLOOKUP(E55,VIP!$A$2:$O9822,8,FALSE)</f>
        <v>Si</v>
      </c>
      <c r="K55" s="144" t="str">
        <f>VLOOKUP(E55,VIP!$A$2:$O13396,6,0)</f>
        <v>NO</v>
      </c>
      <c r="L55" s="139" t="s">
        <v>2481</v>
      </c>
      <c r="M55" s="117" t="s">
        <v>2458</v>
      </c>
      <c r="N55" s="146" t="s">
        <v>2465</v>
      </c>
      <c r="O55" s="151" t="s">
        <v>2494</v>
      </c>
      <c r="P55" s="141"/>
      <c r="Q55" s="142" t="s">
        <v>2481</v>
      </c>
    </row>
    <row r="56" spans="1:17" s="99" customFormat="1" ht="18" x14ac:dyDescent="0.25">
      <c r="A56" s="144" t="str">
        <f>VLOOKUP(E56,'LISTADO ATM'!$A$2:$C$900,3,0)</f>
        <v>SUR</v>
      </c>
      <c r="B56" s="129" t="s">
        <v>2669</v>
      </c>
      <c r="C56" s="145">
        <v>44316.847916666666</v>
      </c>
      <c r="D56" s="145" t="s">
        <v>2182</v>
      </c>
      <c r="E56" s="119">
        <v>885</v>
      </c>
      <c r="F56" s="151" t="str">
        <f>VLOOKUP(E56,VIP!$A$2:$O12984,2,0)</f>
        <v>DRBR885</v>
      </c>
      <c r="G56" s="144" t="str">
        <f>VLOOKUP(E56,'LISTADO ATM'!$A$2:$B$899,2,0)</f>
        <v xml:space="preserve">ATM UNP Rancho Arriba </v>
      </c>
      <c r="H56" s="144" t="str">
        <f>VLOOKUP(E56,VIP!$A$2:$O17905,7,FALSE)</f>
        <v>Si</v>
      </c>
      <c r="I56" s="144" t="str">
        <f>VLOOKUP(E56,VIP!$A$2:$O9870,8,FALSE)</f>
        <v>Si</v>
      </c>
      <c r="J56" s="144" t="str">
        <f>VLOOKUP(E56,VIP!$A$2:$O9820,8,FALSE)</f>
        <v>Si</v>
      </c>
      <c r="K56" s="144" t="str">
        <f>VLOOKUP(E56,VIP!$A$2:$O13394,6,0)</f>
        <v>NO</v>
      </c>
      <c r="L56" s="139" t="s">
        <v>2247</v>
      </c>
      <c r="M56" s="117" t="s">
        <v>2458</v>
      </c>
      <c r="N56" s="146" t="s">
        <v>2465</v>
      </c>
      <c r="O56" s="151" t="s">
        <v>2467</v>
      </c>
      <c r="P56" s="141"/>
      <c r="Q56" s="142" t="s">
        <v>2676</v>
      </c>
    </row>
    <row r="57" spans="1:17" s="99" customFormat="1" ht="18" x14ac:dyDescent="0.25">
      <c r="A57" s="144" t="str">
        <f>VLOOKUP(E57,'LISTADO ATM'!$A$2:$C$900,3,0)</f>
        <v>DISTRITO NACIONAL</v>
      </c>
      <c r="B57" s="129" t="s">
        <v>2668</v>
      </c>
      <c r="C57" s="145">
        <v>44316.849085648151</v>
      </c>
      <c r="D57" s="145" t="s">
        <v>2182</v>
      </c>
      <c r="E57" s="119">
        <v>391</v>
      </c>
      <c r="F57" s="151" t="str">
        <f>VLOOKUP(E57,VIP!$A$2:$O12983,2,0)</f>
        <v>DRBR391</v>
      </c>
      <c r="G57" s="144" t="str">
        <f>VLOOKUP(E57,'LISTADO ATM'!$A$2:$B$899,2,0)</f>
        <v xml:space="preserve">ATM S/M Jumbo Luperón </v>
      </c>
      <c r="H57" s="144" t="str">
        <f>VLOOKUP(E57,VIP!$A$2:$O17904,7,FALSE)</f>
        <v>Si</v>
      </c>
      <c r="I57" s="144" t="str">
        <f>VLOOKUP(E57,VIP!$A$2:$O9869,8,FALSE)</f>
        <v>Si</v>
      </c>
      <c r="J57" s="144" t="str">
        <f>VLOOKUP(E57,VIP!$A$2:$O9819,8,FALSE)</f>
        <v>Si</v>
      </c>
      <c r="K57" s="144" t="str">
        <f>VLOOKUP(E57,VIP!$A$2:$O13393,6,0)</f>
        <v>NO</v>
      </c>
      <c r="L57" s="139" t="s">
        <v>2424</v>
      </c>
      <c r="M57" s="117" t="s">
        <v>2458</v>
      </c>
      <c r="N57" s="146" t="s">
        <v>2465</v>
      </c>
      <c r="O57" s="151" t="s">
        <v>2467</v>
      </c>
      <c r="P57" s="141"/>
      <c r="Q57" s="142" t="s">
        <v>2424</v>
      </c>
    </row>
    <row r="58" spans="1:17" s="99" customFormat="1" ht="18" x14ac:dyDescent="0.25">
      <c r="A58" s="144" t="str">
        <f>VLOOKUP(E58,'LISTADO ATM'!$A$2:$C$900,3,0)</f>
        <v>DISTRITO NACIONAL</v>
      </c>
      <c r="B58" s="129" t="s">
        <v>2667</v>
      </c>
      <c r="C58" s="145">
        <v>44316.851377314815</v>
      </c>
      <c r="D58" s="145" t="s">
        <v>2182</v>
      </c>
      <c r="E58" s="119">
        <v>21</v>
      </c>
      <c r="F58" s="151" t="str">
        <f>VLOOKUP(E58,VIP!$A$2:$O12982,2,0)</f>
        <v>DRBR021</v>
      </c>
      <c r="G58" s="144" t="str">
        <f>VLOOKUP(E58,'LISTADO ATM'!$A$2:$B$899,2,0)</f>
        <v xml:space="preserve">ATM Oficina Mella </v>
      </c>
      <c r="H58" s="144" t="str">
        <f>VLOOKUP(E58,VIP!$A$2:$O17903,7,FALSE)</f>
        <v>Si</v>
      </c>
      <c r="I58" s="144" t="str">
        <f>VLOOKUP(E58,VIP!$A$2:$O9868,8,FALSE)</f>
        <v>No</v>
      </c>
      <c r="J58" s="144" t="str">
        <f>VLOOKUP(E58,VIP!$A$2:$O9818,8,FALSE)</f>
        <v>No</v>
      </c>
      <c r="K58" s="144" t="str">
        <f>VLOOKUP(E58,VIP!$A$2:$O13392,6,0)</f>
        <v>NO</v>
      </c>
      <c r="L58" s="139" t="s">
        <v>2247</v>
      </c>
      <c r="M58" s="117" t="s">
        <v>2458</v>
      </c>
      <c r="N58" s="146" t="s">
        <v>2465</v>
      </c>
      <c r="O58" s="151" t="s">
        <v>2467</v>
      </c>
      <c r="P58" s="141"/>
      <c r="Q58" s="142" t="s">
        <v>2247</v>
      </c>
    </row>
    <row r="59" spans="1:17" s="99" customFormat="1" ht="18" x14ac:dyDescent="0.25">
      <c r="A59" s="144" t="str">
        <f>VLOOKUP(E59,'LISTADO ATM'!$A$2:$C$900,3,0)</f>
        <v>SUR</v>
      </c>
      <c r="B59" s="129" t="s">
        <v>2666</v>
      </c>
      <c r="C59" s="145">
        <v>44316.861608796295</v>
      </c>
      <c r="D59" s="145" t="s">
        <v>2485</v>
      </c>
      <c r="E59" s="119">
        <v>5</v>
      </c>
      <c r="F59" s="151" t="str">
        <f>VLOOKUP(E59,VIP!$A$2:$O12981,2,0)</f>
        <v>DRBR005</v>
      </c>
      <c r="G59" s="144" t="str">
        <f>VLOOKUP(E59,'LISTADO ATM'!$A$2:$B$899,2,0)</f>
        <v>ATM Oficina Autoservicio Villa Ofelia (San Juan)</v>
      </c>
      <c r="H59" s="144" t="str">
        <f>VLOOKUP(E59,VIP!$A$2:$O17902,7,FALSE)</f>
        <v>Si</v>
      </c>
      <c r="I59" s="144" t="str">
        <f>VLOOKUP(E59,VIP!$A$2:$O9867,8,FALSE)</f>
        <v>Si</v>
      </c>
      <c r="J59" s="144" t="str">
        <f>VLOOKUP(E59,VIP!$A$2:$O9817,8,FALSE)</f>
        <v>Si</v>
      </c>
      <c r="K59" s="144" t="str">
        <f>VLOOKUP(E59,VIP!$A$2:$O13391,6,0)</f>
        <v>NO</v>
      </c>
      <c r="L59" s="139" t="s">
        <v>2516</v>
      </c>
      <c r="M59" s="117" t="s">
        <v>2458</v>
      </c>
      <c r="N59" s="146" t="s">
        <v>2465</v>
      </c>
      <c r="O59" s="151" t="s">
        <v>2486</v>
      </c>
      <c r="P59" s="141"/>
      <c r="Q59" s="142" t="s">
        <v>2516</v>
      </c>
    </row>
    <row r="60" spans="1:17" s="99" customFormat="1" ht="18" x14ac:dyDescent="0.25">
      <c r="A60" s="144" t="str">
        <f>VLOOKUP(E60,'LISTADO ATM'!$A$2:$C$900,3,0)</f>
        <v>DISTRITO NACIONAL</v>
      </c>
      <c r="B60" s="129" t="s">
        <v>2665</v>
      </c>
      <c r="C60" s="145">
        <v>44316.863298611112</v>
      </c>
      <c r="D60" s="145" t="s">
        <v>2182</v>
      </c>
      <c r="E60" s="119">
        <v>355</v>
      </c>
      <c r="F60" s="151" t="str">
        <f>VLOOKUP(E60,VIP!$A$2:$O12980,2,0)</f>
        <v>DRBR355</v>
      </c>
      <c r="G60" s="144" t="str">
        <f>VLOOKUP(E60,'LISTADO ATM'!$A$2:$B$899,2,0)</f>
        <v xml:space="preserve">ATM UNP Metro II </v>
      </c>
      <c r="H60" s="144" t="str">
        <f>VLOOKUP(E60,VIP!$A$2:$O17901,7,FALSE)</f>
        <v>Si</v>
      </c>
      <c r="I60" s="144" t="str">
        <f>VLOOKUP(E60,VIP!$A$2:$O9866,8,FALSE)</f>
        <v>Si</v>
      </c>
      <c r="J60" s="144" t="str">
        <f>VLOOKUP(E60,VIP!$A$2:$O9816,8,FALSE)</f>
        <v>Si</v>
      </c>
      <c r="K60" s="144" t="str">
        <f>VLOOKUP(E60,VIP!$A$2:$O13390,6,0)</f>
        <v>SI</v>
      </c>
      <c r="L60" s="139" t="s">
        <v>2221</v>
      </c>
      <c r="M60" s="117" t="s">
        <v>2458</v>
      </c>
      <c r="N60" s="146" t="s">
        <v>2465</v>
      </c>
      <c r="O60" s="151" t="s">
        <v>2467</v>
      </c>
      <c r="P60" s="141"/>
      <c r="Q60" s="142" t="s">
        <v>2221</v>
      </c>
    </row>
    <row r="61" spans="1:17" s="99" customFormat="1" ht="18" x14ac:dyDescent="0.25">
      <c r="A61" s="144" t="str">
        <f>VLOOKUP(E61,'LISTADO ATM'!$A$2:$C$900,3,0)</f>
        <v>DISTRITO NACIONAL</v>
      </c>
      <c r="B61" s="129" t="s">
        <v>2664</v>
      </c>
      <c r="C61" s="145">
        <v>44316.891087962962</v>
      </c>
      <c r="D61" s="145" t="s">
        <v>2182</v>
      </c>
      <c r="E61" s="119">
        <v>816</v>
      </c>
      <c r="F61" s="151" t="str">
        <f>VLOOKUP(E61,VIP!$A$2:$O12979,2,0)</f>
        <v>DRBR816</v>
      </c>
      <c r="G61" s="144" t="str">
        <f>VLOOKUP(E61,'LISTADO ATM'!$A$2:$B$899,2,0)</f>
        <v xml:space="preserve">ATM Oficina Pedro Brand </v>
      </c>
      <c r="H61" s="144" t="str">
        <f>VLOOKUP(E61,VIP!$A$2:$O17900,7,FALSE)</f>
        <v>Si</v>
      </c>
      <c r="I61" s="144" t="str">
        <f>VLOOKUP(E61,VIP!$A$2:$O9865,8,FALSE)</f>
        <v>Si</v>
      </c>
      <c r="J61" s="144" t="str">
        <f>VLOOKUP(E61,VIP!$A$2:$O9815,8,FALSE)</f>
        <v>Si</v>
      </c>
      <c r="K61" s="144" t="str">
        <f>VLOOKUP(E61,VIP!$A$2:$O13389,6,0)</f>
        <v>NO</v>
      </c>
      <c r="L61" s="139" t="s">
        <v>2221</v>
      </c>
      <c r="M61" s="117" t="s">
        <v>2458</v>
      </c>
      <c r="N61" s="146" t="s">
        <v>2465</v>
      </c>
      <c r="O61" s="151" t="s">
        <v>2467</v>
      </c>
      <c r="P61" s="141"/>
      <c r="Q61" s="142" t="s">
        <v>2221</v>
      </c>
    </row>
    <row r="62" spans="1:17" s="99" customFormat="1" ht="18" x14ac:dyDescent="0.25">
      <c r="A62" s="144" t="str">
        <f>VLOOKUP(E62,'LISTADO ATM'!$A$2:$C$900,3,0)</f>
        <v>DISTRITO NACIONAL</v>
      </c>
      <c r="B62" s="129" t="s">
        <v>2663</v>
      </c>
      <c r="C62" s="145">
        <v>44316.892731481479</v>
      </c>
      <c r="D62" s="145" t="s">
        <v>2182</v>
      </c>
      <c r="E62" s="119">
        <v>39</v>
      </c>
      <c r="F62" s="151" t="str">
        <f>VLOOKUP(E62,VIP!$A$2:$O12978,2,0)</f>
        <v>DRBR039</v>
      </c>
      <c r="G62" s="144" t="str">
        <f>VLOOKUP(E62,'LISTADO ATM'!$A$2:$B$899,2,0)</f>
        <v xml:space="preserve">ATM Oficina Ovando </v>
      </c>
      <c r="H62" s="144" t="str">
        <f>VLOOKUP(E62,VIP!$A$2:$O17899,7,FALSE)</f>
        <v>Si</v>
      </c>
      <c r="I62" s="144" t="str">
        <f>VLOOKUP(E62,VIP!$A$2:$O9864,8,FALSE)</f>
        <v>No</v>
      </c>
      <c r="J62" s="144" t="str">
        <f>VLOOKUP(E62,VIP!$A$2:$O9814,8,FALSE)</f>
        <v>No</v>
      </c>
      <c r="K62" s="144" t="str">
        <f>VLOOKUP(E62,VIP!$A$2:$O13388,6,0)</f>
        <v>NO</v>
      </c>
      <c r="L62" s="139" t="s">
        <v>2247</v>
      </c>
      <c r="M62" s="117" t="s">
        <v>2458</v>
      </c>
      <c r="N62" s="146" t="s">
        <v>2465</v>
      </c>
      <c r="O62" s="151" t="s">
        <v>2467</v>
      </c>
      <c r="P62" s="141"/>
      <c r="Q62" s="142" t="s">
        <v>2247</v>
      </c>
    </row>
    <row r="63" spans="1:17" s="99" customFormat="1" ht="18" x14ac:dyDescent="0.25">
      <c r="A63" s="144" t="str">
        <f>VLOOKUP(E63,'LISTADO ATM'!$A$2:$C$900,3,0)</f>
        <v>DISTRITO NACIONAL</v>
      </c>
      <c r="B63" s="129" t="s">
        <v>2678</v>
      </c>
      <c r="C63" s="145">
        <v>44316.93172453704</v>
      </c>
      <c r="D63" s="145" t="s">
        <v>2182</v>
      </c>
      <c r="E63" s="119">
        <v>574</v>
      </c>
      <c r="F63" s="151" t="str">
        <f>VLOOKUP(E63,VIP!$A$2:$O12981,2,0)</f>
        <v>DRBR080</v>
      </c>
      <c r="G63" s="144" t="str">
        <f>VLOOKUP(E63,'LISTADO ATM'!$A$2:$B$899,2,0)</f>
        <v xml:space="preserve">ATM Club Obras Públicas </v>
      </c>
      <c r="H63" s="144" t="str">
        <f>VLOOKUP(E63,VIP!$A$2:$O17902,7,FALSE)</f>
        <v>Si</v>
      </c>
      <c r="I63" s="144" t="str">
        <f>VLOOKUP(E63,VIP!$A$2:$O9867,8,FALSE)</f>
        <v>Si</v>
      </c>
      <c r="J63" s="144" t="str">
        <f>VLOOKUP(E63,VIP!$A$2:$O9817,8,FALSE)</f>
        <v>Si</v>
      </c>
      <c r="K63" s="144" t="str">
        <f>VLOOKUP(E63,VIP!$A$2:$O13391,6,0)</f>
        <v>NO</v>
      </c>
      <c r="L63" s="139" t="s">
        <v>2247</v>
      </c>
      <c r="M63" s="117" t="s">
        <v>2458</v>
      </c>
      <c r="N63" s="146" t="s">
        <v>2465</v>
      </c>
      <c r="O63" s="151" t="s">
        <v>2467</v>
      </c>
      <c r="P63" s="141"/>
      <c r="Q63" s="142" t="s">
        <v>2247</v>
      </c>
    </row>
    <row r="64" spans="1:17" ht="18" x14ac:dyDescent="0.25">
      <c r="A64" s="144" t="str">
        <f>VLOOKUP(E64,'LISTADO ATM'!$A$2:$C$900,3,0)</f>
        <v>SUR</v>
      </c>
      <c r="B64" s="129" t="s">
        <v>2677</v>
      </c>
      <c r="C64" s="145">
        <v>44316.937164351853</v>
      </c>
      <c r="D64" s="145" t="s">
        <v>2182</v>
      </c>
      <c r="E64" s="119">
        <v>84</v>
      </c>
      <c r="F64" s="153" t="str">
        <f>VLOOKUP(E64,VIP!$A$2:$O12979,2,0)</f>
        <v>DRBR084</v>
      </c>
      <c r="G64" s="144" t="str">
        <f>VLOOKUP(E64,'LISTADO ATM'!$A$2:$B$899,2,0)</f>
        <v xml:space="preserve">ATM Oficina Multicentro Sirena San Cristóbal </v>
      </c>
      <c r="H64" s="144" t="str">
        <f>VLOOKUP(E64,VIP!$A$2:$O17900,7,FALSE)</f>
        <v>Si</v>
      </c>
      <c r="I64" s="144" t="str">
        <f>VLOOKUP(E64,VIP!$A$2:$O9865,8,FALSE)</f>
        <v>Si</v>
      </c>
      <c r="J64" s="144" t="str">
        <f>VLOOKUP(E64,VIP!$A$2:$O9815,8,FALSE)</f>
        <v>Si</v>
      </c>
      <c r="K64" s="144" t="str">
        <f>VLOOKUP(E64,VIP!$A$2:$O13389,6,0)</f>
        <v>SI</v>
      </c>
      <c r="L64" s="139" t="s">
        <v>2221</v>
      </c>
      <c r="M64" s="117" t="s">
        <v>2458</v>
      </c>
      <c r="N64" s="146" t="s">
        <v>2465</v>
      </c>
      <c r="O64" s="153" t="s">
        <v>2467</v>
      </c>
      <c r="P64" s="141"/>
      <c r="Q64" s="142" t="s">
        <v>2221</v>
      </c>
    </row>
    <row r="65" spans="1:17" ht="18" x14ac:dyDescent="0.25">
      <c r="A65" s="144" t="str">
        <f>VLOOKUP(E65,'LISTADO ATM'!$A$2:$C$900,3,0)</f>
        <v>DISTRITO NACIONAL</v>
      </c>
      <c r="B65" s="129" t="s">
        <v>2679</v>
      </c>
      <c r="C65" s="145">
        <v>44316.950115740743</v>
      </c>
      <c r="D65" s="145" t="s">
        <v>2182</v>
      </c>
      <c r="E65" s="119">
        <v>572</v>
      </c>
      <c r="F65" s="154" t="str">
        <f>VLOOKUP(E65,VIP!$A$2:$O13039,2,0)</f>
        <v>DRBR174</v>
      </c>
      <c r="G65" s="144" t="str">
        <f>VLOOKUP(E65,'LISTADO ATM'!$A$2:$B$899,2,0)</f>
        <v xml:space="preserve">ATM Olé Ovando </v>
      </c>
      <c r="H65" s="144" t="str">
        <f>VLOOKUP(E65,VIP!$A$2:$O17960,7,FALSE)</f>
        <v>Si</v>
      </c>
      <c r="I65" s="144" t="str">
        <f>VLOOKUP(E65,VIP!$A$2:$O9925,8,FALSE)</f>
        <v>Si</v>
      </c>
      <c r="J65" s="144" t="str">
        <f>VLOOKUP(E65,VIP!$A$2:$O9875,8,FALSE)</f>
        <v>Si</v>
      </c>
      <c r="K65" s="144" t="str">
        <f>VLOOKUP(E65,VIP!$A$2:$O13449,6,0)</f>
        <v>NO</v>
      </c>
      <c r="L65" s="139" t="s">
        <v>2424</v>
      </c>
      <c r="M65" s="117" t="s">
        <v>2458</v>
      </c>
      <c r="N65" s="146" t="s">
        <v>2465</v>
      </c>
      <c r="O65" s="154" t="s">
        <v>2467</v>
      </c>
      <c r="P65" s="141"/>
      <c r="Q65" s="142" t="s">
        <v>2424</v>
      </c>
    </row>
    <row r="66" spans="1:17" ht="18" x14ac:dyDescent="0.25">
      <c r="A66" s="144" t="str">
        <f>VLOOKUP(E66,'LISTADO ATM'!$A$2:$C$900,3,0)</f>
        <v>NORTE</v>
      </c>
      <c r="B66" s="129" t="s">
        <v>2680</v>
      </c>
      <c r="C66" s="145">
        <v>44316.962071759262</v>
      </c>
      <c r="D66" s="145" t="s">
        <v>2183</v>
      </c>
      <c r="E66" s="119">
        <v>599</v>
      </c>
      <c r="F66" s="154" t="str">
        <f>VLOOKUP(E66,VIP!$A$2:$O13038,2,0)</f>
        <v>DRBR258</v>
      </c>
      <c r="G66" s="144" t="str">
        <f>VLOOKUP(E66,'LISTADO ATM'!$A$2:$B$899,2,0)</f>
        <v xml:space="preserve">ATM Oficina Plaza Internacional (Santiago) </v>
      </c>
      <c r="H66" s="144" t="str">
        <f>VLOOKUP(E66,VIP!$A$2:$O17959,7,FALSE)</f>
        <v>Si</v>
      </c>
      <c r="I66" s="144" t="str">
        <f>VLOOKUP(E66,VIP!$A$2:$O9924,8,FALSE)</f>
        <v>Si</v>
      </c>
      <c r="J66" s="144" t="str">
        <f>VLOOKUP(E66,VIP!$A$2:$O9874,8,FALSE)</f>
        <v>Si</v>
      </c>
      <c r="K66" s="144" t="str">
        <f>VLOOKUP(E66,VIP!$A$2:$O13448,6,0)</f>
        <v>NO</v>
      </c>
      <c r="L66" s="139" t="s">
        <v>2706</v>
      </c>
      <c r="M66" s="117" t="s">
        <v>2458</v>
      </c>
      <c r="N66" s="146" t="s">
        <v>2465</v>
      </c>
      <c r="O66" s="154" t="s">
        <v>2494</v>
      </c>
      <c r="P66" s="141"/>
      <c r="Q66" s="142" t="s">
        <v>2706</v>
      </c>
    </row>
    <row r="67" spans="1:17" ht="18" x14ac:dyDescent="0.25">
      <c r="A67" s="144" t="str">
        <f>VLOOKUP(E67,'LISTADO ATM'!$A$2:$C$900,3,0)</f>
        <v>DISTRITO NACIONAL</v>
      </c>
      <c r="B67" s="129" t="s">
        <v>2681</v>
      </c>
      <c r="C67" s="145">
        <v>44316.963136574072</v>
      </c>
      <c r="D67" s="145" t="s">
        <v>2182</v>
      </c>
      <c r="E67" s="119">
        <v>494</v>
      </c>
      <c r="F67" s="154" t="str">
        <f>VLOOKUP(E67,VIP!$A$2:$O13037,2,0)</f>
        <v>DRBR494</v>
      </c>
      <c r="G67" s="144" t="str">
        <f>VLOOKUP(E67,'LISTADO ATM'!$A$2:$B$899,2,0)</f>
        <v xml:space="preserve">ATM Oficina Blue Mall </v>
      </c>
      <c r="H67" s="144" t="str">
        <f>VLOOKUP(E67,VIP!$A$2:$O17958,7,FALSE)</f>
        <v>Si</v>
      </c>
      <c r="I67" s="144" t="str">
        <f>VLOOKUP(E67,VIP!$A$2:$O9923,8,FALSE)</f>
        <v>Si</v>
      </c>
      <c r="J67" s="144" t="str">
        <f>VLOOKUP(E67,VIP!$A$2:$O9873,8,FALSE)</f>
        <v>Si</v>
      </c>
      <c r="K67" s="144" t="str">
        <f>VLOOKUP(E67,VIP!$A$2:$O13447,6,0)</f>
        <v>SI</v>
      </c>
      <c r="L67" s="139" t="s">
        <v>2706</v>
      </c>
      <c r="M67" s="117" t="s">
        <v>2458</v>
      </c>
      <c r="N67" s="146" t="s">
        <v>2465</v>
      </c>
      <c r="O67" s="154" t="s">
        <v>2467</v>
      </c>
      <c r="P67" s="141"/>
      <c r="Q67" s="142" t="s">
        <v>2706</v>
      </c>
    </row>
    <row r="68" spans="1:17" ht="18" x14ac:dyDescent="0.25">
      <c r="A68" s="144" t="str">
        <f>VLOOKUP(E68,'LISTADO ATM'!$A$2:$C$900,3,0)</f>
        <v>DISTRITO NACIONAL</v>
      </c>
      <c r="B68" s="129" t="s">
        <v>2682</v>
      </c>
      <c r="C68" s="145">
        <v>44316.980937499997</v>
      </c>
      <c r="D68" s="145" t="s">
        <v>2182</v>
      </c>
      <c r="E68" s="119">
        <v>347</v>
      </c>
      <c r="F68" s="154" t="str">
        <f>VLOOKUP(E68,VIP!$A$2:$O13036,2,0)</f>
        <v>DRBR347</v>
      </c>
      <c r="G68" s="144" t="str">
        <f>VLOOKUP(E68,'LISTADO ATM'!$A$2:$B$899,2,0)</f>
        <v>ATM Patio de Colombia</v>
      </c>
      <c r="H68" s="144" t="str">
        <f>VLOOKUP(E68,VIP!$A$2:$O17957,7,FALSE)</f>
        <v>N/A</v>
      </c>
      <c r="I68" s="144" t="str">
        <f>VLOOKUP(E68,VIP!$A$2:$O9922,8,FALSE)</f>
        <v>N/A</v>
      </c>
      <c r="J68" s="144" t="str">
        <f>VLOOKUP(E68,VIP!$A$2:$O9872,8,FALSE)</f>
        <v>N/A</v>
      </c>
      <c r="K68" s="144" t="str">
        <f>VLOOKUP(E68,VIP!$A$2:$O13446,6,0)</f>
        <v>N/A</v>
      </c>
      <c r="L68" s="139" t="s">
        <v>2481</v>
      </c>
      <c r="M68" s="117" t="s">
        <v>2458</v>
      </c>
      <c r="N68" s="146" t="s">
        <v>2465</v>
      </c>
      <c r="O68" s="154" t="s">
        <v>2467</v>
      </c>
      <c r="P68" s="141"/>
      <c r="Q68" s="142" t="s">
        <v>2481</v>
      </c>
    </row>
    <row r="69" spans="1:17" ht="18" x14ac:dyDescent="0.25">
      <c r="A69" s="144" t="str">
        <f>VLOOKUP(E69,'LISTADO ATM'!$A$2:$C$900,3,0)</f>
        <v>DISTRITO NACIONAL</v>
      </c>
      <c r="B69" s="129" t="s">
        <v>2683</v>
      </c>
      <c r="C69" s="145">
        <v>44317.044409722221</v>
      </c>
      <c r="D69" s="145" t="s">
        <v>2182</v>
      </c>
      <c r="E69" s="119">
        <v>338</v>
      </c>
      <c r="F69" s="154" t="str">
        <f>VLOOKUP(E69,VIP!$A$2:$O13035,2,0)</f>
        <v>DRBR338</v>
      </c>
      <c r="G69" s="144" t="str">
        <f>VLOOKUP(E69,'LISTADO ATM'!$A$2:$B$899,2,0)</f>
        <v>ATM S/M Aprezio Pantoja</v>
      </c>
      <c r="H69" s="144" t="str">
        <f>VLOOKUP(E69,VIP!$A$2:$O17956,7,FALSE)</f>
        <v>Si</v>
      </c>
      <c r="I69" s="144" t="str">
        <f>VLOOKUP(E69,VIP!$A$2:$O9921,8,FALSE)</f>
        <v>Si</v>
      </c>
      <c r="J69" s="144" t="str">
        <f>VLOOKUP(E69,VIP!$A$2:$O9871,8,FALSE)</f>
        <v>Si</v>
      </c>
      <c r="K69" s="144" t="str">
        <f>VLOOKUP(E69,VIP!$A$2:$O13445,6,0)</f>
        <v>NO</v>
      </c>
      <c r="L69" s="139" t="s">
        <v>2247</v>
      </c>
      <c r="M69" s="117" t="s">
        <v>2458</v>
      </c>
      <c r="N69" s="146" t="s">
        <v>2465</v>
      </c>
      <c r="O69" s="154" t="s">
        <v>2467</v>
      </c>
      <c r="P69" s="141"/>
      <c r="Q69" s="142" t="s">
        <v>2247</v>
      </c>
    </row>
    <row r="70" spans="1:17" ht="18" x14ac:dyDescent="0.25">
      <c r="A70" s="144" t="str">
        <f>VLOOKUP(E70,'LISTADO ATM'!$A$2:$C$900,3,0)</f>
        <v>DISTRITO NACIONAL</v>
      </c>
      <c r="B70" s="129" t="s">
        <v>2684</v>
      </c>
      <c r="C70" s="145">
        <v>44317.132615740738</v>
      </c>
      <c r="D70" s="145" t="s">
        <v>2182</v>
      </c>
      <c r="E70" s="119">
        <v>586</v>
      </c>
      <c r="F70" s="154" t="str">
        <f>VLOOKUP(E70,VIP!$A$2:$O13034,2,0)</f>
        <v>DRBR01Q</v>
      </c>
      <c r="G70" s="144" t="str">
        <f>VLOOKUP(E70,'LISTADO ATM'!$A$2:$B$899,2,0)</f>
        <v xml:space="preserve">ATM Palacio de Justicia D.N. </v>
      </c>
      <c r="H70" s="144" t="str">
        <f>VLOOKUP(E70,VIP!$A$2:$O17955,7,FALSE)</f>
        <v>Si</v>
      </c>
      <c r="I70" s="144" t="str">
        <f>VLOOKUP(E70,VIP!$A$2:$O9920,8,FALSE)</f>
        <v>Si</v>
      </c>
      <c r="J70" s="144" t="str">
        <f>VLOOKUP(E70,VIP!$A$2:$O9870,8,FALSE)</f>
        <v>Si</v>
      </c>
      <c r="K70" s="144" t="str">
        <f>VLOOKUP(E70,VIP!$A$2:$O13444,6,0)</f>
        <v>NO</v>
      </c>
      <c r="L70" s="139" t="s">
        <v>2221</v>
      </c>
      <c r="M70" s="117" t="s">
        <v>2458</v>
      </c>
      <c r="N70" s="146" t="s">
        <v>2465</v>
      </c>
      <c r="O70" s="154" t="s">
        <v>2467</v>
      </c>
      <c r="P70" s="141"/>
      <c r="Q70" s="142" t="s">
        <v>2221</v>
      </c>
    </row>
    <row r="71" spans="1:17" ht="18" x14ac:dyDescent="0.25">
      <c r="A71" s="144" t="str">
        <f>VLOOKUP(E71,'LISTADO ATM'!$A$2:$C$900,3,0)</f>
        <v>DISTRITO NACIONAL</v>
      </c>
      <c r="B71" s="129" t="s">
        <v>2685</v>
      </c>
      <c r="C71" s="145">
        <v>44317.133368055554</v>
      </c>
      <c r="D71" s="145" t="s">
        <v>2182</v>
      </c>
      <c r="E71" s="119">
        <v>858</v>
      </c>
      <c r="F71" s="154" t="str">
        <f>VLOOKUP(E71,VIP!$A$2:$O13033,2,0)</f>
        <v>DRBR858</v>
      </c>
      <c r="G71" s="144" t="str">
        <f>VLOOKUP(E71,'LISTADO ATM'!$A$2:$B$899,2,0)</f>
        <v xml:space="preserve">ATM Cooperativa Maestros (COOPNAMA) </v>
      </c>
      <c r="H71" s="144" t="str">
        <f>VLOOKUP(E71,VIP!$A$2:$O17954,7,FALSE)</f>
        <v>Si</v>
      </c>
      <c r="I71" s="144" t="str">
        <f>VLOOKUP(E71,VIP!$A$2:$O9919,8,FALSE)</f>
        <v>No</v>
      </c>
      <c r="J71" s="144" t="str">
        <f>VLOOKUP(E71,VIP!$A$2:$O9869,8,FALSE)</f>
        <v>No</v>
      </c>
      <c r="K71" s="144" t="str">
        <f>VLOOKUP(E71,VIP!$A$2:$O13443,6,0)</f>
        <v>NO</v>
      </c>
      <c r="L71" s="139" t="s">
        <v>2221</v>
      </c>
      <c r="M71" s="117" t="s">
        <v>2458</v>
      </c>
      <c r="N71" s="146" t="s">
        <v>2465</v>
      </c>
      <c r="O71" s="154" t="s">
        <v>2467</v>
      </c>
      <c r="P71" s="141"/>
      <c r="Q71" s="142" t="s">
        <v>2221</v>
      </c>
    </row>
    <row r="72" spans="1:17" ht="18" x14ac:dyDescent="0.25">
      <c r="A72" s="144" t="str">
        <f>VLOOKUP(E72,'LISTADO ATM'!$A$2:$C$900,3,0)</f>
        <v>DISTRITO NACIONAL</v>
      </c>
      <c r="B72" s="129" t="s">
        <v>2686</v>
      </c>
      <c r="C72" s="145">
        <v>44317.237870370373</v>
      </c>
      <c r="D72" s="145" t="s">
        <v>2485</v>
      </c>
      <c r="E72" s="119">
        <v>354</v>
      </c>
      <c r="F72" s="154" t="str">
        <f>VLOOKUP(E72,VIP!$A$2:$O13032,2,0)</f>
        <v>DRBR354</v>
      </c>
      <c r="G72" s="144" t="str">
        <f>VLOOKUP(E72,'LISTADO ATM'!$A$2:$B$899,2,0)</f>
        <v xml:space="preserve">ATM Oficina Núñez de Cáceres II </v>
      </c>
      <c r="H72" s="144" t="str">
        <f>VLOOKUP(E72,VIP!$A$2:$O17953,7,FALSE)</f>
        <v>Si</v>
      </c>
      <c r="I72" s="144" t="str">
        <f>VLOOKUP(E72,VIP!$A$2:$O9918,8,FALSE)</f>
        <v>Si</v>
      </c>
      <c r="J72" s="144" t="str">
        <f>VLOOKUP(E72,VIP!$A$2:$O9868,8,FALSE)</f>
        <v>Si</v>
      </c>
      <c r="K72" s="144" t="str">
        <f>VLOOKUP(E72,VIP!$A$2:$O13442,6,0)</f>
        <v>NO</v>
      </c>
      <c r="L72" s="139" t="s">
        <v>2421</v>
      </c>
      <c r="M72" s="117" t="s">
        <v>2458</v>
      </c>
      <c r="N72" s="146" t="s">
        <v>2465</v>
      </c>
      <c r="O72" s="154" t="s">
        <v>2486</v>
      </c>
      <c r="P72" s="141"/>
      <c r="Q72" s="142" t="s">
        <v>2421</v>
      </c>
    </row>
    <row r="73" spans="1:17" ht="18" x14ac:dyDescent="0.25">
      <c r="A73" s="144" t="str">
        <f>VLOOKUP(E73,'LISTADO ATM'!$A$2:$C$900,3,0)</f>
        <v>DISTRITO NACIONAL</v>
      </c>
      <c r="B73" s="129" t="s">
        <v>2687</v>
      </c>
      <c r="C73" s="145">
        <v>44317.23945601852</v>
      </c>
      <c r="D73" s="145" t="s">
        <v>2461</v>
      </c>
      <c r="E73" s="119">
        <v>235</v>
      </c>
      <c r="F73" s="154" t="str">
        <f>VLOOKUP(E73,VIP!$A$2:$O13031,2,0)</f>
        <v>DRBR235</v>
      </c>
      <c r="G73" s="144" t="str">
        <f>VLOOKUP(E73,'LISTADO ATM'!$A$2:$B$899,2,0)</f>
        <v xml:space="preserve">ATM Oficina Multicentro La Sirena San Isidro </v>
      </c>
      <c r="H73" s="144" t="str">
        <f>VLOOKUP(E73,VIP!$A$2:$O17952,7,FALSE)</f>
        <v>Si</v>
      </c>
      <c r="I73" s="144" t="str">
        <f>VLOOKUP(E73,VIP!$A$2:$O9917,8,FALSE)</f>
        <v>Si</v>
      </c>
      <c r="J73" s="144" t="str">
        <f>VLOOKUP(E73,VIP!$A$2:$O9867,8,FALSE)</f>
        <v>Si</v>
      </c>
      <c r="K73" s="144" t="str">
        <f>VLOOKUP(E73,VIP!$A$2:$O13441,6,0)</f>
        <v>SI</v>
      </c>
      <c r="L73" s="139" t="s">
        <v>2421</v>
      </c>
      <c r="M73" s="117" t="s">
        <v>2458</v>
      </c>
      <c r="N73" s="146" t="s">
        <v>2465</v>
      </c>
      <c r="O73" s="154" t="s">
        <v>2466</v>
      </c>
      <c r="P73" s="141"/>
      <c r="Q73" s="142" t="s">
        <v>2421</v>
      </c>
    </row>
    <row r="74" spans="1:17" ht="18" x14ac:dyDescent="0.25">
      <c r="A74" s="144" t="str">
        <f>VLOOKUP(E74,'LISTADO ATM'!$A$2:$C$900,3,0)</f>
        <v>DISTRITO NACIONAL</v>
      </c>
      <c r="B74" s="129" t="s">
        <v>2688</v>
      </c>
      <c r="C74" s="145">
        <v>44317.240300925929</v>
      </c>
      <c r="D74" s="145" t="s">
        <v>2461</v>
      </c>
      <c r="E74" s="119">
        <v>359</v>
      </c>
      <c r="F74" s="154" t="str">
        <f>VLOOKUP(E74,VIP!$A$2:$O13030,2,0)</f>
        <v>DRBR359</v>
      </c>
      <c r="G74" s="144" t="str">
        <f>VLOOKUP(E74,'LISTADO ATM'!$A$2:$B$899,2,0)</f>
        <v>ATM S/M Bravo Ozama</v>
      </c>
      <c r="H74" s="144" t="str">
        <f>VLOOKUP(E74,VIP!$A$2:$O17951,7,FALSE)</f>
        <v>N/A</v>
      </c>
      <c r="I74" s="144" t="str">
        <f>VLOOKUP(E74,VIP!$A$2:$O9916,8,FALSE)</f>
        <v>N/A</v>
      </c>
      <c r="J74" s="144" t="str">
        <f>VLOOKUP(E74,VIP!$A$2:$O9866,8,FALSE)</f>
        <v>N/A</v>
      </c>
      <c r="K74" s="144" t="str">
        <f>VLOOKUP(E74,VIP!$A$2:$O13440,6,0)</f>
        <v>N/A</v>
      </c>
      <c r="L74" s="139" t="s">
        <v>2421</v>
      </c>
      <c r="M74" s="117" t="s">
        <v>2458</v>
      </c>
      <c r="N74" s="146" t="s">
        <v>2465</v>
      </c>
      <c r="O74" s="154" t="s">
        <v>2466</v>
      </c>
      <c r="P74" s="141"/>
      <c r="Q74" s="142" t="s">
        <v>2421</v>
      </c>
    </row>
    <row r="75" spans="1:17" ht="18" x14ac:dyDescent="0.25">
      <c r="A75" s="144" t="str">
        <f>VLOOKUP(E75,'LISTADO ATM'!$A$2:$C$900,3,0)</f>
        <v>DISTRITO NACIONAL</v>
      </c>
      <c r="B75" s="129" t="s">
        <v>2689</v>
      </c>
      <c r="C75" s="145">
        <v>44317.241157407407</v>
      </c>
      <c r="D75" s="145" t="s">
        <v>2461</v>
      </c>
      <c r="E75" s="119">
        <v>377</v>
      </c>
      <c r="F75" s="154" t="str">
        <f>VLOOKUP(E75,VIP!$A$2:$O13029,2,0)</f>
        <v>DRBR377</v>
      </c>
      <c r="G75" s="144" t="str">
        <f>VLOOKUP(E75,'LISTADO ATM'!$A$2:$B$899,2,0)</f>
        <v>ATM Estación del Metro Eduardo Brito</v>
      </c>
      <c r="H75" s="144" t="str">
        <f>VLOOKUP(E75,VIP!$A$2:$O17950,7,FALSE)</f>
        <v>Si</v>
      </c>
      <c r="I75" s="144" t="str">
        <f>VLOOKUP(E75,VIP!$A$2:$O9915,8,FALSE)</f>
        <v>Si</v>
      </c>
      <c r="J75" s="144" t="str">
        <f>VLOOKUP(E75,VIP!$A$2:$O9865,8,FALSE)</f>
        <v>Si</v>
      </c>
      <c r="K75" s="144" t="str">
        <f>VLOOKUP(E75,VIP!$A$2:$O13439,6,0)</f>
        <v>NO</v>
      </c>
      <c r="L75" s="139" t="s">
        <v>2421</v>
      </c>
      <c r="M75" s="117" t="s">
        <v>2458</v>
      </c>
      <c r="N75" s="146" t="s">
        <v>2465</v>
      </c>
      <c r="O75" s="154" t="s">
        <v>2466</v>
      </c>
      <c r="P75" s="141"/>
      <c r="Q75" s="142" t="s">
        <v>2421</v>
      </c>
    </row>
    <row r="76" spans="1:17" ht="18" x14ac:dyDescent="0.25">
      <c r="A76" s="144" t="str">
        <f>VLOOKUP(E76,'LISTADO ATM'!$A$2:$C$900,3,0)</f>
        <v>SUR</v>
      </c>
      <c r="B76" s="129" t="s">
        <v>2690</v>
      </c>
      <c r="C76" s="145">
        <v>44317.244004629632</v>
      </c>
      <c r="D76" s="145" t="s">
        <v>2461</v>
      </c>
      <c r="E76" s="119">
        <v>615</v>
      </c>
      <c r="F76" s="154" t="str">
        <f>VLOOKUP(E76,VIP!$A$2:$O13028,2,0)</f>
        <v>DRBR418</v>
      </c>
      <c r="G76" s="144" t="str">
        <f>VLOOKUP(E76,'LISTADO ATM'!$A$2:$B$899,2,0)</f>
        <v xml:space="preserve">ATM Estación Sunix Cabral (Barahona) </v>
      </c>
      <c r="H76" s="144" t="str">
        <f>VLOOKUP(E76,VIP!$A$2:$O17949,7,FALSE)</f>
        <v>Si</v>
      </c>
      <c r="I76" s="144" t="str">
        <f>VLOOKUP(E76,VIP!$A$2:$O9914,8,FALSE)</f>
        <v>Si</v>
      </c>
      <c r="J76" s="144" t="str">
        <f>VLOOKUP(E76,VIP!$A$2:$O9864,8,FALSE)</f>
        <v>Si</v>
      </c>
      <c r="K76" s="144" t="str">
        <f>VLOOKUP(E76,VIP!$A$2:$O13438,6,0)</f>
        <v>NO</v>
      </c>
      <c r="L76" s="139" t="s">
        <v>2421</v>
      </c>
      <c r="M76" s="117" t="s">
        <v>2458</v>
      </c>
      <c r="N76" s="146" t="s">
        <v>2465</v>
      </c>
      <c r="O76" s="154" t="s">
        <v>2466</v>
      </c>
      <c r="P76" s="141"/>
      <c r="Q76" s="142" t="s">
        <v>2421</v>
      </c>
    </row>
    <row r="77" spans="1:17" ht="18" x14ac:dyDescent="0.25">
      <c r="A77" s="144" t="str">
        <f>VLOOKUP(E77,'LISTADO ATM'!$A$2:$C$900,3,0)</f>
        <v>ESTE</v>
      </c>
      <c r="B77" s="129" t="s">
        <v>2691</v>
      </c>
      <c r="C77" s="145">
        <v>44317.244039351855</v>
      </c>
      <c r="D77" s="145" t="s">
        <v>2461</v>
      </c>
      <c r="E77" s="119">
        <v>634</v>
      </c>
      <c r="F77" s="154" t="str">
        <f>VLOOKUP(E77,VIP!$A$2:$O13027,2,0)</f>
        <v>DRBR273</v>
      </c>
      <c r="G77" s="144" t="str">
        <f>VLOOKUP(E77,'LISTADO ATM'!$A$2:$B$899,2,0)</f>
        <v xml:space="preserve">ATM Ayuntamiento Los Llanos (SPM) </v>
      </c>
      <c r="H77" s="144" t="str">
        <f>VLOOKUP(E77,VIP!$A$2:$O17948,7,FALSE)</f>
        <v>Si</v>
      </c>
      <c r="I77" s="144" t="str">
        <f>VLOOKUP(E77,VIP!$A$2:$O9913,8,FALSE)</f>
        <v>Si</v>
      </c>
      <c r="J77" s="144" t="str">
        <f>VLOOKUP(E77,VIP!$A$2:$O9863,8,FALSE)</f>
        <v>Si</v>
      </c>
      <c r="K77" s="144" t="str">
        <f>VLOOKUP(E77,VIP!$A$2:$O13437,6,0)</f>
        <v>NO</v>
      </c>
      <c r="L77" s="139" t="s">
        <v>2421</v>
      </c>
      <c r="M77" s="117" t="s">
        <v>2458</v>
      </c>
      <c r="N77" s="146" t="s">
        <v>2465</v>
      </c>
      <c r="O77" s="154" t="s">
        <v>2466</v>
      </c>
      <c r="P77" s="141"/>
      <c r="Q77" s="142" t="s">
        <v>2421</v>
      </c>
    </row>
    <row r="78" spans="1:17" ht="18" x14ac:dyDescent="0.25">
      <c r="A78" s="144" t="str">
        <f>VLOOKUP(E78,'LISTADO ATM'!$A$2:$C$900,3,0)</f>
        <v>DISTRITO NACIONAL</v>
      </c>
      <c r="B78" s="129" t="s">
        <v>2692</v>
      </c>
      <c r="C78" s="145">
        <v>44317.244062500002</v>
      </c>
      <c r="D78" s="145" t="s">
        <v>2461</v>
      </c>
      <c r="E78" s="119">
        <v>655</v>
      </c>
      <c r="F78" s="154" t="str">
        <f>VLOOKUP(E78,VIP!$A$2:$O13026,2,0)</f>
        <v>DRBR655</v>
      </c>
      <c r="G78" s="144" t="str">
        <f>VLOOKUP(E78,'LISTADO ATM'!$A$2:$B$899,2,0)</f>
        <v>ATM Farmacia Sandra</v>
      </c>
      <c r="H78" s="144" t="str">
        <f>VLOOKUP(E78,VIP!$A$2:$O17947,7,FALSE)</f>
        <v>Si</v>
      </c>
      <c r="I78" s="144" t="str">
        <f>VLOOKUP(E78,VIP!$A$2:$O9912,8,FALSE)</f>
        <v>Si</v>
      </c>
      <c r="J78" s="144" t="str">
        <f>VLOOKUP(E78,VIP!$A$2:$O9862,8,FALSE)</f>
        <v>Si</v>
      </c>
      <c r="K78" s="144" t="str">
        <f>VLOOKUP(E78,VIP!$A$2:$O13436,6,0)</f>
        <v>NO</v>
      </c>
      <c r="L78" s="139" t="s">
        <v>2421</v>
      </c>
      <c r="M78" s="117" t="s">
        <v>2458</v>
      </c>
      <c r="N78" s="146" t="s">
        <v>2465</v>
      </c>
      <c r="O78" s="154" t="s">
        <v>2466</v>
      </c>
      <c r="P78" s="141"/>
      <c r="Q78" s="142" t="s">
        <v>2421</v>
      </c>
    </row>
    <row r="79" spans="1:17" ht="18" x14ac:dyDescent="0.25">
      <c r="A79" s="144" t="str">
        <f>VLOOKUP(E79,'LISTADO ATM'!$A$2:$C$900,3,0)</f>
        <v>DISTRITO NACIONAL</v>
      </c>
      <c r="B79" s="129" t="s">
        <v>2693</v>
      </c>
      <c r="C79" s="145">
        <v>44317.244085648148</v>
      </c>
      <c r="D79" s="145" t="s">
        <v>2461</v>
      </c>
      <c r="E79" s="119">
        <v>676</v>
      </c>
      <c r="F79" s="154" t="str">
        <f>VLOOKUP(E79,VIP!$A$2:$O13025,2,0)</f>
        <v>DRBR676</v>
      </c>
      <c r="G79" s="144" t="str">
        <f>VLOOKUP(E79,'LISTADO ATM'!$A$2:$B$899,2,0)</f>
        <v>ATM S/M Bravo Colina Del Oeste</v>
      </c>
      <c r="H79" s="144" t="str">
        <f>VLOOKUP(E79,VIP!$A$2:$O17946,7,FALSE)</f>
        <v>Si</v>
      </c>
      <c r="I79" s="144" t="str">
        <f>VLOOKUP(E79,VIP!$A$2:$O9911,8,FALSE)</f>
        <v>Si</v>
      </c>
      <c r="J79" s="144" t="str">
        <f>VLOOKUP(E79,VIP!$A$2:$O9861,8,FALSE)</f>
        <v>Si</v>
      </c>
      <c r="K79" s="144" t="str">
        <f>VLOOKUP(E79,VIP!$A$2:$O13435,6,0)</f>
        <v>NO</v>
      </c>
      <c r="L79" s="139" t="s">
        <v>2421</v>
      </c>
      <c r="M79" s="117" t="s">
        <v>2458</v>
      </c>
      <c r="N79" s="146" t="s">
        <v>2465</v>
      </c>
      <c r="O79" s="154" t="s">
        <v>2466</v>
      </c>
      <c r="P79" s="141"/>
      <c r="Q79" s="142" t="s">
        <v>2421</v>
      </c>
    </row>
    <row r="80" spans="1:17" ht="18" x14ac:dyDescent="0.25">
      <c r="A80" s="144" t="str">
        <f>VLOOKUP(E80,'LISTADO ATM'!$A$2:$C$900,3,0)</f>
        <v>DISTRITO NACIONAL</v>
      </c>
      <c r="B80" s="129" t="s">
        <v>2694</v>
      </c>
      <c r="C80" s="145">
        <v>44317.244108796294</v>
      </c>
      <c r="D80" s="145" t="s">
        <v>2461</v>
      </c>
      <c r="E80" s="119">
        <v>684</v>
      </c>
      <c r="F80" s="154" t="str">
        <f>VLOOKUP(E80,VIP!$A$2:$O13024,2,0)</f>
        <v>DRBR684</v>
      </c>
      <c r="G80" s="144" t="str">
        <f>VLOOKUP(E80,'LISTADO ATM'!$A$2:$B$899,2,0)</f>
        <v>ATM Estación Texaco Prolongación 27 Febrero</v>
      </c>
      <c r="H80" s="144" t="str">
        <f>VLOOKUP(E80,VIP!$A$2:$O17945,7,FALSE)</f>
        <v>NO</v>
      </c>
      <c r="I80" s="144" t="str">
        <f>VLOOKUP(E80,VIP!$A$2:$O9910,8,FALSE)</f>
        <v>NO</v>
      </c>
      <c r="J80" s="144" t="str">
        <f>VLOOKUP(E80,VIP!$A$2:$O9860,8,FALSE)</f>
        <v>NO</v>
      </c>
      <c r="K80" s="144" t="str">
        <f>VLOOKUP(E80,VIP!$A$2:$O13434,6,0)</f>
        <v>NO</v>
      </c>
      <c r="L80" s="139" t="s">
        <v>2421</v>
      </c>
      <c r="M80" s="117" t="s">
        <v>2458</v>
      </c>
      <c r="N80" s="146" t="s">
        <v>2465</v>
      </c>
      <c r="O80" s="154" t="s">
        <v>2466</v>
      </c>
      <c r="P80" s="141"/>
      <c r="Q80" s="142" t="s">
        <v>2421</v>
      </c>
    </row>
    <row r="81" spans="1:17" ht="18" x14ac:dyDescent="0.25">
      <c r="A81" s="144" t="str">
        <f>VLOOKUP(E81,'LISTADO ATM'!$A$2:$C$900,3,0)</f>
        <v>DISTRITO NACIONAL</v>
      </c>
      <c r="B81" s="129" t="s">
        <v>2695</v>
      </c>
      <c r="C81" s="145">
        <v>44317.244131944448</v>
      </c>
      <c r="D81" s="145" t="s">
        <v>2461</v>
      </c>
      <c r="E81" s="119">
        <v>744</v>
      </c>
      <c r="F81" s="154" t="str">
        <f>VLOOKUP(E81,VIP!$A$2:$O13023,2,0)</f>
        <v>DRBR289</v>
      </c>
      <c r="G81" s="144" t="str">
        <f>VLOOKUP(E81,'LISTADO ATM'!$A$2:$B$899,2,0)</f>
        <v xml:space="preserve">ATM Multicentro La Sirena Venezuela </v>
      </c>
      <c r="H81" s="144" t="str">
        <f>VLOOKUP(E81,VIP!$A$2:$O17944,7,FALSE)</f>
        <v>Si</v>
      </c>
      <c r="I81" s="144" t="str">
        <f>VLOOKUP(E81,VIP!$A$2:$O9909,8,FALSE)</f>
        <v>Si</v>
      </c>
      <c r="J81" s="144" t="str">
        <f>VLOOKUP(E81,VIP!$A$2:$O9859,8,FALSE)</f>
        <v>Si</v>
      </c>
      <c r="K81" s="144" t="str">
        <f>VLOOKUP(E81,VIP!$A$2:$O13433,6,0)</f>
        <v>SI</v>
      </c>
      <c r="L81" s="139" t="s">
        <v>2421</v>
      </c>
      <c r="M81" s="117" t="s">
        <v>2458</v>
      </c>
      <c r="N81" s="146" t="s">
        <v>2465</v>
      </c>
      <c r="O81" s="154" t="s">
        <v>2466</v>
      </c>
      <c r="P81" s="141"/>
      <c r="Q81" s="142" t="s">
        <v>2421</v>
      </c>
    </row>
    <row r="82" spans="1:17" ht="18" x14ac:dyDescent="0.25">
      <c r="A82" s="144" t="str">
        <f>VLOOKUP(E82,'LISTADO ATM'!$A$2:$C$900,3,0)</f>
        <v>DISTRITO NACIONAL</v>
      </c>
      <c r="B82" s="129" t="s">
        <v>2696</v>
      </c>
      <c r="C82" s="145">
        <v>44317.244143518517</v>
      </c>
      <c r="D82" s="145" t="s">
        <v>2461</v>
      </c>
      <c r="E82" s="119">
        <v>884</v>
      </c>
      <c r="F82" s="154" t="str">
        <f>VLOOKUP(E82,VIP!$A$2:$O13022,2,0)</f>
        <v>DRBR884</v>
      </c>
      <c r="G82" s="144" t="str">
        <f>VLOOKUP(E82,'LISTADO ATM'!$A$2:$B$899,2,0)</f>
        <v xml:space="preserve">ATM UNP Olé Sabana Perdida </v>
      </c>
      <c r="H82" s="144" t="str">
        <f>VLOOKUP(E82,VIP!$A$2:$O17943,7,FALSE)</f>
        <v>Si</v>
      </c>
      <c r="I82" s="144" t="str">
        <f>VLOOKUP(E82,VIP!$A$2:$O9908,8,FALSE)</f>
        <v>Si</v>
      </c>
      <c r="J82" s="144" t="str">
        <f>VLOOKUP(E82,VIP!$A$2:$O9858,8,FALSE)</f>
        <v>Si</v>
      </c>
      <c r="K82" s="144" t="str">
        <f>VLOOKUP(E82,VIP!$A$2:$O13432,6,0)</f>
        <v>NO</v>
      </c>
      <c r="L82" s="139" t="s">
        <v>2421</v>
      </c>
      <c r="M82" s="117" t="s">
        <v>2458</v>
      </c>
      <c r="N82" s="146" t="s">
        <v>2465</v>
      </c>
      <c r="O82" s="154" t="s">
        <v>2466</v>
      </c>
      <c r="P82" s="141"/>
      <c r="Q82" s="142" t="s">
        <v>2421</v>
      </c>
    </row>
    <row r="83" spans="1:17" ht="18" x14ac:dyDescent="0.25">
      <c r="A83" s="144" t="str">
        <f>VLOOKUP(E83,'LISTADO ATM'!$A$2:$C$900,3,0)</f>
        <v>DISTRITO NACIONAL</v>
      </c>
      <c r="B83" s="129" t="s">
        <v>2697</v>
      </c>
      <c r="C83" s="145">
        <v>44317.244166666664</v>
      </c>
      <c r="D83" s="145" t="s">
        <v>2461</v>
      </c>
      <c r="E83" s="119">
        <v>900</v>
      </c>
      <c r="F83" s="154" t="str">
        <f>VLOOKUP(E83,VIP!$A$2:$O13021,2,0)</f>
        <v>DRBR900</v>
      </c>
      <c r="G83" s="144" t="str">
        <f>VLOOKUP(E83,'LISTADO ATM'!$A$2:$B$899,2,0)</f>
        <v xml:space="preserve">ATM UNP Merca Santo Domingo </v>
      </c>
      <c r="H83" s="144" t="str">
        <f>VLOOKUP(E83,VIP!$A$2:$O17942,7,FALSE)</f>
        <v>Si</v>
      </c>
      <c r="I83" s="144" t="str">
        <f>VLOOKUP(E83,VIP!$A$2:$O9907,8,FALSE)</f>
        <v>Si</v>
      </c>
      <c r="J83" s="144" t="str">
        <f>VLOOKUP(E83,VIP!$A$2:$O9857,8,FALSE)</f>
        <v>Si</v>
      </c>
      <c r="K83" s="144" t="str">
        <f>VLOOKUP(E83,VIP!$A$2:$O13431,6,0)</f>
        <v>NO</v>
      </c>
      <c r="L83" s="139" t="s">
        <v>2421</v>
      </c>
      <c r="M83" s="117" t="s">
        <v>2458</v>
      </c>
      <c r="N83" s="146" t="s">
        <v>2465</v>
      </c>
      <c r="O83" s="154" t="s">
        <v>2466</v>
      </c>
      <c r="P83" s="141"/>
      <c r="Q83" s="142" t="s">
        <v>2421</v>
      </c>
    </row>
    <row r="84" spans="1:17" ht="18" x14ac:dyDescent="0.25">
      <c r="A84" s="144" t="str">
        <f>VLOOKUP(E84,'LISTADO ATM'!$A$2:$C$900,3,0)</f>
        <v>DISTRITO NACIONAL</v>
      </c>
      <c r="B84" s="129" t="s">
        <v>2698</v>
      </c>
      <c r="C84" s="145">
        <v>44317.24417824074</v>
      </c>
      <c r="D84" s="145" t="s">
        <v>2485</v>
      </c>
      <c r="E84" s="119">
        <v>946</v>
      </c>
      <c r="F84" s="154" t="str">
        <f>VLOOKUP(E84,VIP!$A$2:$O13020,2,0)</f>
        <v>DRBR24R</v>
      </c>
      <c r="G84" s="144" t="str">
        <f>VLOOKUP(E84,'LISTADO ATM'!$A$2:$B$899,2,0)</f>
        <v xml:space="preserve">ATM Oficina Núñez de Cáceres I </v>
      </c>
      <c r="H84" s="144" t="str">
        <f>VLOOKUP(E84,VIP!$A$2:$O17941,7,FALSE)</f>
        <v>Si</v>
      </c>
      <c r="I84" s="144" t="str">
        <f>VLOOKUP(E84,VIP!$A$2:$O9906,8,FALSE)</f>
        <v>Si</v>
      </c>
      <c r="J84" s="144" t="str">
        <f>VLOOKUP(E84,VIP!$A$2:$O9856,8,FALSE)</f>
        <v>Si</v>
      </c>
      <c r="K84" s="144" t="str">
        <f>VLOOKUP(E84,VIP!$A$2:$O13430,6,0)</f>
        <v>NO</v>
      </c>
      <c r="L84" s="139" t="s">
        <v>2421</v>
      </c>
      <c r="M84" s="117" t="s">
        <v>2458</v>
      </c>
      <c r="N84" s="146" t="s">
        <v>2465</v>
      </c>
      <c r="O84" s="154" t="s">
        <v>2486</v>
      </c>
      <c r="P84" s="141"/>
      <c r="Q84" s="142" t="s">
        <v>2421</v>
      </c>
    </row>
    <row r="85" spans="1:17" ht="18" x14ac:dyDescent="0.25">
      <c r="A85" s="144" t="str">
        <f>VLOOKUP(E85,'LISTADO ATM'!$A$2:$C$900,3,0)</f>
        <v>DISTRITO NACIONAL</v>
      </c>
      <c r="B85" s="129" t="s">
        <v>2699</v>
      </c>
      <c r="C85" s="145">
        <v>44317.244201388887</v>
      </c>
      <c r="D85" s="145" t="s">
        <v>2461</v>
      </c>
      <c r="E85" s="119">
        <v>949</v>
      </c>
      <c r="F85" s="154" t="str">
        <f>VLOOKUP(E85,VIP!$A$2:$O13019,2,0)</f>
        <v>DRBR23D</v>
      </c>
      <c r="G85" s="144" t="str">
        <f>VLOOKUP(E85,'LISTADO ATM'!$A$2:$B$899,2,0)</f>
        <v xml:space="preserve">ATM S/M Bravo San Isidro Coral Mall </v>
      </c>
      <c r="H85" s="144" t="str">
        <f>VLOOKUP(E85,VIP!$A$2:$O17940,7,FALSE)</f>
        <v>Si</v>
      </c>
      <c r="I85" s="144" t="str">
        <f>VLOOKUP(E85,VIP!$A$2:$O9905,8,FALSE)</f>
        <v>No</v>
      </c>
      <c r="J85" s="144" t="str">
        <f>VLOOKUP(E85,VIP!$A$2:$O9855,8,FALSE)</f>
        <v>No</v>
      </c>
      <c r="K85" s="144" t="str">
        <f>VLOOKUP(E85,VIP!$A$2:$O13429,6,0)</f>
        <v>NO</v>
      </c>
      <c r="L85" s="139" t="s">
        <v>2421</v>
      </c>
      <c r="M85" s="117" t="s">
        <v>2458</v>
      </c>
      <c r="N85" s="146" t="s">
        <v>2465</v>
      </c>
      <c r="O85" s="154" t="s">
        <v>2466</v>
      </c>
      <c r="P85" s="141"/>
      <c r="Q85" s="142" t="s">
        <v>2421</v>
      </c>
    </row>
    <row r="86" spans="1:17" ht="18" x14ac:dyDescent="0.25">
      <c r="A86" s="144" t="str">
        <f>VLOOKUP(E86,'LISTADO ATM'!$A$2:$C$900,3,0)</f>
        <v>DISTRITO NACIONAL</v>
      </c>
      <c r="B86" s="129" t="s">
        <v>2700</v>
      </c>
      <c r="C86" s="145">
        <v>44317.244212962964</v>
      </c>
      <c r="D86" s="145" t="s">
        <v>2461</v>
      </c>
      <c r="E86" s="119">
        <v>994</v>
      </c>
      <c r="F86" s="154" t="str">
        <f>VLOOKUP(E86,VIP!$A$2:$O13018,2,0)</f>
        <v>DRBR994</v>
      </c>
      <c r="G86" s="144" t="str">
        <f>VLOOKUP(E86,'LISTADO ATM'!$A$2:$B$899,2,0)</f>
        <v>ATM Telemicro</v>
      </c>
      <c r="H86" s="144" t="str">
        <f>VLOOKUP(E86,VIP!$A$2:$O17939,7,FALSE)</f>
        <v>Si</v>
      </c>
      <c r="I86" s="144" t="str">
        <f>VLOOKUP(E86,VIP!$A$2:$O9904,8,FALSE)</f>
        <v>Si</v>
      </c>
      <c r="J86" s="144" t="str">
        <f>VLOOKUP(E86,VIP!$A$2:$O9854,8,FALSE)</f>
        <v>Si</v>
      </c>
      <c r="K86" s="144" t="str">
        <f>VLOOKUP(E86,VIP!$A$2:$O13428,6,0)</f>
        <v>NO</v>
      </c>
      <c r="L86" s="139" t="s">
        <v>2421</v>
      </c>
      <c r="M86" s="117" t="s">
        <v>2458</v>
      </c>
      <c r="N86" s="146" t="s">
        <v>2465</v>
      </c>
      <c r="O86" s="154" t="s">
        <v>2466</v>
      </c>
      <c r="P86" s="141"/>
      <c r="Q86" s="142" t="s">
        <v>2421</v>
      </c>
    </row>
    <row r="87" spans="1:17" ht="18" x14ac:dyDescent="0.25">
      <c r="A87" s="144" t="str">
        <f>VLOOKUP(E87,'LISTADO ATM'!$A$2:$C$900,3,0)</f>
        <v>DISTRITO NACIONAL</v>
      </c>
      <c r="B87" s="129" t="s">
        <v>2701</v>
      </c>
      <c r="C87" s="145">
        <v>44317.244270833333</v>
      </c>
      <c r="D87" s="145" t="s">
        <v>2461</v>
      </c>
      <c r="E87" s="119">
        <v>147</v>
      </c>
      <c r="F87" s="154" t="str">
        <f>VLOOKUP(E87,VIP!$A$2:$O13017,2,0)</f>
        <v>DRBR147</v>
      </c>
      <c r="G87" s="144" t="str">
        <f>VLOOKUP(E87,'LISTADO ATM'!$A$2:$B$899,2,0)</f>
        <v xml:space="preserve">ATM Kiosco Megacentro I </v>
      </c>
      <c r="H87" s="144" t="str">
        <f>VLOOKUP(E87,VIP!$A$2:$O17938,7,FALSE)</f>
        <v>Si</v>
      </c>
      <c r="I87" s="144" t="str">
        <f>VLOOKUP(E87,VIP!$A$2:$O9903,8,FALSE)</f>
        <v>Si</v>
      </c>
      <c r="J87" s="144" t="str">
        <f>VLOOKUP(E87,VIP!$A$2:$O9853,8,FALSE)</f>
        <v>Si</v>
      </c>
      <c r="K87" s="144" t="str">
        <f>VLOOKUP(E87,VIP!$A$2:$O13427,6,0)</f>
        <v>NO</v>
      </c>
      <c r="L87" s="139" t="s">
        <v>2421</v>
      </c>
      <c r="M87" s="117" t="s">
        <v>2458</v>
      </c>
      <c r="N87" s="146" t="s">
        <v>2465</v>
      </c>
      <c r="O87" s="154" t="s">
        <v>2466</v>
      </c>
      <c r="P87" s="141"/>
      <c r="Q87" s="142" t="s">
        <v>2421</v>
      </c>
    </row>
    <row r="88" spans="1:17" ht="18" x14ac:dyDescent="0.25">
      <c r="A88" s="144" t="str">
        <f>VLOOKUP(E88,'LISTADO ATM'!$A$2:$C$900,3,0)</f>
        <v>NORTE</v>
      </c>
      <c r="B88" s="129" t="s">
        <v>2702</v>
      </c>
      <c r="C88" s="145">
        <v>44317.244293981479</v>
      </c>
      <c r="D88" s="145" t="s">
        <v>2485</v>
      </c>
      <c r="E88" s="119">
        <v>638</v>
      </c>
      <c r="F88" s="154" t="str">
        <f>VLOOKUP(E88,VIP!$A$2:$O13016,2,0)</f>
        <v>DRBR638</v>
      </c>
      <c r="G88" s="144" t="str">
        <f>VLOOKUP(E88,'LISTADO ATM'!$A$2:$B$899,2,0)</f>
        <v xml:space="preserve">ATM S/M Yoma </v>
      </c>
      <c r="H88" s="144" t="str">
        <f>VLOOKUP(E88,VIP!$A$2:$O17937,7,FALSE)</f>
        <v>Si</v>
      </c>
      <c r="I88" s="144" t="str">
        <f>VLOOKUP(E88,VIP!$A$2:$O9902,8,FALSE)</f>
        <v>Si</v>
      </c>
      <c r="J88" s="144" t="str">
        <f>VLOOKUP(E88,VIP!$A$2:$O9852,8,FALSE)</f>
        <v>Si</v>
      </c>
      <c r="K88" s="144" t="str">
        <f>VLOOKUP(E88,VIP!$A$2:$O13426,6,0)</f>
        <v>NO</v>
      </c>
      <c r="L88" s="139" t="s">
        <v>2452</v>
      </c>
      <c r="M88" s="117" t="s">
        <v>2458</v>
      </c>
      <c r="N88" s="146" t="s">
        <v>2465</v>
      </c>
      <c r="O88" s="154" t="s">
        <v>2486</v>
      </c>
      <c r="P88" s="141"/>
      <c r="Q88" s="142" t="s">
        <v>2452</v>
      </c>
    </row>
    <row r="89" spans="1:17" ht="18" x14ac:dyDescent="0.25">
      <c r="A89" s="144" t="str">
        <f>VLOOKUP(E89,'LISTADO ATM'!$A$2:$C$900,3,0)</f>
        <v>ESTE</v>
      </c>
      <c r="B89" s="129" t="s">
        <v>2703</v>
      </c>
      <c r="C89" s="145">
        <v>44317.244305555556</v>
      </c>
      <c r="D89" s="145" t="s">
        <v>2461</v>
      </c>
      <c r="E89" s="119">
        <v>673</v>
      </c>
      <c r="F89" s="154" t="str">
        <f>VLOOKUP(E89,VIP!$A$2:$O13015,2,0)</f>
        <v>DRBR673</v>
      </c>
      <c r="G89" s="144" t="str">
        <f>VLOOKUP(E89,'LISTADO ATM'!$A$2:$B$899,2,0)</f>
        <v>ATM Clínica Dr. Cruz Jiminián</v>
      </c>
      <c r="H89" s="144" t="str">
        <f>VLOOKUP(E89,VIP!$A$2:$O17936,7,FALSE)</f>
        <v>Si</v>
      </c>
      <c r="I89" s="144" t="str">
        <f>VLOOKUP(E89,VIP!$A$2:$O9901,8,FALSE)</f>
        <v>Si</v>
      </c>
      <c r="J89" s="144" t="str">
        <f>VLOOKUP(E89,VIP!$A$2:$O9851,8,FALSE)</f>
        <v>Si</v>
      </c>
      <c r="K89" s="144" t="str">
        <f>VLOOKUP(E89,VIP!$A$2:$O13425,6,0)</f>
        <v>NO</v>
      </c>
      <c r="L89" s="139" t="s">
        <v>2452</v>
      </c>
      <c r="M89" s="117" t="s">
        <v>2458</v>
      </c>
      <c r="N89" s="146" t="s">
        <v>2465</v>
      </c>
      <c r="O89" s="154" t="s">
        <v>2466</v>
      </c>
      <c r="P89" s="141"/>
      <c r="Q89" s="142" t="s">
        <v>2452</v>
      </c>
    </row>
    <row r="90" spans="1:17" ht="18" x14ac:dyDescent="0.25">
      <c r="A90" s="144" t="str">
        <f>VLOOKUP(E90,'LISTADO ATM'!$A$2:$C$900,3,0)</f>
        <v>NORTE</v>
      </c>
      <c r="B90" s="129" t="s">
        <v>2704</v>
      </c>
      <c r="C90" s="145">
        <v>44317.253668981481</v>
      </c>
      <c r="D90" s="145" t="s">
        <v>2183</v>
      </c>
      <c r="E90" s="119">
        <v>333</v>
      </c>
      <c r="F90" s="154" t="str">
        <f>VLOOKUP(E90,VIP!$A$2:$O13014,2,0)</f>
        <v>DRBR333</v>
      </c>
      <c r="G90" s="144" t="str">
        <f>VLOOKUP(E90,'LISTADO ATM'!$A$2:$B$899,2,0)</f>
        <v>ATM Oficina Turey Maimón</v>
      </c>
      <c r="H90" s="144" t="str">
        <f>VLOOKUP(E90,VIP!$A$2:$O17935,7,FALSE)</f>
        <v>Si</v>
      </c>
      <c r="I90" s="144" t="str">
        <f>VLOOKUP(E90,VIP!$A$2:$O9900,8,FALSE)</f>
        <v>Si</v>
      </c>
      <c r="J90" s="144" t="str">
        <f>VLOOKUP(E90,VIP!$A$2:$O9850,8,FALSE)</f>
        <v>Si</v>
      </c>
      <c r="K90" s="144" t="str">
        <f>VLOOKUP(E90,VIP!$A$2:$O13424,6,0)</f>
        <v>NO</v>
      </c>
      <c r="L90" s="139" t="s">
        <v>2481</v>
      </c>
      <c r="M90" s="117" t="s">
        <v>2458</v>
      </c>
      <c r="N90" s="146" t="s">
        <v>2465</v>
      </c>
      <c r="O90" s="154" t="s">
        <v>2713</v>
      </c>
      <c r="P90" s="141"/>
      <c r="Q90" s="142" t="s">
        <v>2481</v>
      </c>
    </row>
    <row r="91" spans="1:17" ht="18" x14ac:dyDescent="0.25">
      <c r="A91" s="144" t="str">
        <f>VLOOKUP(E91,'LISTADO ATM'!$A$2:$C$900,3,0)</f>
        <v>SUR</v>
      </c>
      <c r="B91" s="129" t="s">
        <v>2705</v>
      </c>
      <c r="C91" s="145">
        <v>44317.256157407406</v>
      </c>
      <c r="D91" s="145" t="s">
        <v>2182</v>
      </c>
      <c r="E91" s="119">
        <v>873</v>
      </c>
      <c r="F91" s="154" t="str">
        <f>VLOOKUP(E91,VIP!$A$2:$O13013,2,0)</f>
        <v>DRBR873</v>
      </c>
      <c r="G91" s="144" t="str">
        <f>VLOOKUP(E91,'LISTADO ATM'!$A$2:$B$899,2,0)</f>
        <v xml:space="preserve">ATM Centro de Caja San Cristóbal II </v>
      </c>
      <c r="H91" s="144" t="str">
        <f>VLOOKUP(E91,VIP!$A$2:$O17934,7,FALSE)</f>
        <v>Si</v>
      </c>
      <c r="I91" s="144" t="str">
        <f>VLOOKUP(E91,VIP!$A$2:$O9899,8,FALSE)</f>
        <v>Si</v>
      </c>
      <c r="J91" s="144" t="str">
        <f>VLOOKUP(E91,VIP!$A$2:$O9849,8,FALSE)</f>
        <v>Si</v>
      </c>
      <c r="K91" s="144" t="str">
        <f>VLOOKUP(E91,VIP!$A$2:$O13423,6,0)</f>
        <v>SI</v>
      </c>
      <c r="L91" s="139" t="s">
        <v>2424</v>
      </c>
      <c r="M91" s="117" t="s">
        <v>2458</v>
      </c>
      <c r="N91" s="146" t="s">
        <v>2465</v>
      </c>
      <c r="O91" s="154" t="s">
        <v>2467</v>
      </c>
      <c r="P91" s="141"/>
      <c r="Q91" s="142" t="s">
        <v>2424</v>
      </c>
    </row>
    <row r="92" spans="1:17" ht="18" x14ac:dyDescent="0.25">
      <c r="A92" s="144" t="str">
        <f>VLOOKUP(E92,'LISTADO ATM'!$A$2:$C$900,3,0)</f>
        <v>SUR</v>
      </c>
      <c r="B92" s="129" t="s">
        <v>2712</v>
      </c>
      <c r="C92" s="145">
        <v>44317.294930555552</v>
      </c>
      <c r="D92" s="145" t="s">
        <v>2461</v>
      </c>
      <c r="E92" s="119">
        <v>584</v>
      </c>
      <c r="F92" s="154" t="str">
        <f>VLOOKUP(E92,VIP!$A$2:$O13012,2,0)</f>
        <v>DRBR404</v>
      </c>
      <c r="G92" s="144" t="str">
        <f>VLOOKUP(E92,'LISTADO ATM'!$A$2:$B$899,2,0)</f>
        <v xml:space="preserve">ATM Oficina San Cristóbal I </v>
      </c>
      <c r="H92" s="144" t="str">
        <f>VLOOKUP(E92,VIP!$A$2:$O17933,7,FALSE)</f>
        <v>Si</v>
      </c>
      <c r="I92" s="144" t="str">
        <f>VLOOKUP(E92,VIP!$A$2:$O9898,8,FALSE)</f>
        <v>Si</v>
      </c>
      <c r="J92" s="144" t="str">
        <f>VLOOKUP(E92,VIP!$A$2:$O9848,8,FALSE)</f>
        <v>Si</v>
      </c>
      <c r="K92" s="144" t="str">
        <f>VLOOKUP(E92,VIP!$A$2:$O13422,6,0)</f>
        <v>SI</v>
      </c>
      <c r="L92" s="139" t="s">
        <v>2421</v>
      </c>
      <c r="M92" s="117" t="s">
        <v>2458</v>
      </c>
      <c r="N92" s="146" t="s">
        <v>2465</v>
      </c>
      <c r="O92" s="154" t="s">
        <v>2466</v>
      </c>
      <c r="P92" s="141"/>
      <c r="Q92" s="142" t="s">
        <v>2421</v>
      </c>
    </row>
    <row r="93" spans="1:17" ht="18" x14ac:dyDescent="0.25">
      <c r="A93" s="144" t="str">
        <f>VLOOKUP(E93,'LISTADO ATM'!$A$2:$C$900,3,0)</f>
        <v>NORTE</v>
      </c>
      <c r="B93" s="129" t="s">
        <v>2711</v>
      </c>
      <c r="C93" s="145">
        <v>44317.305104166669</v>
      </c>
      <c r="D93" s="145" t="s">
        <v>2183</v>
      </c>
      <c r="E93" s="119">
        <v>142</v>
      </c>
      <c r="F93" s="154" t="str">
        <f>VLOOKUP(E93,VIP!$A$2:$O13011,2,0)</f>
        <v>DRBR142</v>
      </c>
      <c r="G93" s="144" t="str">
        <f>VLOOKUP(E93,'LISTADO ATM'!$A$2:$B$899,2,0)</f>
        <v xml:space="preserve">ATM Centro de Caja Galerías Bonao </v>
      </c>
      <c r="H93" s="144" t="str">
        <f>VLOOKUP(E93,VIP!$A$2:$O17932,7,FALSE)</f>
        <v>Si</v>
      </c>
      <c r="I93" s="144" t="str">
        <f>VLOOKUP(E93,VIP!$A$2:$O9897,8,FALSE)</f>
        <v>Si</v>
      </c>
      <c r="J93" s="144" t="str">
        <f>VLOOKUP(E93,VIP!$A$2:$O9847,8,FALSE)</f>
        <v>Si</v>
      </c>
      <c r="K93" s="144" t="str">
        <f>VLOOKUP(E93,VIP!$A$2:$O13421,6,0)</f>
        <v>SI</v>
      </c>
      <c r="L93" s="139" t="s">
        <v>2481</v>
      </c>
      <c r="M93" s="117" t="s">
        <v>2458</v>
      </c>
      <c r="N93" s="146" t="s">
        <v>2465</v>
      </c>
      <c r="O93" s="154" t="s">
        <v>2713</v>
      </c>
      <c r="P93" s="141"/>
      <c r="Q93" s="142" t="s">
        <v>2481</v>
      </c>
    </row>
    <row r="94" spans="1:17" ht="18" x14ac:dyDescent="0.25">
      <c r="A94" s="144" t="str">
        <f>VLOOKUP(E94,'LISTADO ATM'!$A$2:$C$900,3,0)</f>
        <v>ESTE</v>
      </c>
      <c r="B94" s="129" t="s">
        <v>2710</v>
      </c>
      <c r="C94" s="145">
        <v>44317.308703703704</v>
      </c>
      <c r="D94" s="145" t="s">
        <v>2182</v>
      </c>
      <c r="E94" s="119">
        <v>121</v>
      </c>
      <c r="F94" s="154" t="str">
        <f>VLOOKUP(E94,VIP!$A$2:$O13010,2,0)</f>
        <v>DRBR121</v>
      </c>
      <c r="G94" s="144" t="str">
        <f>VLOOKUP(E94,'LISTADO ATM'!$A$2:$B$899,2,0)</f>
        <v xml:space="preserve">ATM Oficina Bayaguana </v>
      </c>
      <c r="H94" s="144" t="str">
        <f>VLOOKUP(E94,VIP!$A$2:$O17931,7,FALSE)</f>
        <v>Si</v>
      </c>
      <c r="I94" s="144" t="str">
        <f>VLOOKUP(E94,VIP!$A$2:$O9896,8,FALSE)</f>
        <v>Si</v>
      </c>
      <c r="J94" s="144" t="str">
        <f>VLOOKUP(E94,VIP!$A$2:$O9846,8,FALSE)</f>
        <v>Si</v>
      </c>
      <c r="K94" s="144" t="str">
        <f>VLOOKUP(E94,VIP!$A$2:$O13420,6,0)</f>
        <v>SI</v>
      </c>
      <c r="L94" s="139" t="s">
        <v>2481</v>
      </c>
      <c r="M94" s="117" t="s">
        <v>2458</v>
      </c>
      <c r="N94" s="146" t="s">
        <v>2465</v>
      </c>
      <c r="O94" s="154" t="s">
        <v>2467</v>
      </c>
      <c r="P94" s="141"/>
      <c r="Q94" s="142" t="s">
        <v>2481</v>
      </c>
    </row>
    <row r="95" spans="1:17" ht="18" x14ac:dyDescent="0.25">
      <c r="A95" s="144" t="str">
        <f>VLOOKUP(E95,'LISTADO ATM'!$A$2:$C$900,3,0)</f>
        <v>DISTRITO NACIONAL</v>
      </c>
      <c r="B95" s="129" t="s">
        <v>2709</v>
      </c>
      <c r="C95" s="145">
        <v>44317.309652777774</v>
      </c>
      <c r="D95" s="145" t="s">
        <v>2182</v>
      </c>
      <c r="E95" s="119">
        <v>422</v>
      </c>
      <c r="F95" s="154" t="str">
        <f>VLOOKUP(E95,VIP!$A$2:$O13009,2,0)</f>
        <v>DRBR422</v>
      </c>
      <c r="G95" s="144" t="str">
        <f>VLOOKUP(E95,'LISTADO ATM'!$A$2:$B$899,2,0)</f>
        <v xml:space="preserve">ATM Olé Manoguayabo </v>
      </c>
      <c r="H95" s="144" t="str">
        <f>VLOOKUP(E95,VIP!$A$2:$O17930,7,FALSE)</f>
        <v>Si</v>
      </c>
      <c r="I95" s="144" t="str">
        <f>VLOOKUP(E95,VIP!$A$2:$O9895,8,FALSE)</f>
        <v>Si</v>
      </c>
      <c r="J95" s="144" t="str">
        <f>VLOOKUP(E95,VIP!$A$2:$O9845,8,FALSE)</f>
        <v>Si</v>
      </c>
      <c r="K95" s="144" t="str">
        <f>VLOOKUP(E95,VIP!$A$2:$O13419,6,0)</f>
        <v>NO</v>
      </c>
      <c r="L95" s="139" t="s">
        <v>2481</v>
      </c>
      <c r="M95" s="117" t="s">
        <v>2458</v>
      </c>
      <c r="N95" s="146" t="s">
        <v>2465</v>
      </c>
      <c r="O95" s="154" t="s">
        <v>2467</v>
      </c>
      <c r="P95" s="141"/>
      <c r="Q95" s="142" t="s">
        <v>2481</v>
      </c>
    </row>
    <row r="96" spans="1:17" ht="18" x14ac:dyDescent="0.25">
      <c r="A96" s="144" t="str">
        <f>VLOOKUP(E96,'LISTADO ATM'!$A$2:$C$900,3,0)</f>
        <v>DISTRITO NACIONAL</v>
      </c>
      <c r="B96" s="129" t="s">
        <v>2708</v>
      </c>
      <c r="C96" s="145">
        <v>44317.326168981483</v>
      </c>
      <c r="D96" s="145" t="s">
        <v>2182</v>
      </c>
      <c r="E96" s="119">
        <v>648</v>
      </c>
      <c r="F96" s="154" t="str">
        <f>VLOOKUP(E96,VIP!$A$2:$O13008,2,0)</f>
        <v>DRBR190</v>
      </c>
      <c r="G96" s="144" t="str">
        <f>VLOOKUP(E96,'LISTADO ATM'!$A$2:$B$899,2,0)</f>
        <v xml:space="preserve">ATM Hermandad de Pensionados </v>
      </c>
      <c r="H96" s="144" t="str">
        <f>VLOOKUP(E96,VIP!$A$2:$O17929,7,FALSE)</f>
        <v>Si</v>
      </c>
      <c r="I96" s="144" t="str">
        <f>VLOOKUP(E96,VIP!$A$2:$O9894,8,FALSE)</f>
        <v>No</v>
      </c>
      <c r="J96" s="144" t="str">
        <f>VLOOKUP(E96,VIP!$A$2:$O9844,8,FALSE)</f>
        <v>No</v>
      </c>
      <c r="K96" s="144" t="str">
        <f>VLOOKUP(E96,VIP!$A$2:$O13418,6,0)</f>
        <v>NO</v>
      </c>
      <c r="L96" s="139" t="s">
        <v>2247</v>
      </c>
      <c r="M96" s="117" t="s">
        <v>2458</v>
      </c>
      <c r="N96" s="146" t="s">
        <v>2465</v>
      </c>
      <c r="O96" s="154" t="s">
        <v>2467</v>
      </c>
      <c r="P96" s="141"/>
      <c r="Q96" s="142" t="s">
        <v>2247</v>
      </c>
    </row>
  </sheetData>
  <autoFilter ref="A4:Q63">
    <sortState ref="A5:Q96">
      <sortCondition ref="C4:C63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B97:B1048576 B1:B15">
    <cfRule type="duplicateValues" dxfId="112" priority="179"/>
  </conditionalFormatting>
  <conditionalFormatting sqref="E97:E1048576 E1:E15">
    <cfRule type="duplicateValues" dxfId="111" priority="105"/>
  </conditionalFormatting>
  <conditionalFormatting sqref="E97:E1048576">
    <cfRule type="duplicateValues" dxfId="110" priority="119588"/>
  </conditionalFormatting>
  <conditionalFormatting sqref="E97:E1048576 E5:E15">
    <cfRule type="duplicateValues" dxfId="109" priority="119599"/>
  </conditionalFormatting>
  <conditionalFormatting sqref="E97:E1048576 E13:E15">
    <cfRule type="duplicateValues" dxfId="108" priority="91"/>
  </conditionalFormatting>
  <conditionalFormatting sqref="E97:E1048576 E15">
    <cfRule type="duplicateValues" dxfId="107" priority="79"/>
  </conditionalFormatting>
  <conditionalFormatting sqref="E97:E1048576 E1:E45">
    <cfRule type="duplicateValues" dxfId="106" priority="57"/>
  </conditionalFormatting>
  <conditionalFormatting sqref="B46:B49">
    <cfRule type="duplicateValues" dxfId="105" priority="56"/>
  </conditionalFormatting>
  <conditionalFormatting sqref="E46:E49">
    <cfRule type="duplicateValues" dxfId="104" priority="55"/>
  </conditionalFormatting>
  <conditionalFormatting sqref="E46:E49">
    <cfRule type="duplicateValues" dxfId="103" priority="54"/>
  </conditionalFormatting>
  <conditionalFormatting sqref="E46:E49">
    <cfRule type="duplicateValues" dxfId="102" priority="53"/>
  </conditionalFormatting>
  <conditionalFormatting sqref="E46:E49">
    <cfRule type="duplicateValues" dxfId="101" priority="52"/>
  </conditionalFormatting>
  <conditionalFormatting sqref="E46:E49">
    <cfRule type="duplicateValues" dxfId="100" priority="51"/>
  </conditionalFormatting>
  <conditionalFormatting sqref="E46:E49">
    <cfRule type="duplicateValues" dxfId="99" priority="50"/>
  </conditionalFormatting>
  <conditionalFormatting sqref="B46:B49">
    <cfRule type="duplicateValues" dxfId="98" priority="49"/>
  </conditionalFormatting>
  <conditionalFormatting sqref="E46:E49">
    <cfRule type="duplicateValues" dxfId="97" priority="48"/>
  </conditionalFormatting>
  <conditionalFormatting sqref="B97:B1048576 B1:B60">
    <cfRule type="duplicateValues" dxfId="96" priority="35"/>
    <cfRule type="duplicateValues" dxfId="95" priority="36"/>
    <cfRule type="duplicateValues" dxfId="94" priority="38"/>
  </conditionalFormatting>
  <conditionalFormatting sqref="E97:E1048576 E1:E60">
    <cfRule type="duplicateValues" dxfId="93" priority="37"/>
  </conditionalFormatting>
  <conditionalFormatting sqref="B61:B63">
    <cfRule type="duplicateValues" dxfId="92" priority="34"/>
  </conditionalFormatting>
  <conditionalFormatting sqref="E61:E64">
    <cfRule type="duplicateValues" dxfId="91" priority="33"/>
  </conditionalFormatting>
  <conditionalFormatting sqref="E61:E63">
    <cfRule type="duplicateValues" dxfId="90" priority="32"/>
  </conditionalFormatting>
  <conditionalFormatting sqref="E61:E63">
    <cfRule type="duplicateValues" dxfId="89" priority="31"/>
  </conditionalFormatting>
  <conditionalFormatting sqref="E61:E63">
    <cfRule type="duplicateValues" dxfId="88" priority="30"/>
  </conditionalFormatting>
  <conditionalFormatting sqref="E61:E63">
    <cfRule type="duplicateValues" dxfId="87" priority="29"/>
  </conditionalFormatting>
  <conditionalFormatting sqref="E61:E63">
    <cfRule type="duplicateValues" dxfId="86" priority="28"/>
  </conditionalFormatting>
  <conditionalFormatting sqref="B61:B63">
    <cfRule type="duplicateValues" dxfId="85" priority="27"/>
  </conditionalFormatting>
  <conditionalFormatting sqref="E61:E63">
    <cfRule type="duplicateValues" dxfId="84" priority="26"/>
  </conditionalFormatting>
  <conditionalFormatting sqref="B61:B63">
    <cfRule type="duplicateValues" dxfId="83" priority="22"/>
    <cfRule type="duplicateValues" dxfId="82" priority="23"/>
    <cfRule type="duplicateValues" dxfId="81" priority="25"/>
  </conditionalFormatting>
  <conditionalFormatting sqref="E61:E63">
    <cfRule type="duplicateValues" dxfId="80" priority="24"/>
  </conditionalFormatting>
  <conditionalFormatting sqref="E5:E15">
    <cfRule type="duplicateValues" dxfId="79" priority="119992"/>
  </conditionalFormatting>
  <conditionalFormatting sqref="B5:B15">
    <cfRule type="duplicateValues" dxfId="78" priority="119993"/>
  </conditionalFormatting>
  <conditionalFormatting sqref="B16:B45">
    <cfRule type="duplicateValues" dxfId="77" priority="120027"/>
  </conditionalFormatting>
  <conditionalFormatting sqref="E16:E45">
    <cfRule type="duplicateValues" dxfId="76" priority="120029"/>
  </conditionalFormatting>
  <conditionalFormatting sqref="B50:B60">
    <cfRule type="duplicateValues" dxfId="75" priority="120061"/>
  </conditionalFormatting>
  <conditionalFormatting sqref="E50:E60">
    <cfRule type="duplicateValues" dxfId="74" priority="120062"/>
  </conditionalFormatting>
  <conditionalFormatting sqref="B97:B1048576 B1:B64">
    <cfRule type="duplicateValues" dxfId="73" priority="15"/>
  </conditionalFormatting>
  <conditionalFormatting sqref="E65:E69">
    <cfRule type="duplicateValues" dxfId="72" priority="14"/>
  </conditionalFormatting>
  <conditionalFormatting sqref="B65:B69">
    <cfRule type="duplicateValues" dxfId="71" priority="13"/>
  </conditionalFormatting>
  <conditionalFormatting sqref="B65:B69">
    <cfRule type="duplicateValues" dxfId="70" priority="12"/>
  </conditionalFormatting>
  <conditionalFormatting sqref="B65:B69">
    <cfRule type="duplicateValues" dxfId="69" priority="9"/>
    <cfRule type="duplicateValues" dxfId="68" priority="10"/>
    <cfRule type="duplicateValues" dxfId="67" priority="11"/>
  </conditionalFormatting>
  <conditionalFormatting sqref="B65:B69">
    <cfRule type="duplicateValues" dxfId="66" priority="8"/>
  </conditionalFormatting>
  <conditionalFormatting sqref="B64">
    <cfRule type="duplicateValues" dxfId="10" priority="120073"/>
  </conditionalFormatting>
  <conditionalFormatting sqref="B64">
    <cfRule type="duplicateValues" dxfId="9" priority="120075"/>
    <cfRule type="duplicateValues" dxfId="8" priority="120076"/>
    <cfRule type="duplicateValues" dxfId="7" priority="120077"/>
  </conditionalFormatting>
  <conditionalFormatting sqref="E70:E96">
    <cfRule type="duplicateValues" dxfId="6" priority="7"/>
  </conditionalFormatting>
  <conditionalFormatting sqref="B70:B96">
    <cfRule type="duplicateValues" dxfId="5" priority="6"/>
  </conditionalFormatting>
  <conditionalFormatting sqref="B70:B96">
    <cfRule type="duplicateValues" dxfId="4" priority="5"/>
  </conditionalFormatting>
  <conditionalFormatting sqref="B70:B96">
    <cfRule type="duplicateValues" dxfId="3" priority="2"/>
    <cfRule type="duplicateValues" dxfId="2" priority="3"/>
    <cfRule type="duplicateValues" dxfId="1" priority="4"/>
  </conditionalFormatting>
  <conditionalFormatting sqref="B70:B96">
    <cfRule type="duplicateValues" dxfId="0" priority="1"/>
  </conditionalFormatting>
  <pageMargins left="0.7" right="0.7" top="0.75" bottom="0.75" header="0.3" footer="0.3"/>
  <pageSetup scale="60" orientation="landscape" r:id="rId7"/>
  <legacyDrawing r:id="rId8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86" t="s">
        <v>0</v>
      </c>
      <c r="B1" s="187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88" t="s">
        <v>8</v>
      </c>
      <c r="B9" s="189"/>
    </row>
    <row r="10" spans="1:9" x14ac:dyDescent="0.35">
      <c r="A10" s="8" t="s">
        <v>2011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90" t="s">
        <v>9</v>
      </c>
      <c r="B14" s="191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2304</v>
      </c>
      <c r="C70" s="3" t="s">
        <v>2305</v>
      </c>
      <c r="D70" s="3" t="s">
        <v>2306</v>
      </c>
    </row>
    <row r="71" spans="1:5" x14ac:dyDescent="0.35">
      <c r="A71" s="3" t="s">
        <v>2307</v>
      </c>
      <c r="B71" s="3" t="s">
        <v>2308</v>
      </c>
      <c r="C71" s="3" t="s">
        <v>2309</v>
      </c>
      <c r="D71" s="3" t="s">
        <v>2310</v>
      </c>
    </row>
    <row r="72" spans="1:5" x14ac:dyDescent="0.35">
      <c r="A72" s="3" t="s">
        <v>2311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4"/>
  <sheetViews>
    <sheetView zoomScaleNormal="100" workbookViewId="0">
      <selection activeCell="F6" sqref="F6"/>
    </sheetView>
  </sheetViews>
  <sheetFormatPr baseColWidth="10" defaultColWidth="23.42578125" defaultRowHeight="15" x14ac:dyDescent="0.25"/>
  <cols>
    <col min="1" max="1" width="25.5703125" style="99" bestFit="1" customWidth="1"/>
    <col min="2" max="2" width="17.28515625" style="99" bestFit="1" customWidth="1"/>
    <col min="3" max="3" width="49.140625" style="99" bestFit="1" customWidth="1"/>
    <col min="4" max="4" width="36.28515625" style="99" bestFit="1" customWidth="1"/>
    <col min="5" max="5" width="14.7109375" style="99" bestFit="1" customWidth="1"/>
    <col min="6" max="16384" width="23.42578125" style="99"/>
  </cols>
  <sheetData>
    <row r="1" spans="1:5" ht="22.5" x14ac:dyDescent="0.25">
      <c r="A1" s="173" t="s">
        <v>2151</v>
      </c>
      <c r="B1" s="174"/>
      <c r="C1" s="174"/>
      <c r="D1" s="174"/>
      <c r="E1" s="175"/>
    </row>
    <row r="2" spans="1:5" ht="25.5" x14ac:dyDescent="0.25">
      <c r="A2" s="176" t="s">
        <v>2463</v>
      </c>
      <c r="B2" s="177"/>
      <c r="C2" s="177"/>
      <c r="D2" s="177"/>
      <c r="E2" s="178"/>
    </row>
    <row r="3" spans="1:5" ht="18" x14ac:dyDescent="0.25">
      <c r="B3" s="101"/>
      <c r="C3" s="101"/>
      <c r="D3" s="101"/>
      <c r="E3" s="109"/>
    </row>
    <row r="4" spans="1:5" ht="18.75" thickBot="1" x14ac:dyDescent="0.3">
      <c r="A4" s="107" t="s">
        <v>2416</v>
      </c>
      <c r="B4" s="118">
        <v>44316.25</v>
      </c>
      <c r="C4" s="101"/>
      <c r="D4" s="101"/>
      <c r="E4" s="110"/>
    </row>
    <row r="5" spans="1:5" ht="18.75" thickBot="1" x14ac:dyDescent="0.3">
      <c r="A5" s="107" t="s">
        <v>2417</v>
      </c>
      <c r="B5" s="118">
        <v>44316.708333333336</v>
      </c>
      <c r="C5" s="108"/>
      <c r="D5" s="101"/>
      <c r="E5" s="110"/>
    </row>
    <row r="6" spans="1:5" ht="18" x14ac:dyDescent="0.25">
      <c r="B6" s="101"/>
      <c r="C6" s="101"/>
      <c r="D6" s="101"/>
      <c r="E6" s="112"/>
    </row>
    <row r="7" spans="1:5" ht="18" x14ac:dyDescent="0.25">
      <c r="A7" s="179" t="s">
        <v>2418</v>
      </c>
      <c r="B7" s="180"/>
      <c r="C7" s="180"/>
      <c r="D7" s="180"/>
      <c r="E7" s="181"/>
    </row>
    <row r="8" spans="1:5" ht="18" x14ac:dyDescent="0.25">
      <c r="A8" s="102" t="s">
        <v>15</v>
      </c>
      <c r="B8" s="102" t="s">
        <v>2419</v>
      </c>
      <c r="C8" s="102" t="s">
        <v>46</v>
      </c>
      <c r="D8" s="111" t="s">
        <v>2422</v>
      </c>
      <c r="E8" s="111" t="s">
        <v>2420</v>
      </c>
    </row>
    <row r="9" spans="1:5" ht="18" x14ac:dyDescent="0.25">
      <c r="A9" s="137" t="str">
        <f>VLOOKUP(B9,'[2]LISTADO ATM'!$A$2:$C$821,3,0)</f>
        <v>SUR</v>
      </c>
      <c r="B9" s="119">
        <v>537</v>
      </c>
      <c r="C9" s="119" t="str">
        <f>VLOOKUP(B9,'[2]LISTADO ATM'!$A$2:$B$821,2,0)</f>
        <v xml:space="preserve">ATM Estación Texaco Enriquillo (Barahona) </v>
      </c>
      <c r="D9" s="120" t="s">
        <v>2630</v>
      </c>
      <c r="E9" s="129" t="s">
        <v>2579</v>
      </c>
    </row>
    <row r="10" spans="1:5" ht="18" x14ac:dyDescent="0.25">
      <c r="A10" s="137" t="str">
        <f>VLOOKUP(B10,'[2]LISTADO ATM'!$A$2:$C$821,3,0)</f>
        <v>DISTRITO NACIONAL</v>
      </c>
      <c r="B10" s="119">
        <v>147</v>
      </c>
      <c r="C10" s="119" t="str">
        <f>VLOOKUP(B10,'[2]LISTADO ATM'!$A$2:$B$821,2,0)</f>
        <v xml:space="preserve">ATM Kiosco Megacentro I </v>
      </c>
      <c r="D10" s="120" t="s">
        <v>2630</v>
      </c>
      <c r="E10" s="129" t="s">
        <v>2583</v>
      </c>
    </row>
    <row r="11" spans="1:5" ht="18" x14ac:dyDescent="0.25">
      <c r="A11" s="137" t="str">
        <f>VLOOKUP(B11,'[2]LISTADO ATM'!$A$2:$C$821,3,0)</f>
        <v>DISTRITO NACIONAL</v>
      </c>
      <c r="B11" s="119">
        <v>572</v>
      </c>
      <c r="C11" s="119" t="str">
        <f>VLOOKUP(B11,'[2]LISTADO ATM'!$A$2:$B$821,2,0)</f>
        <v xml:space="preserve">ATM Olé Ovando </v>
      </c>
      <c r="D11" s="120" t="s">
        <v>2630</v>
      </c>
      <c r="E11" s="129" t="s">
        <v>2593</v>
      </c>
    </row>
    <row r="12" spans="1:5" ht="18" x14ac:dyDescent="0.25">
      <c r="A12" s="137" t="str">
        <f>VLOOKUP(B12,'[2]LISTADO ATM'!$A$2:$C$821,3,0)</f>
        <v>DISTRITO NACIONAL</v>
      </c>
      <c r="B12" s="119">
        <v>678</v>
      </c>
      <c r="C12" s="119" t="str">
        <f>VLOOKUP(B12,'[2]LISTADO ATM'!$A$2:$B$821,2,0)</f>
        <v>ATM Eco Petroleo San Isidro</v>
      </c>
      <c r="D12" s="120" t="s">
        <v>2630</v>
      </c>
      <c r="E12" s="129">
        <v>3335870495</v>
      </c>
    </row>
    <row r="13" spans="1:5" ht="18" x14ac:dyDescent="0.25">
      <c r="A13" s="137" t="str">
        <f>VLOOKUP(B13,'[2]LISTADO ATM'!$A$2:$C$821,3,0)</f>
        <v>DISTRITO NACIONAL</v>
      </c>
      <c r="B13" s="119">
        <v>194</v>
      </c>
      <c r="C13" s="119" t="str">
        <f>VLOOKUP(B13,'[2]LISTADO ATM'!$A$2:$B$821,2,0)</f>
        <v xml:space="preserve">ATM UNP Pantoja </v>
      </c>
      <c r="D13" s="120" t="s">
        <v>2630</v>
      </c>
      <c r="E13" s="129" t="s">
        <v>2599</v>
      </c>
    </row>
    <row r="14" spans="1:5" ht="18" x14ac:dyDescent="0.25">
      <c r="A14" s="100" t="str">
        <f>VLOOKUP(B14,'[2]LISTADO ATM'!$A$2:$C$821,3,0)</f>
        <v>NORTE</v>
      </c>
      <c r="B14" s="119">
        <v>405</v>
      </c>
      <c r="C14" s="119" t="str">
        <f>VLOOKUP(B14,'[2]LISTADO ATM'!$A$2:$B$821,2,0)</f>
        <v xml:space="preserve">ATM UNP Loma de Cabrera </v>
      </c>
      <c r="D14" s="120" t="s">
        <v>2630</v>
      </c>
      <c r="E14" s="129" t="s">
        <v>2608</v>
      </c>
    </row>
    <row r="15" spans="1:5" ht="18" x14ac:dyDescent="0.25">
      <c r="A15" s="100" t="str">
        <f>VLOOKUP(B15,'[2]LISTADO ATM'!$A$2:$C$821,3,0)</f>
        <v>NORTE</v>
      </c>
      <c r="B15" s="119">
        <v>262</v>
      </c>
      <c r="C15" s="119" t="str">
        <f>VLOOKUP(B15,'[2]LISTADO ATM'!$A$2:$B$821,2,0)</f>
        <v xml:space="preserve">ATM Oficina Obras Públicas (Santiago) </v>
      </c>
      <c r="D15" s="120" t="s">
        <v>2630</v>
      </c>
      <c r="E15" s="129" t="s">
        <v>2605</v>
      </c>
    </row>
    <row r="16" spans="1:5" ht="18" x14ac:dyDescent="0.25">
      <c r="A16" s="100" t="str">
        <f>VLOOKUP(B16,'[2]LISTADO ATM'!$A$2:$C$821,3,0)</f>
        <v>DISTRITO NACIONAL</v>
      </c>
      <c r="B16" s="119">
        <v>244</v>
      </c>
      <c r="C16" s="119" t="str">
        <f>VLOOKUP(B16,'[2]LISTADO ATM'!$A$2:$B$821,2,0)</f>
        <v xml:space="preserve">ATM Ministerio de Hacienda (antiguo Finanzas) </v>
      </c>
      <c r="D16" s="120" t="s">
        <v>2630</v>
      </c>
      <c r="E16" s="129" t="s">
        <v>2604</v>
      </c>
    </row>
    <row r="17" spans="1:5" ht="18" x14ac:dyDescent="0.25">
      <c r="A17" s="137" t="str">
        <f>VLOOKUP(B17,'[2]LISTADO ATM'!$A$2:$C$821,3,0)</f>
        <v>DISTRITO NACIONAL</v>
      </c>
      <c r="B17" s="119">
        <v>577</v>
      </c>
      <c r="C17" s="119" t="str">
        <f>VLOOKUP(B17,'[2]LISTADO ATM'!$A$2:$B$821,2,0)</f>
        <v xml:space="preserve">ATM Olé Ave. Duarte </v>
      </c>
      <c r="D17" s="120" t="s">
        <v>2630</v>
      </c>
      <c r="E17" s="150" t="s">
        <v>2603</v>
      </c>
    </row>
    <row r="18" spans="1:5" ht="18" x14ac:dyDescent="0.25">
      <c r="A18" s="137" t="str">
        <f>VLOOKUP(B18,'[2]LISTADO ATM'!$A$2:$C$821,3,0)</f>
        <v>DISTRITO NACIONAL</v>
      </c>
      <c r="B18" s="119">
        <v>580</v>
      </c>
      <c r="C18" s="119" t="str">
        <f>VLOOKUP(B18,'[2]LISTADO ATM'!$A$2:$B$821,2,0)</f>
        <v xml:space="preserve">ATM Edificio Propagas </v>
      </c>
      <c r="D18" s="120" t="s">
        <v>2630</v>
      </c>
      <c r="E18" s="150" t="s">
        <v>2628</v>
      </c>
    </row>
    <row r="19" spans="1:5" ht="18" x14ac:dyDescent="0.25">
      <c r="A19" s="137" t="str">
        <f>VLOOKUP(B19,'[2]LISTADO ATM'!$A$2:$C$821,3,0)</f>
        <v>SUR</v>
      </c>
      <c r="B19" s="119">
        <v>103</v>
      </c>
      <c r="C19" s="119" t="str">
        <f>VLOOKUP(B19,'[2]LISTADO ATM'!$A$2:$B$821,2,0)</f>
        <v xml:space="preserve">ATM Oficina Las Matas de Farfán </v>
      </c>
      <c r="D19" s="120" t="s">
        <v>2630</v>
      </c>
      <c r="E19" s="150" t="s">
        <v>2622</v>
      </c>
    </row>
    <row r="20" spans="1:5" ht="18" x14ac:dyDescent="0.25">
      <c r="A20" s="137" t="str">
        <f>VLOOKUP(B20,'[2]LISTADO ATM'!$A$2:$C$821,3,0)</f>
        <v>DISTRITO NACIONAL</v>
      </c>
      <c r="B20" s="119">
        <v>507</v>
      </c>
      <c r="C20" s="119" t="str">
        <f>VLOOKUP(B20,'[2]LISTADO ATM'!$A$2:$B$821,2,0)</f>
        <v>ATM Estación Sigma Boca Chica</v>
      </c>
      <c r="D20" s="120" t="s">
        <v>2630</v>
      </c>
      <c r="E20" s="129" t="s">
        <v>2619</v>
      </c>
    </row>
    <row r="21" spans="1:5" ht="18" x14ac:dyDescent="0.25">
      <c r="A21" s="137" t="str">
        <f>VLOOKUP(B21,'[2]LISTADO ATM'!$A$2:$C$821,3,0)</f>
        <v>NORTE</v>
      </c>
      <c r="B21" s="119">
        <v>594</v>
      </c>
      <c r="C21" s="119" t="str">
        <f>VLOOKUP(B21,'[2]LISTADO ATM'!$A$2:$B$821,2,0)</f>
        <v xml:space="preserve">ATM Plaza Venezuela II (Santiago) </v>
      </c>
      <c r="D21" s="120" t="s">
        <v>2630</v>
      </c>
      <c r="E21" s="129">
        <v>3335871307</v>
      </c>
    </row>
    <row r="22" spans="1:5" ht="18" x14ac:dyDescent="0.25">
      <c r="A22" s="137" t="str">
        <f>VLOOKUP(B22,'[2]LISTADO ATM'!$A$2:$C$821,3,0)</f>
        <v>NORTE</v>
      </c>
      <c r="B22" s="119">
        <v>290</v>
      </c>
      <c r="C22" s="119" t="str">
        <f>VLOOKUP(B22,'[2]LISTADO ATM'!$A$2:$B$821,2,0)</f>
        <v xml:space="preserve">ATM Oficina San Francisco de Macorís </v>
      </c>
      <c r="D22" s="120" t="s">
        <v>2630</v>
      </c>
      <c r="E22" s="129" t="s">
        <v>2614</v>
      </c>
    </row>
    <row r="23" spans="1:5" ht="18" x14ac:dyDescent="0.25">
      <c r="A23" s="137" t="str">
        <f>VLOOKUP(B23,'[2]LISTADO ATM'!$A$2:$C$821,3,0)</f>
        <v>NORTE</v>
      </c>
      <c r="B23" s="119">
        <v>752</v>
      </c>
      <c r="C23" s="119" t="str">
        <f>VLOOKUP(B23,'[2]LISTADO ATM'!$A$2:$B$821,2,0)</f>
        <v xml:space="preserve">ATM UNP Las Carolinas (La Vega) </v>
      </c>
      <c r="D23" s="120" t="s">
        <v>2630</v>
      </c>
      <c r="E23" s="129" t="s">
        <v>2613</v>
      </c>
    </row>
    <row r="24" spans="1:5" ht="18" x14ac:dyDescent="0.25">
      <c r="A24" s="137" t="str">
        <f>VLOOKUP(B24,'[2]LISTADO ATM'!$A$2:$C$821,3,0)</f>
        <v>DISTRITO NACIONAL</v>
      </c>
      <c r="B24" s="119">
        <v>527</v>
      </c>
      <c r="C24" s="119" t="str">
        <f>VLOOKUP(B24,'[2]LISTADO ATM'!$A$2:$B$821,2,0)</f>
        <v>ATM Oficina Zona Oriental II</v>
      </c>
      <c r="D24" s="120" t="s">
        <v>2630</v>
      </c>
      <c r="E24" s="129" t="s">
        <v>2587</v>
      </c>
    </row>
    <row r="25" spans="1:5" ht="19.5" customHeight="1" x14ac:dyDescent="0.25">
      <c r="A25" s="100" t="str">
        <f>VLOOKUP(B25,'[2]LISTADO ATM'!$A$2:$C$821,3,0)</f>
        <v>SUR</v>
      </c>
      <c r="B25" s="119">
        <v>512</v>
      </c>
      <c r="C25" s="129" t="str">
        <f>VLOOKUP(B25,'[2]LISTADO ATM'!$A$2:$B$821,2,0)</f>
        <v>ATM Plaza Jesús Ferreira</v>
      </c>
      <c r="D25" s="120" t="s">
        <v>2630</v>
      </c>
      <c r="E25" s="129" t="s">
        <v>2589</v>
      </c>
    </row>
    <row r="26" spans="1:5" ht="19.5" customHeight="1" x14ac:dyDescent="0.25">
      <c r="A26" s="100" t="str">
        <f>VLOOKUP(B26,'[2]LISTADO ATM'!$A$2:$C$821,3,0)</f>
        <v>NORTE</v>
      </c>
      <c r="B26" s="119">
        <v>119</v>
      </c>
      <c r="C26" s="129" t="str">
        <f>VLOOKUP(B26,'[2]LISTADO ATM'!$A$2:$B$821,2,0)</f>
        <v>ATM Oficina La Barranquita</v>
      </c>
      <c r="D26" s="120" t="s">
        <v>2630</v>
      </c>
      <c r="E26" s="129" t="s">
        <v>2591</v>
      </c>
    </row>
    <row r="27" spans="1:5" ht="18" x14ac:dyDescent="0.25">
      <c r="A27" s="100" t="str">
        <f>VLOOKUP(B27,'[2]LISTADO ATM'!$A$2:$C$821,3,0)</f>
        <v>DISTRITO NACIONAL</v>
      </c>
      <c r="B27" s="119">
        <v>516</v>
      </c>
      <c r="C27" s="119" t="str">
        <f>VLOOKUP(B27,'[2]LISTADO ATM'!$A$2:$B$821,2,0)</f>
        <v xml:space="preserve">ATM Oficina Gascue </v>
      </c>
      <c r="D27" s="120" t="s">
        <v>2630</v>
      </c>
      <c r="E27" s="129" t="s">
        <v>2590</v>
      </c>
    </row>
    <row r="28" spans="1:5" ht="16.5" customHeight="1" x14ac:dyDescent="0.25">
      <c r="A28" s="100" t="str">
        <f>VLOOKUP(B28,'[2]LISTADO ATM'!$A$2:$C$821,3,0)</f>
        <v>NORTE</v>
      </c>
      <c r="B28" s="119">
        <v>965</v>
      </c>
      <c r="C28" s="119" t="str">
        <f>VLOOKUP(B28,'[2]LISTADO ATM'!$A$2:$B$821,2,0)</f>
        <v xml:space="preserve">ATM S/M La Fuente FUN (Santiago) </v>
      </c>
      <c r="D28" s="120" t="s">
        <v>2630</v>
      </c>
      <c r="E28" s="129">
        <v>3335870494</v>
      </c>
    </row>
    <row r="29" spans="1:5" ht="18" x14ac:dyDescent="0.25">
      <c r="A29" s="100" t="str">
        <f>VLOOKUP(B29,'[2]LISTADO ATM'!$A$2:$C$821,3,0)</f>
        <v>NORTE</v>
      </c>
      <c r="B29" s="119">
        <v>520</v>
      </c>
      <c r="C29" s="119" t="str">
        <f>VLOOKUP(B29,'[2]LISTADO ATM'!$A$2:$B$821,2,0)</f>
        <v xml:space="preserve">ATM Cooperativa Navarrete (COOPNAVA) </v>
      </c>
      <c r="D29" s="120" t="s">
        <v>2630</v>
      </c>
      <c r="E29" s="129">
        <v>3335870496</v>
      </c>
    </row>
    <row r="30" spans="1:5" ht="18" x14ac:dyDescent="0.25">
      <c r="A30" s="100" t="str">
        <f>VLOOKUP(B30,'[2]LISTADO ATM'!$A$2:$C$821,3,0)</f>
        <v>SUR</v>
      </c>
      <c r="B30" s="119">
        <v>764</v>
      </c>
      <c r="C30" s="119" t="str">
        <f>VLOOKUP(B30,'[2]LISTADO ATM'!$A$2:$B$821,2,0)</f>
        <v xml:space="preserve">ATM Oficina Elías Piña </v>
      </c>
      <c r="D30" s="120" t="s">
        <v>2630</v>
      </c>
      <c r="E30" s="129" t="s">
        <v>2596</v>
      </c>
    </row>
    <row r="31" spans="1:5" ht="18" x14ac:dyDescent="0.25">
      <c r="A31" s="100" t="str">
        <f>VLOOKUP(B31,'[2]LISTADO ATM'!$A$2:$C$821,3,0)</f>
        <v>DISTRITO NACIONAL</v>
      </c>
      <c r="B31" s="119">
        <v>722</v>
      </c>
      <c r="C31" s="119" t="str">
        <f>VLOOKUP(B31,'[2]LISTADO ATM'!$A$2:$B$821,2,0)</f>
        <v xml:space="preserve">ATM Oficina Charles de Gaulle III </v>
      </c>
      <c r="D31" s="120" t="s">
        <v>2630</v>
      </c>
      <c r="E31" s="129" t="s">
        <v>2597</v>
      </c>
    </row>
    <row r="32" spans="1:5" ht="18" x14ac:dyDescent="0.25">
      <c r="A32" s="100" t="str">
        <f>VLOOKUP(B32,'[2]LISTADO ATM'!$A$2:$C$821,3,0)</f>
        <v>NORTE</v>
      </c>
      <c r="B32" s="119">
        <v>22</v>
      </c>
      <c r="C32" s="119" t="str">
        <f>VLOOKUP(B32,'[2]LISTADO ATM'!$A$2:$B$821,2,0)</f>
        <v>ATM S/M Olimpico (Santiago)</v>
      </c>
      <c r="D32" s="120" t="s">
        <v>2630</v>
      </c>
      <c r="E32" s="129" t="s">
        <v>2600</v>
      </c>
    </row>
    <row r="33" spans="1:5" ht="19.5" customHeight="1" x14ac:dyDescent="0.25">
      <c r="A33" s="100" t="str">
        <f>VLOOKUP(B33,'[2]LISTADO ATM'!$A$2:$C$821,3,0)</f>
        <v>DISTRITO NACIONAL</v>
      </c>
      <c r="B33" s="119">
        <v>12</v>
      </c>
      <c r="C33" s="119" t="str">
        <f>VLOOKUP(B33,'[2]LISTADO ATM'!$A$2:$B$821,2,0)</f>
        <v xml:space="preserve">ATM Comercial Ganadera (San Isidro) </v>
      </c>
      <c r="D33" s="120" t="s">
        <v>2630</v>
      </c>
      <c r="E33" s="129" t="s">
        <v>2610</v>
      </c>
    </row>
    <row r="34" spans="1:5" ht="19.5" customHeight="1" x14ac:dyDescent="0.25">
      <c r="A34" s="100" t="str">
        <f>VLOOKUP(B34,'[2]LISTADO ATM'!$A$2:$C$821,3,0)</f>
        <v>DISTRITO NACIONAL</v>
      </c>
      <c r="B34" s="119">
        <v>713</v>
      </c>
      <c r="C34" s="119" t="str">
        <f>VLOOKUP(B34,'[2]LISTADO ATM'!$A$2:$B$821,2,0)</f>
        <v xml:space="preserve">ATM Oficina Las Américas </v>
      </c>
      <c r="D34" s="120" t="s">
        <v>2630</v>
      </c>
      <c r="E34" s="129" t="s">
        <v>2609</v>
      </c>
    </row>
    <row r="35" spans="1:5" ht="19.5" customHeight="1" x14ac:dyDescent="0.25">
      <c r="A35" s="100" t="str">
        <f>VLOOKUP(B35,'[2]LISTADO ATM'!$A$2:$C$821,3,0)</f>
        <v>DISTRITO NACIONAL</v>
      </c>
      <c r="B35" s="119">
        <v>785</v>
      </c>
      <c r="C35" s="119" t="str">
        <f>VLOOKUP(B35,'[2]LISTADO ATM'!$A$2:$B$821,2,0)</f>
        <v xml:space="preserve">ATM S/M Nacional Máximo Gómez </v>
      </c>
      <c r="D35" s="120" t="s">
        <v>2630</v>
      </c>
      <c r="E35" s="129" t="s">
        <v>2606</v>
      </c>
    </row>
    <row r="36" spans="1:5" ht="19.5" customHeight="1" x14ac:dyDescent="0.25">
      <c r="A36" s="100" t="str">
        <f>VLOOKUP(B36,'[2]LISTADO ATM'!$A$2:$C$821,3,0)</f>
        <v>NORTE</v>
      </c>
      <c r="B36" s="119">
        <v>144</v>
      </c>
      <c r="C36" s="119" t="str">
        <f>VLOOKUP(B36,'[2]LISTADO ATM'!$A$2:$B$821,2,0)</f>
        <v xml:space="preserve">ATM Oficina Villa Altagracia </v>
      </c>
      <c r="D36" s="120" t="s">
        <v>2630</v>
      </c>
      <c r="E36" s="129" t="s">
        <v>2629</v>
      </c>
    </row>
    <row r="37" spans="1:5" ht="18" x14ac:dyDescent="0.25">
      <c r="A37" s="100" t="str">
        <f>VLOOKUP(B37,'[2]LISTADO ATM'!$A$2:$C$821,3,0)</f>
        <v>DISTRITO NACIONAL</v>
      </c>
      <c r="B37" s="119">
        <v>721</v>
      </c>
      <c r="C37" s="119" t="str">
        <f>VLOOKUP(B37,'[2]LISTADO ATM'!$A$2:$B$821,2,0)</f>
        <v xml:space="preserve">ATM Oficina Charles de Gaulle II </v>
      </c>
      <c r="D37" s="120" t="s">
        <v>2630</v>
      </c>
      <c r="E37" s="129" t="s">
        <v>2627</v>
      </c>
    </row>
    <row r="38" spans="1:5" ht="18" x14ac:dyDescent="0.25">
      <c r="A38" s="100" t="str">
        <f>VLOOKUP(B38,'[2]LISTADO ATM'!$A$2:$C$821,3,0)</f>
        <v>SUR</v>
      </c>
      <c r="B38" s="119">
        <v>750</v>
      </c>
      <c r="C38" s="119" t="str">
        <f>VLOOKUP(B38,'[2]LISTADO ATM'!$A$2:$B$821,2,0)</f>
        <v xml:space="preserve">ATM UNP Duvergé </v>
      </c>
      <c r="D38" s="120" t="s">
        <v>2630</v>
      </c>
      <c r="E38" s="129" t="s">
        <v>2626</v>
      </c>
    </row>
    <row r="39" spans="1:5" ht="18" x14ac:dyDescent="0.25">
      <c r="A39" s="100" t="str">
        <f>VLOOKUP(B39,'[2]LISTADO ATM'!$A$2:$C$821,3,0)</f>
        <v>SUR</v>
      </c>
      <c r="B39" s="119">
        <v>592</v>
      </c>
      <c r="C39" s="119" t="str">
        <f>VLOOKUP(B39,'[2]LISTADO ATM'!$A$2:$B$821,2,0)</f>
        <v xml:space="preserve">ATM Centro de Caja San Cristóbal I </v>
      </c>
      <c r="D39" s="120" t="s">
        <v>2630</v>
      </c>
      <c r="E39" s="129" t="s">
        <v>2624</v>
      </c>
    </row>
    <row r="40" spans="1:5" ht="18" x14ac:dyDescent="0.25">
      <c r="A40" s="100" t="str">
        <f>VLOOKUP(B40,'[2]LISTADO ATM'!$A$2:$C$821,3,0)</f>
        <v>NORTE</v>
      </c>
      <c r="B40" s="119">
        <v>350</v>
      </c>
      <c r="C40" s="119" t="str">
        <f>VLOOKUP(B40,'[2]LISTADO ATM'!$A$2:$B$821,2,0)</f>
        <v xml:space="preserve">ATM Oficina Villa Tapia </v>
      </c>
      <c r="D40" s="120" t="s">
        <v>2630</v>
      </c>
      <c r="E40" s="129" t="s">
        <v>2617</v>
      </c>
    </row>
    <row r="41" spans="1:5" ht="18" x14ac:dyDescent="0.25">
      <c r="A41" s="100" t="str">
        <f>VLOOKUP(B41,'[2]LISTADO ATM'!$A$2:$C$821,3,0)</f>
        <v>SUR</v>
      </c>
      <c r="B41" s="119">
        <v>984</v>
      </c>
      <c r="C41" s="119" t="str">
        <f>VLOOKUP(B41,'[2]LISTADO ATM'!$A$2:$B$821,2,0)</f>
        <v xml:space="preserve">ATM Oficina Neiba II </v>
      </c>
      <c r="D41" s="120" t="s">
        <v>2630</v>
      </c>
      <c r="E41" s="129" t="s">
        <v>2612</v>
      </c>
    </row>
    <row r="42" spans="1:5" ht="18" x14ac:dyDescent="0.25">
      <c r="A42" s="100" t="str">
        <f>VLOOKUP(B42,'[2]LISTADO ATM'!$A$2:$C$821,3,0)</f>
        <v>NORTE</v>
      </c>
      <c r="B42" s="119">
        <v>151</v>
      </c>
      <c r="C42" s="119" t="str">
        <f>VLOOKUP(B42,'[2]LISTADO ATM'!$A$2:$B$821,2,0)</f>
        <v xml:space="preserve">ATM Oficina Nagua </v>
      </c>
      <c r="D42" s="120" t="s">
        <v>2630</v>
      </c>
      <c r="E42" s="129" t="s">
        <v>2611</v>
      </c>
    </row>
    <row r="43" spans="1:5" ht="18" x14ac:dyDescent="0.25">
      <c r="A43" s="100" t="e">
        <f>VLOOKUP(B43,'[2]LISTADO ATM'!$A$2:$C$821,3,0)</f>
        <v>#N/A</v>
      </c>
      <c r="B43" s="119"/>
      <c r="C43" s="119" t="e">
        <f>VLOOKUP(B43,'[2]LISTADO ATM'!$A$2:$B$821,2,0)</f>
        <v>#N/A</v>
      </c>
      <c r="D43" s="120" t="s">
        <v>2630</v>
      </c>
      <c r="E43" s="129"/>
    </row>
    <row r="44" spans="1:5" ht="18" x14ac:dyDescent="0.25">
      <c r="A44" s="100" t="e">
        <f>VLOOKUP(B44,'[2]LISTADO ATM'!$A$2:$C$821,3,0)</f>
        <v>#N/A</v>
      </c>
      <c r="B44" s="119"/>
      <c r="C44" s="119" t="e">
        <f>VLOOKUP(B44,'[2]LISTADO ATM'!$A$2:$B$821,2,0)</f>
        <v>#N/A</v>
      </c>
      <c r="D44" s="120" t="s">
        <v>2630</v>
      </c>
      <c r="E44" s="129"/>
    </row>
    <row r="45" spans="1:5" ht="18" x14ac:dyDescent="0.25">
      <c r="A45" s="100" t="e">
        <f>VLOOKUP(B45,'[2]LISTADO ATM'!$A$2:$C$821,3,0)</f>
        <v>#N/A</v>
      </c>
      <c r="B45" s="119"/>
      <c r="C45" s="119" t="e">
        <f>VLOOKUP(B45,'[2]LISTADO ATM'!$A$2:$B$821,2,0)</f>
        <v>#N/A</v>
      </c>
      <c r="D45" s="120" t="s">
        <v>2630</v>
      </c>
      <c r="E45" s="129"/>
    </row>
    <row r="46" spans="1:5" ht="18" x14ac:dyDescent="0.25">
      <c r="A46" s="100" t="e">
        <f>VLOOKUP(B46,'[2]LISTADO ATM'!$A$2:$C$821,3,0)</f>
        <v>#N/A</v>
      </c>
      <c r="B46" s="119"/>
      <c r="C46" s="119" t="e">
        <f>VLOOKUP(B46,'[2]LISTADO ATM'!$A$2:$B$821,2,0)</f>
        <v>#N/A</v>
      </c>
      <c r="D46" s="120" t="s">
        <v>2630</v>
      </c>
      <c r="E46" s="129"/>
    </row>
    <row r="47" spans="1:5" ht="18.75" thickBot="1" x14ac:dyDescent="0.3">
      <c r="A47" s="103" t="s">
        <v>2488</v>
      </c>
      <c r="B47" s="140">
        <f>COUNT(B9:B46)</f>
        <v>34</v>
      </c>
      <c r="C47" s="158"/>
      <c r="D47" s="159"/>
      <c r="E47" s="160"/>
    </row>
    <row r="48" spans="1:5" x14ac:dyDescent="0.25">
      <c r="B48" s="105"/>
      <c r="E48" s="105"/>
    </row>
    <row r="49" spans="1:5" ht="18" x14ac:dyDescent="0.25">
      <c r="A49" s="179" t="s">
        <v>2489</v>
      </c>
      <c r="B49" s="180"/>
      <c r="C49" s="180"/>
      <c r="D49" s="180"/>
      <c r="E49" s="181"/>
    </row>
    <row r="50" spans="1:5" ht="18" x14ac:dyDescent="0.25">
      <c r="A50" s="102" t="s">
        <v>15</v>
      </c>
      <c r="B50" s="102" t="s">
        <v>2419</v>
      </c>
      <c r="C50" s="102" t="s">
        <v>46</v>
      </c>
      <c r="D50" s="102" t="s">
        <v>2422</v>
      </c>
      <c r="E50" s="111" t="s">
        <v>2420</v>
      </c>
    </row>
    <row r="51" spans="1:5" ht="19.5" customHeight="1" x14ac:dyDescent="0.25">
      <c r="A51" s="100" t="str">
        <f>VLOOKUP(B51,'[2]LISTADO ATM'!$A$2:$C$821,3,0)</f>
        <v>SUR</v>
      </c>
      <c r="B51" s="119">
        <v>101</v>
      </c>
      <c r="C51" s="129" t="str">
        <f>VLOOKUP(B51,'[2]LISTADO ATM'!$A$2:$B$821,2,0)</f>
        <v xml:space="preserve">ATM Oficina San Juan de la Maguana I </v>
      </c>
      <c r="D51" s="120" t="s">
        <v>2631</v>
      </c>
      <c r="E51" s="129" t="s">
        <v>2585</v>
      </c>
    </row>
    <row r="52" spans="1:5" ht="19.5" customHeight="1" x14ac:dyDescent="0.25">
      <c r="A52" s="100" t="str">
        <f>VLOOKUP(B52,'[2]LISTADO ATM'!$A$2:$C$821,3,0)</f>
        <v>DISTRITO NACIONAL</v>
      </c>
      <c r="B52" s="119">
        <v>540</v>
      </c>
      <c r="C52" s="129" t="str">
        <f>VLOOKUP(B52,'[2]LISTADO ATM'!$A$2:$B$821,2,0)</f>
        <v xml:space="preserve">ATM Autoservicio Sambil I </v>
      </c>
      <c r="D52" s="120" t="s">
        <v>2631</v>
      </c>
      <c r="E52" s="129" t="s">
        <v>2592</v>
      </c>
    </row>
    <row r="53" spans="1:5" ht="19.5" customHeight="1" x14ac:dyDescent="0.25">
      <c r="A53" s="100" t="str">
        <f>VLOOKUP(B53,'[2]LISTADO ATM'!$A$2:$C$821,3,0)</f>
        <v>DISTRITO NACIONAL</v>
      </c>
      <c r="B53" s="143">
        <v>545</v>
      </c>
      <c r="C53" s="129" t="str">
        <f>VLOOKUP(B53,'[2]LISTADO ATM'!$A$2:$B$821,2,0)</f>
        <v xml:space="preserve">ATM Oficina Isabel La Católica II  </v>
      </c>
      <c r="D53" s="120" t="s">
        <v>2631</v>
      </c>
      <c r="E53" s="129" t="s">
        <v>2594</v>
      </c>
    </row>
    <row r="54" spans="1:5" ht="19.5" customHeight="1" x14ac:dyDescent="0.25">
      <c r="A54" s="100" t="str">
        <f>VLOOKUP(B54,'[2]LISTADO ATM'!$A$2:$C$821,3,0)</f>
        <v>ESTE</v>
      </c>
      <c r="B54" s="119">
        <v>114</v>
      </c>
      <c r="C54" s="119" t="str">
        <f>VLOOKUP(B54,'[2]LISTADO ATM'!$A$2:$B$821,2,0)</f>
        <v xml:space="preserve">ATM Oficina Hato Mayor </v>
      </c>
      <c r="D54" s="120" t="s">
        <v>2631</v>
      </c>
      <c r="E54" s="129" t="s">
        <v>2595</v>
      </c>
    </row>
    <row r="55" spans="1:5" ht="18.75" customHeight="1" x14ac:dyDescent="0.25">
      <c r="A55" s="100" t="str">
        <f>VLOOKUP(B55,'[2]LISTADO ATM'!$A$2:$C$821,3,0)</f>
        <v>NORTE</v>
      </c>
      <c r="B55" s="119">
        <v>944</v>
      </c>
      <c r="C55" s="119" t="str">
        <f>VLOOKUP(B55,'[2]LISTADO ATM'!$A$2:$B$821,2,0)</f>
        <v xml:space="preserve">ATM UNP Mao </v>
      </c>
      <c r="D55" s="120" t="s">
        <v>2631</v>
      </c>
      <c r="E55" s="129" t="s">
        <v>2618</v>
      </c>
    </row>
    <row r="56" spans="1:5" ht="18.75" customHeight="1" x14ac:dyDescent="0.25">
      <c r="A56" s="100" t="str">
        <f>VLOOKUP(B56,'[2]LISTADO ATM'!$A$2:$C$821,3,0)</f>
        <v>ESTE</v>
      </c>
      <c r="B56" s="119">
        <v>159</v>
      </c>
      <c r="C56" s="119" t="str">
        <f>VLOOKUP(B56,'[2]LISTADO ATM'!$A$2:$B$821,2,0)</f>
        <v xml:space="preserve">ATM Hotel Dreams Bayahibe I </v>
      </c>
      <c r="D56" s="120" t="s">
        <v>2631</v>
      </c>
      <c r="E56" s="129" t="s">
        <v>2582</v>
      </c>
    </row>
    <row r="57" spans="1:5" ht="18.75" customHeight="1" x14ac:dyDescent="0.25">
      <c r="A57" s="100" t="str">
        <f>VLOOKUP(B57,'[2]LISTADO ATM'!$A$2:$C$821,3,0)</f>
        <v>NORTE</v>
      </c>
      <c r="B57" s="119">
        <v>282</v>
      </c>
      <c r="C57" s="119" t="str">
        <f>VLOOKUP(B57,'[2]LISTADO ATM'!$A$2:$B$821,2,0)</f>
        <v xml:space="preserve">ATM Autobanco Nibaje </v>
      </c>
      <c r="D57" s="120" t="s">
        <v>2631</v>
      </c>
      <c r="E57" s="129" t="s">
        <v>2601</v>
      </c>
    </row>
    <row r="58" spans="1:5" ht="18.75" customHeight="1" x14ac:dyDescent="0.25">
      <c r="A58" s="100" t="str">
        <f>VLOOKUP(B58,'[2]LISTADO ATM'!$A$2:$C$821,3,0)</f>
        <v>DISTRITO NACIONAL</v>
      </c>
      <c r="B58" s="119">
        <v>989</v>
      </c>
      <c r="C58" s="119" t="str">
        <f>VLOOKUP(B58,'[2]LISTADO ATM'!$A$2:$B$821,2,0)</f>
        <v xml:space="preserve">ATM Ministerio de Deportes </v>
      </c>
      <c r="D58" s="120" t="s">
        <v>2631</v>
      </c>
      <c r="E58" s="129" t="s">
        <v>2602</v>
      </c>
    </row>
    <row r="59" spans="1:5" ht="18.75" customHeight="1" x14ac:dyDescent="0.25">
      <c r="A59" s="100" t="str">
        <f>VLOOKUP(B59,'[2]LISTADO ATM'!$A$2:$C$821,3,0)</f>
        <v>ESTE</v>
      </c>
      <c r="B59" s="119">
        <v>399</v>
      </c>
      <c r="C59" s="119" t="str">
        <f>VLOOKUP(B59,'[2]LISTADO ATM'!$A$2:$B$821,2,0)</f>
        <v xml:space="preserve">ATM Oficina La Romana II </v>
      </c>
      <c r="D59" s="120" t="s">
        <v>2631</v>
      </c>
      <c r="E59" s="129" t="s">
        <v>2623</v>
      </c>
    </row>
    <row r="60" spans="1:5" ht="18.75" customHeight="1" x14ac:dyDescent="0.25">
      <c r="A60" s="100" t="e">
        <f>VLOOKUP(B60,'[2]LISTADO ATM'!$A$2:$C$821,3,0)</f>
        <v>#N/A</v>
      </c>
      <c r="B60" s="119"/>
      <c r="C60" s="119" t="e">
        <f>VLOOKUP(B60,'[2]LISTADO ATM'!$A$2:$B$821,2,0)</f>
        <v>#N/A</v>
      </c>
      <c r="D60" s="120" t="s">
        <v>2631</v>
      </c>
      <c r="E60" s="129"/>
    </row>
    <row r="61" spans="1:5" ht="18.75" thickBot="1" x14ac:dyDescent="0.3">
      <c r="A61" s="103" t="s">
        <v>2488</v>
      </c>
      <c r="B61" s="140">
        <f>COUNT(B51:B60)</f>
        <v>9</v>
      </c>
      <c r="C61" s="158"/>
      <c r="D61" s="159"/>
      <c r="E61" s="160"/>
    </row>
    <row r="62" spans="1:5" ht="15.75" thickBot="1" x14ac:dyDescent="0.3">
      <c r="B62" s="105"/>
      <c r="E62" s="105"/>
    </row>
    <row r="63" spans="1:5" ht="18.75" thickBot="1" x14ac:dyDescent="0.3">
      <c r="A63" s="161" t="s">
        <v>2490</v>
      </c>
      <c r="B63" s="162"/>
      <c r="C63" s="162"/>
      <c r="D63" s="162"/>
      <c r="E63" s="163"/>
    </row>
    <row r="64" spans="1:5" ht="18" x14ac:dyDescent="0.25">
      <c r="A64" s="102" t="s">
        <v>15</v>
      </c>
      <c r="B64" s="102" t="s">
        <v>2419</v>
      </c>
      <c r="C64" s="102" t="s">
        <v>46</v>
      </c>
      <c r="D64" s="102" t="s">
        <v>2422</v>
      </c>
      <c r="E64" s="111" t="s">
        <v>2420</v>
      </c>
    </row>
    <row r="65" spans="1:5" ht="18" x14ac:dyDescent="0.25">
      <c r="A65" s="137" t="str">
        <f>VLOOKUP(B65,'[2]LISTADO ATM'!$A$2:$C$821,3,0)</f>
        <v>DISTRITO NACIONAL</v>
      </c>
      <c r="B65" s="119">
        <v>486</v>
      </c>
      <c r="C65" s="119" t="str">
        <f>VLOOKUP(B65,'[2]LISTADO ATM'!$A$2:$B$821,2,0)</f>
        <v xml:space="preserve">ATM Olé La Caleta </v>
      </c>
      <c r="D65" s="121" t="s">
        <v>2444</v>
      </c>
      <c r="E65" s="129" t="s">
        <v>2578</v>
      </c>
    </row>
    <row r="66" spans="1:5" ht="18" x14ac:dyDescent="0.25">
      <c r="A66" s="137" t="str">
        <f>VLOOKUP(B66,'[2]LISTADO ATM'!$A$2:$C$821,3,0)</f>
        <v>SUR</v>
      </c>
      <c r="B66" s="119">
        <v>619</v>
      </c>
      <c r="C66" s="119" t="str">
        <f>VLOOKUP(B66,'[2]LISTADO ATM'!$A$2:$B$821,2,0)</f>
        <v xml:space="preserve">ATM Academia P.N. Hatillo (San Cristóbal) </v>
      </c>
      <c r="D66" s="121" t="s">
        <v>2444</v>
      </c>
      <c r="E66" s="129" t="s">
        <v>2598</v>
      </c>
    </row>
    <row r="67" spans="1:5" ht="18" x14ac:dyDescent="0.25">
      <c r="A67" s="137" t="str">
        <f>VLOOKUP(B67,'[2]LISTADO ATM'!$A$2:$C$821,3,0)</f>
        <v>ESTE</v>
      </c>
      <c r="B67" s="119">
        <v>934</v>
      </c>
      <c r="C67" s="119" t="str">
        <f>VLOOKUP(B67,'[2]LISTADO ATM'!$A$2:$B$821,2,0)</f>
        <v>ATM Hotel Dreams La Romana</v>
      </c>
      <c r="D67" s="121" t="s">
        <v>2444</v>
      </c>
      <c r="E67" s="150" t="s">
        <v>2621</v>
      </c>
    </row>
    <row r="68" spans="1:5" ht="18" x14ac:dyDescent="0.25">
      <c r="A68" s="137" t="str">
        <f>VLOOKUP(B68,'[2]LISTADO ATM'!$A$2:$C$821,3,0)</f>
        <v>DISTRITO NACIONAL</v>
      </c>
      <c r="B68" s="119">
        <v>378</v>
      </c>
      <c r="C68" s="119" t="str">
        <f>VLOOKUP(B68,'[2]LISTADO ATM'!$A$2:$B$821,2,0)</f>
        <v>ATM UNP Villa Flores</v>
      </c>
      <c r="D68" s="121" t="s">
        <v>2444</v>
      </c>
      <c r="E68" s="150" t="s">
        <v>2620</v>
      </c>
    </row>
    <row r="69" spans="1:5" ht="18" x14ac:dyDescent="0.25">
      <c r="A69" s="137" t="str">
        <f>VLOOKUP(B69,'[2]LISTADO ATM'!$A$2:$C$821,3,0)</f>
        <v>DISTRITO NACIONAL</v>
      </c>
      <c r="B69" s="119">
        <v>563</v>
      </c>
      <c r="C69" s="119" t="str">
        <f>VLOOKUP(B69,'[2]LISTADO ATM'!$A$2:$B$821,2,0)</f>
        <v xml:space="preserve">ATM Base Aérea San Isidro </v>
      </c>
      <c r="D69" s="121" t="s">
        <v>2444</v>
      </c>
      <c r="E69" s="150">
        <v>3335871478</v>
      </c>
    </row>
    <row r="70" spans="1:5" ht="18" x14ac:dyDescent="0.25">
      <c r="A70" s="137" t="str">
        <f>VLOOKUP(B70,'[2]LISTADO ATM'!$A$2:$C$821,3,0)</f>
        <v>DISTRITO NACIONAL</v>
      </c>
      <c r="B70" s="119">
        <v>617</v>
      </c>
      <c r="C70" s="119" t="str">
        <f>VLOOKUP(B70,'[2]LISTADO ATM'!$A$2:$B$821,2,0)</f>
        <v xml:space="preserve">ATM Guardia Presidencial </v>
      </c>
      <c r="D70" s="121" t="s">
        <v>2444</v>
      </c>
      <c r="E70" s="150">
        <v>3335871505</v>
      </c>
    </row>
    <row r="71" spans="1:5" ht="18" x14ac:dyDescent="0.25">
      <c r="A71" s="137" t="str">
        <f>VLOOKUP(B71,'[2]LISTADO ATM'!$A$2:$C$821,3,0)</f>
        <v>DISTRITO NACIONAL</v>
      </c>
      <c r="B71" s="119">
        <v>701</v>
      </c>
      <c r="C71" s="119" t="str">
        <f>VLOOKUP(B71,'[2]LISTADO ATM'!$A$2:$B$821,2,0)</f>
        <v>ATM Autoservicio Los Alcarrizos</v>
      </c>
      <c r="D71" s="121" t="s">
        <v>2444</v>
      </c>
      <c r="E71" s="150" t="s">
        <v>2661</v>
      </c>
    </row>
    <row r="72" spans="1:5" ht="18" x14ac:dyDescent="0.25">
      <c r="A72" s="137" t="str">
        <f>VLOOKUP(B72,'[2]LISTADO ATM'!$A$2:$C$821,3,0)</f>
        <v>DISTRITO NACIONAL</v>
      </c>
      <c r="B72" s="119">
        <v>183</v>
      </c>
      <c r="C72" s="119" t="str">
        <f>VLOOKUP(B72,'[2]LISTADO ATM'!$A$2:$B$821,2,0)</f>
        <v>ATM Estación Nativa Km. 22 Aut. Duarte.</v>
      </c>
      <c r="D72" s="121" t="s">
        <v>2444</v>
      </c>
      <c r="E72" s="150" t="s">
        <v>2660</v>
      </c>
    </row>
    <row r="73" spans="1:5" ht="18" x14ac:dyDescent="0.25">
      <c r="A73" s="137" t="str">
        <f>VLOOKUP(B73,'[2]LISTADO ATM'!$A$2:$C$821,3,0)</f>
        <v>SUR</v>
      </c>
      <c r="B73" s="119">
        <v>311</v>
      </c>
      <c r="C73" s="119" t="str">
        <f>VLOOKUP(B73,'[2]LISTADO ATM'!$A$2:$B$821,2,0)</f>
        <v>ATM Plaza Eroski</v>
      </c>
      <c r="D73" s="121" t="s">
        <v>2444</v>
      </c>
      <c r="E73" s="150" t="s">
        <v>2659</v>
      </c>
    </row>
    <row r="74" spans="1:5" ht="18" x14ac:dyDescent="0.25">
      <c r="A74" s="137" t="str">
        <f>VLOOKUP(B74,'[2]LISTADO ATM'!$A$2:$C$821,3,0)</f>
        <v>DISTRITO NACIONAL</v>
      </c>
      <c r="B74" s="119">
        <v>791</v>
      </c>
      <c r="C74" s="119" t="str">
        <f>VLOOKUP(B74,'[2]LISTADO ATM'!$A$2:$B$821,2,0)</f>
        <v xml:space="preserve">ATM Oficina Sans Soucí </v>
      </c>
      <c r="D74" s="121" t="s">
        <v>2444</v>
      </c>
      <c r="E74" s="150" t="s">
        <v>2656</v>
      </c>
    </row>
    <row r="75" spans="1:5" ht="18" x14ac:dyDescent="0.25">
      <c r="A75" s="137" t="str">
        <f>VLOOKUP(B75,'[2]LISTADO ATM'!$A$2:$C$821,3,0)</f>
        <v>DISTRITO NACIONAL</v>
      </c>
      <c r="B75" s="119">
        <v>887</v>
      </c>
      <c r="C75" s="119" t="str">
        <f>VLOOKUP(B75,'[2]LISTADO ATM'!$A$2:$B$821,2,0)</f>
        <v>ATM S/M Bravo Los Proceres</v>
      </c>
      <c r="D75" s="121" t="s">
        <v>2444</v>
      </c>
      <c r="E75" s="150" t="s">
        <v>2655</v>
      </c>
    </row>
    <row r="76" spans="1:5" ht="18" x14ac:dyDescent="0.25">
      <c r="A76" s="137" t="e">
        <f>VLOOKUP(B76,'[2]LISTADO ATM'!$A$2:$C$821,3,0)</f>
        <v>#N/A</v>
      </c>
      <c r="B76" s="119"/>
      <c r="C76" s="119" t="e">
        <f>VLOOKUP(B76,'[2]LISTADO ATM'!$A$2:$B$821,2,0)</f>
        <v>#N/A</v>
      </c>
      <c r="D76" s="121" t="s">
        <v>2444</v>
      </c>
      <c r="E76" s="150"/>
    </row>
    <row r="77" spans="1:5" ht="18" x14ac:dyDescent="0.25">
      <c r="A77" s="137" t="e">
        <f>VLOOKUP(B77,'[2]LISTADO ATM'!$A$2:$C$821,3,0)</f>
        <v>#N/A</v>
      </c>
      <c r="B77" s="119"/>
      <c r="C77" s="119" t="e">
        <f>VLOOKUP(B77,'[2]LISTADO ATM'!$A$2:$B$821,2,0)</f>
        <v>#N/A</v>
      </c>
      <c r="D77" s="121" t="s">
        <v>2444</v>
      </c>
      <c r="E77" s="150"/>
    </row>
    <row r="78" spans="1:5" ht="18" x14ac:dyDescent="0.25">
      <c r="A78" s="137" t="e">
        <f>VLOOKUP(B78,'[2]LISTADO ATM'!$A$2:$C$821,3,0)</f>
        <v>#N/A</v>
      </c>
      <c r="B78" s="119"/>
      <c r="C78" s="119" t="e">
        <f>VLOOKUP(B78,'[2]LISTADO ATM'!$A$2:$B$821,2,0)</f>
        <v>#N/A</v>
      </c>
      <c r="D78" s="121" t="s">
        <v>2444</v>
      </c>
      <c r="E78" s="150"/>
    </row>
    <row r="79" spans="1:5" ht="18" x14ac:dyDescent="0.25">
      <c r="A79" s="137" t="e">
        <f>VLOOKUP(B79,'[2]LISTADO ATM'!$A$2:$C$821,3,0)</f>
        <v>#N/A</v>
      </c>
      <c r="B79" s="119"/>
      <c r="C79" s="119" t="e">
        <f>VLOOKUP(B79,'[2]LISTADO ATM'!$A$2:$B$821,2,0)</f>
        <v>#N/A</v>
      </c>
      <c r="D79" s="121" t="s">
        <v>2444</v>
      </c>
      <c r="E79" s="150"/>
    </row>
    <row r="80" spans="1:5" ht="18.75" thickBot="1" x14ac:dyDescent="0.3">
      <c r="A80" s="138" t="s">
        <v>2488</v>
      </c>
      <c r="B80" s="140">
        <f>COUNT(B65:B79)</f>
        <v>11</v>
      </c>
      <c r="C80" s="113"/>
      <c r="D80" s="113"/>
      <c r="E80" s="113"/>
    </row>
    <row r="81" spans="1:5" ht="15.75" thickBot="1" x14ac:dyDescent="0.3">
      <c r="B81" s="105"/>
      <c r="E81" s="105"/>
    </row>
    <row r="82" spans="1:5" ht="18.75" thickBot="1" x14ac:dyDescent="0.3">
      <c r="A82" s="161" t="s">
        <v>2569</v>
      </c>
      <c r="B82" s="162"/>
      <c r="C82" s="162"/>
      <c r="D82" s="162"/>
      <c r="E82" s="163"/>
    </row>
    <row r="83" spans="1:5" ht="18" x14ac:dyDescent="0.25">
      <c r="A83" s="102" t="s">
        <v>15</v>
      </c>
      <c r="B83" s="102" t="s">
        <v>2419</v>
      </c>
      <c r="C83" s="102" t="s">
        <v>46</v>
      </c>
      <c r="D83" s="102" t="s">
        <v>2422</v>
      </c>
      <c r="E83" s="111" t="s">
        <v>2420</v>
      </c>
    </row>
    <row r="84" spans="1:5" ht="18" x14ac:dyDescent="0.25">
      <c r="A84" s="100" t="str">
        <f>VLOOKUP(B84,'[2]LISTADO ATM'!$A$2:$C$821,3,0)</f>
        <v>SUR</v>
      </c>
      <c r="B84" s="119">
        <v>6</v>
      </c>
      <c r="C84" s="119" t="str">
        <f>VLOOKUP(B84,'[2]LISTADO ATM'!$A$2:$B$821,2,0)</f>
        <v xml:space="preserve">ATM Plaza WAO San Juan </v>
      </c>
      <c r="D84" s="114" t="s">
        <v>2515</v>
      </c>
      <c r="E84" s="129" t="s">
        <v>2586</v>
      </c>
    </row>
    <row r="85" spans="1:5" ht="18" x14ac:dyDescent="0.25">
      <c r="A85" s="100" t="str">
        <f>VLOOKUP(B85,'[2]LISTADO ATM'!$A$2:$C$821,3,0)</f>
        <v>DISTRITO NACIONAL</v>
      </c>
      <c r="B85" s="119">
        <v>239</v>
      </c>
      <c r="C85" s="119" t="str">
        <f>VLOOKUP(B85,'[2]LISTADO ATM'!$A$2:$B$821,2,0)</f>
        <v xml:space="preserve">ATM Autobanco Charles de Gaulle </v>
      </c>
      <c r="D85" s="114" t="s">
        <v>2515</v>
      </c>
      <c r="E85" s="129" t="s">
        <v>2607</v>
      </c>
    </row>
    <row r="86" spans="1:5" ht="18" x14ac:dyDescent="0.25">
      <c r="A86" s="100" t="str">
        <f>VLOOKUP(B86,'[2]LISTADO ATM'!$A$2:$C$821,3,0)</f>
        <v>SUR</v>
      </c>
      <c r="B86" s="119">
        <v>825</v>
      </c>
      <c r="C86" s="119" t="str">
        <f>VLOOKUP(B86,'[2]LISTADO ATM'!$A$2:$B$821,2,0)</f>
        <v xml:space="preserve">ATM Estacion Eco Cibeles (Las Matas de Farfán) </v>
      </c>
      <c r="D86" s="114" t="s">
        <v>2515</v>
      </c>
      <c r="E86" s="129">
        <v>3335870958</v>
      </c>
    </row>
    <row r="87" spans="1:5" ht="18" x14ac:dyDescent="0.25">
      <c r="A87" s="100" t="str">
        <f>VLOOKUP(B87,'[2]LISTADO ATM'!$A$2:$C$821,3,0)</f>
        <v>DISTRITO NACIONAL</v>
      </c>
      <c r="B87" s="119">
        <v>642</v>
      </c>
      <c r="C87" s="129" t="str">
        <f>VLOOKUP(B87,'[2]LISTADO ATM'!$A$2:$B$821,2,0)</f>
        <v xml:space="preserve">ATM OMSA Sto. Dgo. </v>
      </c>
      <c r="D87" s="114" t="s">
        <v>2515</v>
      </c>
      <c r="E87" s="129">
        <v>3335871472</v>
      </c>
    </row>
    <row r="88" spans="1:5" ht="18" x14ac:dyDescent="0.25">
      <c r="A88" s="100" t="str">
        <f>VLOOKUP(B88,'[2]LISTADO ATM'!$A$2:$C$821,3,0)</f>
        <v>SUR</v>
      </c>
      <c r="B88" s="119">
        <v>870</v>
      </c>
      <c r="C88" s="129" t="str">
        <f>VLOOKUP(B88,'[2]LISTADO ATM'!$A$2:$B$821,2,0)</f>
        <v xml:space="preserve">ATM Willbes Dominicana (Barahona) </v>
      </c>
      <c r="D88" s="114" t="s">
        <v>2515</v>
      </c>
      <c r="E88" s="129" t="s">
        <v>2647</v>
      </c>
    </row>
    <row r="89" spans="1:5" ht="18" x14ac:dyDescent="0.25">
      <c r="A89" s="100" t="str">
        <f>VLOOKUP(B89,'[2]LISTADO ATM'!$A$2:$C$821,3,0)</f>
        <v>DISTRITO NACIONAL</v>
      </c>
      <c r="B89" s="119">
        <v>115</v>
      </c>
      <c r="C89" s="129" t="str">
        <f>VLOOKUP(B89,'[2]LISTADO ATM'!$A$2:$B$821,2,0)</f>
        <v xml:space="preserve">ATM Oficina Megacentro I </v>
      </c>
      <c r="D89" s="114" t="s">
        <v>2515</v>
      </c>
      <c r="E89" s="129" t="s">
        <v>2641</v>
      </c>
    </row>
    <row r="90" spans="1:5" ht="19.5" customHeight="1" x14ac:dyDescent="0.25">
      <c r="A90" s="100" t="str">
        <f>VLOOKUP(B90,'[2]LISTADO ATM'!$A$2:$C$821,3,0)</f>
        <v>DISTRITO NACIONAL</v>
      </c>
      <c r="B90" s="119">
        <v>517</v>
      </c>
      <c r="C90" s="129" t="str">
        <f>VLOOKUP(B90,'[2]LISTADO ATM'!$A$2:$B$821,2,0)</f>
        <v xml:space="preserve">ATM Autobanco Oficina Sans Soucí </v>
      </c>
      <c r="D90" s="114" t="s">
        <v>2515</v>
      </c>
      <c r="E90" s="129" t="s">
        <v>2674</v>
      </c>
    </row>
    <row r="91" spans="1:5" ht="19.5" customHeight="1" x14ac:dyDescent="0.25">
      <c r="A91" s="100" t="e">
        <f>VLOOKUP(B91,'[2]LISTADO ATM'!$A$2:$C$821,3,0)</f>
        <v>#N/A</v>
      </c>
      <c r="B91" s="143"/>
      <c r="C91" s="129" t="e">
        <f>VLOOKUP(B91,'[2]LISTADO ATM'!$A$2:$B$821,2,0)</f>
        <v>#N/A</v>
      </c>
      <c r="D91" s="114" t="s">
        <v>2515</v>
      </c>
      <c r="E91" s="129"/>
    </row>
    <row r="92" spans="1:5" ht="18.75" thickBot="1" x14ac:dyDescent="0.3">
      <c r="A92" s="103"/>
      <c r="B92" s="140">
        <f>COUNT(B84:B91)</f>
        <v>7</v>
      </c>
      <c r="C92" s="113"/>
      <c r="D92" s="147"/>
      <c r="E92" s="148"/>
    </row>
    <row r="93" spans="1:5" ht="15.75" thickBot="1" x14ac:dyDescent="0.3">
      <c r="B93" s="105"/>
      <c r="E93" s="105"/>
    </row>
    <row r="94" spans="1:5" ht="18" x14ac:dyDescent="0.25">
      <c r="A94" s="164" t="s">
        <v>2491</v>
      </c>
      <c r="B94" s="165"/>
      <c r="C94" s="165"/>
      <c r="D94" s="165"/>
      <c r="E94" s="166"/>
    </row>
    <row r="95" spans="1:5" ht="18" x14ac:dyDescent="0.25">
      <c r="A95" s="102" t="s">
        <v>15</v>
      </c>
      <c r="B95" s="102" t="s">
        <v>2419</v>
      </c>
      <c r="C95" s="104" t="s">
        <v>46</v>
      </c>
      <c r="D95" s="122" t="s">
        <v>2422</v>
      </c>
      <c r="E95" s="111" t="s">
        <v>2420</v>
      </c>
    </row>
    <row r="96" spans="1:5" ht="15.75" customHeight="1" x14ac:dyDescent="0.25">
      <c r="A96" s="100" t="str">
        <f>VLOOKUP(B96,'[2]LISTADO ATM'!$A$2:$C$821,3,0)</f>
        <v>SUR</v>
      </c>
      <c r="B96" s="119">
        <v>252</v>
      </c>
      <c r="C96" s="119" t="str">
        <f>VLOOKUP(B96,'[2]LISTADO ATM'!$A$2:$B$821,2,0)</f>
        <v xml:space="preserve">ATM Banco Agrícola (Barahona) </v>
      </c>
      <c r="D96" s="119" t="s">
        <v>2516</v>
      </c>
      <c r="E96" s="129" t="s">
        <v>2658</v>
      </c>
    </row>
    <row r="97" spans="1:5" ht="19.5" customHeight="1" x14ac:dyDescent="0.25">
      <c r="A97" s="100" t="str">
        <f>VLOOKUP(B97,'[2]LISTADO ATM'!$A$2:$C$821,3,0)</f>
        <v>NORTE</v>
      </c>
      <c r="B97" s="119">
        <v>877</v>
      </c>
      <c r="C97" s="129" t="str">
        <f>VLOOKUP(B97,'[2]LISTADO ATM'!$A$2:$B$821,2,0)</f>
        <v xml:space="preserve">ATM Estación Los Samanes (Ranchito, La Vega) </v>
      </c>
      <c r="D97" s="119" t="s">
        <v>2516</v>
      </c>
      <c r="E97" s="129" t="s">
        <v>2657</v>
      </c>
    </row>
    <row r="98" spans="1:5" ht="19.5" customHeight="1" x14ac:dyDescent="0.25">
      <c r="A98" s="100" t="str">
        <f>VLOOKUP(B98,'[2]LISTADO ATM'!$A$2:$C$821,3,0)</f>
        <v>SUR</v>
      </c>
      <c r="B98" s="119">
        <v>5</v>
      </c>
      <c r="C98" s="129" t="str">
        <f>VLOOKUP(B98,'[2]LISTADO ATM'!$A$2:$B$821,2,0)</f>
        <v>ATM Oficina Autoservicio Villa Ofelia (San Juan)</v>
      </c>
      <c r="D98" s="119" t="s">
        <v>2516</v>
      </c>
      <c r="E98" s="129" t="s">
        <v>2666</v>
      </c>
    </row>
    <row r="99" spans="1:5" ht="19.5" customHeight="1" x14ac:dyDescent="0.25">
      <c r="A99" s="100" t="e">
        <f>VLOOKUP(B99,'[2]LISTADO ATM'!$A$2:$C$821,3,0)</f>
        <v>#N/A</v>
      </c>
      <c r="B99" s="119"/>
      <c r="C99" s="129" t="e">
        <f>VLOOKUP(B99,'[2]LISTADO ATM'!$A$2:$B$821,2,0)</f>
        <v>#N/A</v>
      </c>
      <c r="D99" s="119"/>
      <c r="E99" s="129"/>
    </row>
    <row r="100" spans="1:5" ht="18.75" thickBot="1" x14ac:dyDescent="0.3">
      <c r="A100" s="103" t="s">
        <v>2488</v>
      </c>
      <c r="B100" s="140">
        <f>COUNT(B96:B99)</f>
        <v>3</v>
      </c>
      <c r="C100" s="113"/>
      <c r="D100" s="123"/>
      <c r="E100" s="123"/>
    </row>
    <row r="101" spans="1:5" ht="15.75" thickBot="1" x14ac:dyDescent="0.3">
      <c r="B101" s="105"/>
      <c r="E101" s="105"/>
    </row>
    <row r="102" spans="1:5" ht="18.75" thickBot="1" x14ac:dyDescent="0.3">
      <c r="A102" s="169" t="s">
        <v>2492</v>
      </c>
      <c r="B102" s="170"/>
      <c r="C102" s="99" t="s">
        <v>2415</v>
      </c>
      <c r="D102" s="105"/>
      <c r="E102" s="105"/>
    </row>
    <row r="103" spans="1:5" ht="18.75" thickBot="1" x14ac:dyDescent="0.3">
      <c r="A103" s="124">
        <f>+B80+B92+B100</f>
        <v>21</v>
      </c>
      <c r="B103" s="125"/>
    </row>
    <row r="104" spans="1:5" ht="15.75" thickBot="1" x14ac:dyDescent="0.3">
      <c r="B104" s="105"/>
      <c r="E104" s="105"/>
    </row>
    <row r="105" spans="1:5" ht="18.75" thickBot="1" x14ac:dyDescent="0.3">
      <c r="A105" s="161" t="s">
        <v>2493</v>
      </c>
      <c r="B105" s="162"/>
      <c r="C105" s="162"/>
      <c r="D105" s="162"/>
      <c r="E105" s="163"/>
    </row>
    <row r="106" spans="1:5" ht="18" x14ac:dyDescent="0.25">
      <c r="A106" s="106" t="s">
        <v>15</v>
      </c>
      <c r="B106" s="111" t="s">
        <v>2419</v>
      </c>
      <c r="C106" s="104" t="s">
        <v>46</v>
      </c>
      <c r="D106" s="171" t="s">
        <v>2422</v>
      </c>
      <c r="E106" s="172"/>
    </row>
    <row r="107" spans="1:5" ht="18" x14ac:dyDescent="0.25">
      <c r="A107" s="119" t="str">
        <f>VLOOKUP(B107,'[2]LISTADO ATM'!$A$2:$C$821,3,0)</f>
        <v>ESTE</v>
      </c>
      <c r="B107" s="119">
        <v>608</v>
      </c>
      <c r="C107" s="119" t="str">
        <f>VLOOKUP(B107,'[2]LISTADO ATM'!$A$2:$B$821,2,0)</f>
        <v xml:space="preserve">ATM Oficina Jumbo (San Pedro) </v>
      </c>
      <c r="D107" s="167" t="s">
        <v>2495</v>
      </c>
      <c r="E107" s="168"/>
    </row>
    <row r="108" spans="1:5" ht="18" x14ac:dyDescent="0.25">
      <c r="A108" s="119" t="str">
        <f>VLOOKUP(B108,'[2]LISTADO ATM'!$A$2:$C$821,3,0)</f>
        <v>SUR</v>
      </c>
      <c r="B108" s="119">
        <v>252</v>
      </c>
      <c r="C108" s="119" t="str">
        <f>VLOOKUP(B108,'[2]LISTADO ATM'!$A$2:$B$821,2,0)</f>
        <v xml:space="preserve">ATM Banco Agrícola (Barahona) </v>
      </c>
      <c r="D108" s="167" t="s">
        <v>2495</v>
      </c>
      <c r="E108" s="168"/>
    </row>
    <row r="109" spans="1:5" ht="18" x14ac:dyDescent="0.25">
      <c r="A109" s="119" t="str">
        <f>VLOOKUP(B109,'[2]LISTADO ATM'!$A$2:$C$821,3,0)</f>
        <v>DISTRITO NACIONAL</v>
      </c>
      <c r="B109" s="119">
        <v>354</v>
      </c>
      <c r="C109" s="119" t="str">
        <f>VLOOKUP(B109,'[2]LISTADO ATM'!$A$2:$B$821,2,0)</f>
        <v xml:space="preserve">ATM Oficina Núñez de Cáceres II </v>
      </c>
      <c r="D109" s="167" t="s">
        <v>2495</v>
      </c>
      <c r="E109" s="168"/>
    </row>
    <row r="110" spans="1:5" ht="18" x14ac:dyDescent="0.25">
      <c r="A110" s="119" t="str">
        <f>VLOOKUP(B110,'[2]LISTADO ATM'!$A$2:$C$821,3,0)</f>
        <v>NORTE</v>
      </c>
      <c r="B110" s="119">
        <v>603</v>
      </c>
      <c r="C110" s="119" t="str">
        <f>VLOOKUP(B110,'[2]LISTADO ATM'!$A$2:$B$821,2,0)</f>
        <v xml:space="preserve">ATM Zona Franca (Santiago) II </v>
      </c>
      <c r="D110" s="167" t="s">
        <v>2495</v>
      </c>
      <c r="E110" s="168"/>
    </row>
    <row r="111" spans="1:5" ht="18" x14ac:dyDescent="0.25">
      <c r="A111" s="119" t="str">
        <f>VLOOKUP(B111,'[2]LISTADO ATM'!$A$2:$C$821,3,0)</f>
        <v>ESTE</v>
      </c>
      <c r="B111" s="119">
        <v>634</v>
      </c>
      <c r="C111" s="119" t="str">
        <f>VLOOKUP(B111,'[2]LISTADO ATM'!$A$2:$B$821,2,0)</f>
        <v xml:space="preserve">ATM Ayuntamiento Los Llanos (SPM) </v>
      </c>
      <c r="D111" s="167" t="s">
        <v>2495</v>
      </c>
      <c r="E111" s="168"/>
    </row>
    <row r="112" spans="1:5" ht="18" x14ac:dyDescent="0.25">
      <c r="A112" s="119" t="str">
        <f>VLOOKUP(B112,'[2]LISTADO ATM'!$A$2:$C$821,3,0)</f>
        <v>NORTE</v>
      </c>
      <c r="B112" s="119">
        <v>878</v>
      </c>
      <c r="C112" s="119" t="str">
        <f>VLOOKUP(B112,'[2]LISTADO ATM'!$A$2:$B$821,2,0)</f>
        <v>ATM UNP Cabral Y Baez</v>
      </c>
      <c r="D112" s="167" t="s">
        <v>2581</v>
      </c>
      <c r="E112" s="168"/>
    </row>
    <row r="113" spans="1:5" ht="18" x14ac:dyDescent="0.25">
      <c r="A113" s="119" t="str">
        <f>VLOOKUP(B113,'[2]LISTADO ATM'!$A$2:$C$821,3,0)</f>
        <v>ESTE</v>
      </c>
      <c r="B113" s="119">
        <v>963</v>
      </c>
      <c r="C113" s="119" t="str">
        <f>VLOOKUP(B113,'[2]LISTADO ATM'!$A$2:$B$821,2,0)</f>
        <v xml:space="preserve">ATM Multiplaza La Romana </v>
      </c>
      <c r="D113" s="167" t="s">
        <v>2495</v>
      </c>
      <c r="E113" s="168"/>
    </row>
    <row r="114" spans="1:5" ht="18.75" thickBot="1" x14ac:dyDescent="0.3">
      <c r="A114" s="103"/>
      <c r="B114" s="140">
        <f>COUNT(B107:B113)</f>
        <v>7</v>
      </c>
      <c r="C114" s="126"/>
      <c r="D114" s="126"/>
      <c r="E114" s="127"/>
    </row>
  </sheetData>
  <autoFilter ref="A95:E99">
    <sortState ref="A79:E85">
      <sortCondition ref="D78:D84"/>
    </sortState>
  </autoFilter>
  <mergeCells count="19">
    <mergeCell ref="A1:E1"/>
    <mergeCell ref="A2:E2"/>
    <mergeCell ref="A7:E7"/>
    <mergeCell ref="C47:E47"/>
    <mergeCell ref="A49:E49"/>
    <mergeCell ref="C61:E61"/>
    <mergeCell ref="A63:E63"/>
    <mergeCell ref="A82:E82"/>
    <mergeCell ref="A94:E94"/>
    <mergeCell ref="D113:E113"/>
    <mergeCell ref="A102:B102"/>
    <mergeCell ref="A105:E105"/>
    <mergeCell ref="D110:E110"/>
    <mergeCell ref="D111:E111"/>
    <mergeCell ref="D112:E112"/>
    <mergeCell ref="D106:E106"/>
    <mergeCell ref="D107:E107"/>
    <mergeCell ref="D108:E108"/>
    <mergeCell ref="D109:E109"/>
  </mergeCells>
  <phoneticPr fontId="4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28"/>
  <sheetViews>
    <sheetView zoomScale="110" zoomScaleNormal="110" workbookViewId="0">
      <pane ySplit="1" topLeftCell="A2" activePane="bottomLeft" state="frozen"/>
      <selection pane="bottomLeft" activeCell="G7" sqref="G7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8" t="s">
        <v>18</v>
      </c>
      <c r="B1" s="38" t="s">
        <v>46</v>
      </c>
      <c r="C1" s="38" t="s">
        <v>15</v>
      </c>
    </row>
    <row r="2" spans="1:3" x14ac:dyDescent="0.25">
      <c r="A2" s="39">
        <v>1</v>
      </c>
      <c r="B2" s="39" t="s">
        <v>2366</v>
      </c>
      <c r="C2" s="39" t="s">
        <v>1274</v>
      </c>
    </row>
    <row r="3" spans="1:3" x14ac:dyDescent="0.25">
      <c r="A3" s="39">
        <v>2</v>
      </c>
      <c r="B3" s="39" t="s">
        <v>2134</v>
      </c>
      <c r="C3" s="39" t="s">
        <v>1273</v>
      </c>
    </row>
    <row r="4" spans="1:3" x14ac:dyDescent="0.25">
      <c r="A4" s="39">
        <v>3</v>
      </c>
      <c r="B4" s="39" t="s">
        <v>2138</v>
      </c>
      <c r="C4" s="39" t="s">
        <v>1276</v>
      </c>
    </row>
    <row r="5" spans="1:3" x14ac:dyDescent="0.25">
      <c r="A5" s="39">
        <v>4</v>
      </c>
      <c r="B5" s="39" t="s">
        <v>2162</v>
      </c>
      <c r="C5" s="39" t="s">
        <v>1276</v>
      </c>
    </row>
    <row r="6" spans="1:3" x14ac:dyDescent="0.25">
      <c r="A6" s="39">
        <v>5</v>
      </c>
      <c r="B6" s="39" t="s">
        <v>2004</v>
      </c>
      <c r="C6" s="39" t="s">
        <v>1275</v>
      </c>
    </row>
    <row r="7" spans="1:3" x14ac:dyDescent="0.25">
      <c r="A7" s="39">
        <v>6</v>
      </c>
      <c r="B7" s="39" t="s">
        <v>2005</v>
      </c>
      <c r="C7" s="39" t="s">
        <v>1275</v>
      </c>
    </row>
    <row r="8" spans="1:3" x14ac:dyDescent="0.25">
      <c r="A8" s="39">
        <v>7</v>
      </c>
      <c r="B8" s="39" t="s">
        <v>2574</v>
      </c>
      <c r="C8" s="39" t="s">
        <v>1275</v>
      </c>
    </row>
    <row r="9" spans="1:3" x14ac:dyDescent="0.25">
      <c r="A9" s="39">
        <v>8</v>
      </c>
      <c r="B9" s="39" t="s">
        <v>2010</v>
      </c>
      <c r="C9" s="39" t="s">
        <v>1276</v>
      </c>
    </row>
    <row r="10" spans="1:3" x14ac:dyDescent="0.25">
      <c r="A10" s="39">
        <v>9</v>
      </c>
      <c r="B10" s="39" t="s">
        <v>2003</v>
      </c>
      <c r="C10" s="39" t="s">
        <v>1276</v>
      </c>
    </row>
    <row r="11" spans="1:3" x14ac:dyDescent="0.25">
      <c r="A11" s="39">
        <v>10</v>
      </c>
      <c r="B11" s="39" t="s">
        <v>1302</v>
      </c>
      <c r="C11" s="39" t="s">
        <v>1273</v>
      </c>
    </row>
    <row r="12" spans="1:3" x14ac:dyDescent="0.25">
      <c r="A12" s="39">
        <v>11</v>
      </c>
      <c r="B12" s="39" t="s">
        <v>2136</v>
      </c>
      <c r="C12" s="39" t="s">
        <v>1276</v>
      </c>
    </row>
    <row r="13" spans="1:3" x14ac:dyDescent="0.25">
      <c r="A13" s="39">
        <v>12</v>
      </c>
      <c r="B13" s="39" t="s">
        <v>1303</v>
      </c>
      <c r="C13" s="39" t="s">
        <v>1273</v>
      </c>
    </row>
    <row r="14" spans="1:3" x14ac:dyDescent="0.25">
      <c r="A14" s="39">
        <v>13</v>
      </c>
      <c r="B14" s="39" t="s">
        <v>1304</v>
      </c>
      <c r="C14" s="39" t="s">
        <v>1273</v>
      </c>
    </row>
    <row r="15" spans="1:3" x14ac:dyDescent="0.25">
      <c r="A15" s="39">
        <v>14</v>
      </c>
      <c r="B15" s="39" t="s">
        <v>1305</v>
      </c>
      <c r="C15" s="39" t="s">
        <v>1273</v>
      </c>
    </row>
    <row r="16" spans="1:3" x14ac:dyDescent="0.25">
      <c r="A16" s="39">
        <v>15</v>
      </c>
      <c r="B16" s="39" t="s">
        <v>2135</v>
      </c>
      <c r="C16" s="39" t="s">
        <v>1273</v>
      </c>
    </row>
    <row r="17" spans="1:3" x14ac:dyDescent="0.25">
      <c r="A17" s="39">
        <v>16</v>
      </c>
      <c r="B17" s="39" t="s">
        <v>2139</v>
      </c>
      <c r="C17" s="39" t="s">
        <v>1274</v>
      </c>
    </row>
    <row r="18" spans="1:3" x14ac:dyDescent="0.25">
      <c r="A18" s="39">
        <v>17</v>
      </c>
      <c r="B18" s="39" t="s">
        <v>1306</v>
      </c>
      <c r="C18" s="39" t="s">
        <v>1274</v>
      </c>
    </row>
    <row r="19" spans="1:3" x14ac:dyDescent="0.25">
      <c r="A19" s="39">
        <v>18</v>
      </c>
      <c r="B19" s="39" t="s">
        <v>1307</v>
      </c>
      <c r="C19" s="39" t="s">
        <v>1273</v>
      </c>
    </row>
    <row r="20" spans="1:3" x14ac:dyDescent="0.25">
      <c r="A20" s="39">
        <v>19</v>
      </c>
      <c r="B20" s="39" t="s">
        <v>1308</v>
      </c>
      <c r="C20" s="39" t="s">
        <v>1273</v>
      </c>
    </row>
    <row r="21" spans="1:3" x14ac:dyDescent="0.25">
      <c r="A21" s="39">
        <v>20</v>
      </c>
      <c r="B21" s="39" t="s">
        <v>2338</v>
      </c>
      <c r="C21" s="39" t="s">
        <v>1273</v>
      </c>
    </row>
    <row r="22" spans="1:3" x14ac:dyDescent="0.25">
      <c r="A22" s="39">
        <v>21</v>
      </c>
      <c r="B22" s="39" t="s">
        <v>1309</v>
      </c>
      <c r="C22" s="39" t="s">
        <v>1273</v>
      </c>
    </row>
    <row r="23" spans="1:3" x14ac:dyDescent="0.25">
      <c r="A23" s="39">
        <v>22</v>
      </c>
      <c r="B23" s="39" t="s">
        <v>2385</v>
      </c>
      <c r="C23" s="39" t="s">
        <v>1276</v>
      </c>
    </row>
    <row r="24" spans="1:3" x14ac:dyDescent="0.25">
      <c r="A24" s="39">
        <v>23</v>
      </c>
      <c r="B24" s="39" t="s">
        <v>2367</v>
      </c>
      <c r="C24" s="39" t="s">
        <v>1273</v>
      </c>
    </row>
    <row r="25" spans="1:3" x14ac:dyDescent="0.25">
      <c r="A25" s="39">
        <v>24</v>
      </c>
      <c r="B25" s="39" t="s">
        <v>1310</v>
      </c>
      <c r="C25" s="39" t="s">
        <v>1273</v>
      </c>
    </row>
    <row r="26" spans="1:3" x14ac:dyDescent="0.25">
      <c r="A26" s="39">
        <v>26</v>
      </c>
      <c r="B26" s="39" t="s">
        <v>2142</v>
      </c>
      <c r="C26" s="39" t="s">
        <v>1273</v>
      </c>
    </row>
    <row r="27" spans="1:3" x14ac:dyDescent="0.25">
      <c r="A27" s="39">
        <v>27</v>
      </c>
      <c r="B27" s="39" t="s">
        <v>2147</v>
      </c>
      <c r="C27" s="39" t="s">
        <v>1274</v>
      </c>
    </row>
    <row r="28" spans="1:3" x14ac:dyDescent="0.25">
      <c r="A28" s="39">
        <v>28</v>
      </c>
      <c r="B28" s="39" t="s">
        <v>2184</v>
      </c>
      <c r="C28" s="39" t="s">
        <v>1274</v>
      </c>
    </row>
    <row r="29" spans="1:3" x14ac:dyDescent="0.25">
      <c r="A29" s="39">
        <v>29</v>
      </c>
      <c r="B29" s="39" t="s">
        <v>1311</v>
      </c>
      <c r="C29" s="39" t="s">
        <v>1273</v>
      </c>
    </row>
    <row r="30" spans="1:3" x14ac:dyDescent="0.25">
      <c r="A30" s="39">
        <v>30</v>
      </c>
      <c r="B30" s="39" t="s">
        <v>1312</v>
      </c>
      <c r="C30" s="39" t="s">
        <v>1276</v>
      </c>
    </row>
    <row r="31" spans="1:3" x14ac:dyDescent="0.25">
      <c r="A31" s="39">
        <v>31</v>
      </c>
      <c r="B31" s="39" t="s">
        <v>1313</v>
      </c>
      <c r="C31" s="39" t="s">
        <v>1273</v>
      </c>
    </row>
    <row r="32" spans="1:3" x14ac:dyDescent="0.25">
      <c r="A32" s="39">
        <v>32</v>
      </c>
      <c r="B32" s="39" t="s">
        <v>1314</v>
      </c>
      <c r="C32" s="39" t="s">
        <v>1273</v>
      </c>
    </row>
    <row r="33" spans="1:3" x14ac:dyDescent="0.25">
      <c r="A33" s="39">
        <v>33</v>
      </c>
      <c r="B33" s="39" t="s">
        <v>1315</v>
      </c>
      <c r="C33" s="39" t="s">
        <v>1275</v>
      </c>
    </row>
    <row r="34" spans="1:3" x14ac:dyDescent="0.25">
      <c r="A34" s="39">
        <v>34</v>
      </c>
      <c r="B34" s="39" t="s">
        <v>1316</v>
      </c>
      <c r="C34" s="39" t="s">
        <v>1273</v>
      </c>
    </row>
    <row r="35" spans="1:3" x14ac:dyDescent="0.25">
      <c r="A35" s="39">
        <v>35</v>
      </c>
      <c r="B35" s="39" t="s">
        <v>1317</v>
      </c>
      <c r="C35" s="39" t="s">
        <v>1273</v>
      </c>
    </row>
    <row r="36" spans="1:3" x14ac:dyDescent="0.25">
      <c r="A36" s="39">
        <v>36</v>
      </c>
      <c r="B36" s="39" t="s">
        <v>1318</v>
      </c>
      <c r="C36" s="39" t="s">
        <v>1273</v>
      </c>
    </row>
    <row r="37" spans="1:3" x14ac:dyDescent="0.25">
      <c r="A37" s="39">
        <v>37</v>
      </c>
      <c r="B37" s="39" t="s">
        <v>1319</v>
      </c>
      <c r="C37" s="39" t="s">
        <v>1273</v>
      </c>
    </row>
    <row r="38" spans="1:3" x14ac:dyDescent="0.25">
      <c r="A38" s="39">
        <v>39</v>
      </c>
      <c r="B38" s="39" t="s">
        <v>1320</v>
      </c>
      <c r="C38" s="39" t="s">
        <v>1273</v>
      </c>
    </row>
    <row r="39" spans="1:3" x14ac:dyDescent="0.25">
      <c r="A39" s="39">
        <v>40</v>
      </c>
      <c r="B39" s="39" t="s">
        <v>1321</v>
      </c>
      <c r="C39" s="39" t="s">
        <v>1276</v>
      </c>
    </row>
    <row r="40" spans="1:3" x14ac:dyDescent="0.25">
      <c r="A40" s="39">
        <v>42</v>
      </c>
      <c r="B40" s="39" t="s">
        <v>1322</v>
      </c>
      <c r="C40" s="39" t="s">
        <v>1276</v>
      </c>
    </row>
    <row r="41" spans="1:3" x14ac:dyDescent="0.25">
      <c r="A41" s="39">
        <v>43</v>
      </c>
      <c r="B41" s="39" t="s">
        <v>1323</v>
      </c>
      <c r="C41" s="39" t="s">
        <v>1273</v>
      </c>
    </row>
    <row r="42" spans="1:3" x14ac:dyDescent="0.25">
      <c r="A42" s="39">
        <v>44</v>
      </c>
      <c r="B42" s="39" t="s">
        <v>1324</v>
      </c>
      <c r="C42" s="39" t="s">
        <v>1275</v>
      </c>
    </row>
    <row r="43" spans="1:3" x14ac:dyDescent="0.25">
      <c r="A43" s="39">
        <v>45</v>
      </c>
      <c r="B43" s="39" t="s">
        <v>1325</v>
      </c>
      <c r="C43" s="39" t="s">
        <v>1275</v>
      </c>
    </row>
    <row r="44" spans="1:3" x14ac:dyDescent="0.25">
      <c r="A44" s="39">
        <v>47</v>
      </c>
      <c r="B44" s="39" t="s">
        <v>1326</v>
      </c>
      <c r="C44" s="39" t="s">
        <v>1275</v>
      </c>
    </row>
    <row r="45" spans="1:3" x14ac:dyDescent="0.25">
      <c r="A45" s="39">
        <v>48</v>
      </c>
      <c r="B45" s="39" t="s">
        <v>2400</v>
      </c>
      <c r="C45" s="39" t="s">
        <v>1275</v>
      </c>
    </row>
    <row r="46" spans="1:3" x14ac:dyDescent="0.25">
      <c r="A46" s="39">
        <v>50</v>
      </c>
      <c r="B46" s="39" t="s">
        <v>1327</v>
      </c>
      <c r="C46" s="39" t="s">
        <v>1275</v>
      </c>
    </row>
    <row r="47" spans="1:3" x14ac:dyDescent="0.25">
      <c r="A47" s="39">
        <v>52</v>
      </c>
      <c r="B47" s="39" t="s">
        <v>1328</v>
      </c>
      <c r="C47" s="39" t="s">
        <v>1276</v>
      </c>
    </row>
    <row r="48" spans="1:3" x14ac:dyDescent="0.25">
      <c r="A48" s="39">
        <v>53</v>
      </c>
      <c r="B48" s="39" t="s">
        <v>1329</v>
      </c>
      <c r="C48" s="39" t="s">
        <v>1276</v>
      </c>
    </row>
    <row r="49" spans="1:3" x14ac:dyDescent="0.25">
      <c r="A49" s="39">
        <v>54</v>
      </c>
      <c r="B49" s="39" t="s">
        <v>2321</v>
      </c>
      <c r="C49" s="39" t="s">
        <v>1273</v>
      </c>
    </row>
    <row r="50" spans="1:3" x14ac:dyDescent="0.25">
      <c r="A50" s="39">
        <v>56</v>
      </c>
      <c r="B50" s="39" t="s">
        <v>1330</v>
      </c>
      <c r="C50" s="39" t="s">
        <v>1273</v>
      </c>
    </row>
    <row r="51" spans="1:3" x14ac:dyDescent="0.25">
      <c r="A51" s="39">
        <v>57</v>
      </c>
      <c r="B51" s="39" t="s">
        <v>1331</v>
      </c>
      <c r="C51" s="39" t="s">
        <v>1273</v>
      </c>
    </row>
    <row r="52" spans="1:3" x14ac:dyDescent="0.25">
      <c r="A52" s="39">
        <v>60</v>
      </c>
      <c r="B52" s="39" t="s">
        <v>1332</v>
      </c>
      <c r="C52" s="39" t="s">
        <v>1273</v>
      </c>
    </row>
    <row r="53" spans="1:3" x14ac:dyDescent="0.25">
      <c r="A53" s="39">
        <v>62</v>
      </c>
      <c r="B53" s="39" t="s">
        <v>1333</v>
      </c>
      <c r="C53" s="39" t="s">
        <v>1276</v>
      </c>
    </row>
    <row r="54" spans="1:3" x14ac:dyDescent="0.25">
      <c r="A54" s="39">
        <v>63</v>
      </c>
      <c r="B54" s="39" t="s">
        <v>1334</v>
      </c>
      <c r="C54" s="39" t="s">
        <v>1276</v>
      </c>
    </row>
    <row r="55" spans="1:3" x14ac:dyDescent="0.25">
      <c r="A55" s="39">
        <v>64</v>
      </c>
      <c r="B55" s="39" t="s">
        <v>1335</v>
      </c>
      <c r="C55" s="39" t="s">
        <v>1276</v>
      </c>
    </row>
    <row r="56" spans="1:3" x14ac:dyDescent="0.25">
      <c r="A56" s="39">
        <v>67</v>
      </c>
      <c r="B56" s="39" t="s">
        <v>1336</v>
      </c>
      <c r="C56" s="39" t="s">
        <v>1274</v>
      </c>
    </row>
    <row r="57" spans="1:3" x14ac:dyDescent="0.25">
      <c r="A57" s="39">
        <v>68</v>
      </c>
      <c r="B57" s="39" t="s">
        <v>1337</v>
      </c>
      <c r="C57" s="39" t="s">
        <v>1274</v>
      </c>
    </row>
    <row r="58" spans="1:3" x14ac:dyDescent="0.25">
      <c r="A58" s="39">
        <v>70</v>
      </c>
      <c r="B58" s="39" t="s">
        <v>2324</v>
      </c>
      <c r="C58" s="39" t="s">
        <v>1273</v>
      </c>
    </row>
    <row r="59" spans="1:3" x14ac:dyDescent="0.25">
      <c r="A59" s="39">
        <v>72</v>
      </c>
      <c r="B59" s="39" t="s">
        <v>1338</v>
      </c>
      <c r="C59" s="39" t="s">
        <v>1276</v>
      </c>
    </row>
    <row r="60" spans="1:3" x14ac:dyDescent="0.25">
      <c r="A60" s="39">
        <v>73</v>
      </c>
      <c r="B60" s="39" t="s">
        <v>1339</v>
      </c>
      <c r="C60" s="39" t="s">
        <v>1276</v>
      </c>
    </row>
    <row r="61" spans="1:3" x14ac:dyDescent="0.25">
      <c r="A61" s="39">
        <v>74</v>
      </c>
      <c r="B61" s="39" t="s">
        <v>1340</v>
      </c>
      <c r="C61" s="39" t="s">
        <v>1276</v>
      </c>
    </row>
    <row r="62" spans="1:3" x14ac:dyDescent="0.25">
      <c r="A62" s="39">
        <v>75</v>
      </c>
      <c r="B62" s="39" t="s">
        <v>1341</v>
      </c>
      <c r="C62" s="39" t="s">
        <v>1276</v>
      </c>
    </row>
    <row r="63" spans="1:3" x14ac:dyDescent="0.25">
      <c r="A63" s="39">
        <v>76</v>
      </c>
      <c r="B63" s="39" t="s">
        <v>2330</v>
      </c>
      <c r="C63" s="39" t="s">
        <v>1276</v>
      </c>
    </row>
    <row r="64" spans="1:3" x14ac:dyDescent="0.25">
      <c r="A64" s="39">
        <v>77</v>
      </c>
      <c r="B64" s="39" t="s">
        <v>1342</v>
      </c>
      <c r="C64" s="39" t="s">
        <v>1276</v>
      </c>
    </row>
    <row r="65" spans="1:3" x14ac:dyDescent="0.25">
      <c r="A65" s="39">
        <v>78</v>
      </c>
      <c r="B65" s="39" t="s">
        <v>1343</v>
      </c>
      <c r="C65" s="39" t="s">
        <v>1274</v>
      </c>
    </row>
    <row r="66" spans="1:3" x14ac:dyDescent="0.25">
      <c r="A66" s="39">
        <v>79</v>
      </c>
      <c r="B66" s="39" t="s">
        <v>1344</v>
      </c>
      <c r="C66" s="39" t="s">
        <v>1276</v>
      </c>
    </row>
    <row r="67" spans="1:3" x14ac:dyDescent="0.25">
      <c r="A67" s="39">
        <v>84</v>
      </c>
      <c r="B67" s="39" t="s">
        <v>1345</v>
      </c>
      <c r="C67" s="39" t="s">
        <v>1275</v>
      </c>
    </row>
    <row r="68" spans="1:3" x14ac:dyDescent="0.25">
      <c r="A68" s="39">
        <v>85</v>
      </c>
      <c r="B68" s="39" t="s">
        <v>1346</v>
      </c>
      <c r="C68" s="39" t="s">
        <v>1273</v>
      </c>
    </row>
    <row r="69" spans="1:3" x14ac:dyDescent="0.25">
      <c r="A69" s="39">
        <v>87</v>
      </c>
      <c r="B69" s="39" t="s">
        <v>1347</v>
      </c>
      <c r="C69" s="39" t="s">
        <v>1273</v>
      </c>
    </row>
    <row r="70" spans="1:3" x14ac:dyDescent="0.25">
      <c r="A70" s="39">
        <v>88</v>
      </c>
      <c r="B70" s="39" t="s">
        <v>1348</v>
      </c>
      <c r="C70" s="39" t="s">
        <v>1276</v>
      </c>
    </row>
    <row r="71" spans="1:3" x14ac:dyDescent="0.25">
      <c r="A71" s="39">
        <v>89</v>
      </c>
      <c r="B71" s="39" t="s">
        <v>1349</v>
      </c>
      <c r="C71" s="39" t="s">
        <v>1275</v>
      </c>
    </row>
    <row r="72" spans="1:3" x14ac:dyDescent="0.25">
      <c r="A72" s="39">
        <v>90</v>
      </c>
      <c r="B72" s="39" t="s">
        <v>1350</v>
      </c>
      <c r="C72" s="39" t="s">
        <v>1274</v>
      </c>
    </row>
    <row r="73" spans="1:3" x14ac:dyDescent="0.25">
      <c r="A73" s="39">
        <v>91</v>
      </c>
      <c r="B73" s="39" t="s">
        <v>1351</v>
      </c>
      <c r="C73" s="39" t="s">
        <v>1276</v>
      </c>
    </row>
    <row r="74" spans="1:3" x14ac:dyDescent="0.25">
      <c r="A74" s="39">
        <v>92</v>
      </c>
      <c r="B74" s="39" t="s">
        <v>1352</v>
      </c>
      <c r="C74" s="39" t="s">
        <v>1276</v>
      </c>
    </row>
    <row r="75" spans="1:3" x14ac:dyDescent="0.25">
      <c r="A75" s="39">
        <v>93</v>
      </c>
      <c r="B75" s="39" t="s">
        <v>1353</v>
      </c>
      <c r="C75" s="39" t="s">
        <v>1276</v>
      </c>
    </row>
    <row r="76" spans="1:3" x14ac:dyDescent="0.25">
      <c r="A76" s="39">
        <v>94</v>
      </c>
      <c r="B76" s="39" t="s">
        <v>1354</v>
      </c>
      <c r="C76" s="39" t="s">
        <v>1276</v>
      </c>
    </row>
    <row r="77" spans="1:3" x14ac:dyDescent="0.25">
      <c r="A77" s="39">
        <v>95</v>
      </c>
      <c r="B77" s="39" t="s">
        <v>1355</v>
      </c>
      <c r="C77" s="39" t="s">
        <v>1276</v>
      </c>
    </row>
    <row r="78" spans="1:3" x14ac:dyDescent="0.25">
      <c r="A78" s="39">
        <v>96</v>
      </c>
      <c r="B78" s="39" t="s">
        <v>1892</v>
      </c>
      <c r="C78" s="39" t="s">
        <v>1273</v>
      </c>
    </row>
    <row r="79" spans="1:3" x14ac:dyDescent="0.25">
      <c r="A79" s="39">
        <v>97</v>
      </c>
      <c r="B79" s="39" t="s">
        <v>1356</v>
      </c>
      <c r="C79" s="39" t="s">
        <v>1276</v>
      </c>
    </row>
    <row r="80" spans="1:3" x14ac:dyDescent="0.25">
      <c r="A80" s="39">
        <v>98</v>
      </c>
      <c r="B80" s="39" t="s">
        <v>1357</v>
      </c>
      <c r="C80" s="39" t="s">
        <v>1276</v>
      </c>
    </row>
    <row r="81" spans="1:3" x14ac:dyDescent="0.25">
      <c r="A81" s="39">
        <v>99</v>
      </c>
      <c r="B81" s="39" t="s">
        <v>1358</v>
      </c>
      <c r="C81" s="39" t="s">
        <v>1276</v>
      </c>
    </row>
    <row r="82" spans="1:3" x14ac:dyDescent="0.25">
      <c r="A82" s="39">
        <v>101</v>
      </c>
      <c r="B82" s="39" t="s">
        <v>1359</v>
      </c>
      <c r="C82" s="39" t="s">
        <v>1275</v>
      </c>
    </row>
    <row r="83" spans="1:3" x14ac:dyDescent="0.25">
      <c r="A83" s="39">
        <v>102</v>
      </c>
      <c r="B83" s="39" t="s">
        <v>1360</v>
      </c>
      <c r="C83" s="39" t="s">
        <v>1273</v>
      </c>
    </row>
    <row r="84" spans="1:3" x14ac:dyDescent="0.25">
      <c r="A84" s="39">
        <v>103</v>
      </c>
      <c r="B84" s="39" t="s">
        <v>1361</v>
      </c>
      <c r="C84" s="39" t="s">
        <v>1275</v>
      </c>
    </row>
    <row r="85" spans="1:3" x14ac:dyDescent="0.25">
      <c r="A85" s="39">
        <v>104</v>
      </c>
      <c r="B85" s="39" t="s">
        <v>1362</v>
      </c>
      <c r="C85" s="39" t="s">
        <v>1274</v>
      </c>
    </row>
    <row r="86" spans="1:3" x14ac:dyDescent="0.25">
      <c r="A86" s="39">
        <v>105</v>
      </c>
      <c r="B86" s="39" t="s">
        <v>1363</v>
      </c>
      <c r="C86" s="39" t="s">
        <v>1276</v>
      </c>
    </row>
    <row r="87" spans="1:3" x14ac:dyDescent="0.25">
      <c r="A87" s="39">
        <v>107</v>
      </c>
      <c r="B87" s="39" t="s">
        <v>2375</v>
      </c>
      <c r="C87" s="39" t="s">
        <v>1276</v>
      </c>
    </row>
    <row r="88" spans="1:3" x14ac:dyDescent="0.25">
      <c r="A88" s="39">
        <v>111</v>
      </c>
      <c r="B88" s="39" t="s">
        <v>1364</v>
      </c>
      <c r="C88" s="39" t="s">
        <v>1274</v>
      </c>
    </row>
    <row r="89" spans="1:3" x14ac:dyDescent="0.25">
      <c r="A89" s="39">
        <v>113</v>
      </c>
      <c r="B89" s="39" t="s">
        <v>1365</v>
      </c>
      <c r="C89" s="39" t="s">
        <v>1273</v>
      </c>
    </row>
    <row r="90" spans="1:3" x14ac:dyDescent="0.25">
      <c r="A90" s="39">
        <v>114</v>
      </c>
      <c r="B90" s="39" t="s">
        <v>1366</v>
      </c>
      <c r="C90" s="39" t="s">
        <v>1274</v>
      </c>
    </row>
    <row r="91" spans="1:3" x14ac:dyDescent="0.25">
      <c r="A91" s="39">
        <v>115</v>
      </c>
      <c r="B91" s="39" t="s">
        <v>1367</v>
      </c>
      <c r="C91" s="39" t="s">
        <v>1273</v>
      </c>
    </row>
    <row r="92" spans="1:3" x14ac:dyDescent="0.25">
      <c r="A92" s="39">
        <v>117</v>
      </c>
      <c r="B92" s="39" t="s">
        <v>1369</v>
      </c>
      <c r="C92" s="39" t="s">
        <v>1274</v>
      </c>
    </row>
    <row r="93" spans="1:3" x14ac:dyDescent="0.25">
      <c r="A93" s="39">
        <v>118</v>
      </c>
      <c r="B93" s="39" t="s">
        <v>2249</v>
      </c>
      <c r="C93" s="39" t="s">
        <v>1273</v>
      </c>
    </row>
    <row r="94" spans="1:3" x14ac:dyDescent="0.25">
      <c r="A94" s="39">
        <v>119</v>
      </c>
      <c r="B94" s="39" t="s">
        <v>2225</v>
      </c>
      <c r="C94" s="39" t="s">
        <v>1276</v>
      </c>
    </row>
    <row r="95" spans="1:3" x14ac:dyDescent="0.25">
      <c r="A95" s="39">
        <v>121</v>
      </c>
      <c r="B95" s="39" t="s">
        <v>1370</v>
      </c>
      <c r="C95" s="39" t="s">
        <v>1274</v>
      </c>
    </row>
    <row r="96" spans="1:3" x14ac:dyDescent="0.25">
      <c r="A96" s="39">
        <v>125</v>
      </c>
      <c r="B96" s="39" t="s">
        <v>1371</v>
      </c>
      <c r="C96" s="39" t="s">
        <v>1273</v>
      </c>
    </row>
    <row r="97" spans="1:3" x14ac:dyDescent="0.25">
      <c r="A97" s="39">
        <v>129</v>
      </c>
      <c r="B97" s="39" t="s">
        <v>1372</v>
      </c>
      <c r="C97" s="39" t="s">
        <v>1276</v>
      </c>
    </row>
    <row r="98" spans="1:3" x14ac:dyDescent="0.25">
      <c r="A98" s="39">
        <v>131</v>
      </c>
      <c r="B98" s="39" t="s">
        <v>1373</v>
      </c>
      <c r="C98" s="39" t="s">
        <v>1275</v>
      </c>
    </row>
    <row r="99" spans="1:3" x14ac:dyDescent="0.25">
      <c r="A99" s="39">
        <v>134</v>
      </c>
      <c r="B99" s="39" t="s">
        <v>1374</v>
      </c>
      <c r="C99" s="39" t="s">
        <v>1275</v>
      </c>
    </row>
    <row r="100" spans="1:3" x14ac:dyDescent="0.25">
      <c r="A100" s="39">
        <v>135</v>
      </c>
      <c r="B100" s="39" t="s">
        <v>1375</v>
      </c>
      <c r="C100" s="39" t="s">
        <v>1275</v>
      </c>
    </row>
    <row r="101" spans="1:3" x14ac:dyDescent="0.25">
      <c r="A101" s="39">
        <v>136</v>
      </c>
      <c r="B101" s="39" t="s">
        <v>2387</v>
      </c>
      <c r="C101" s="39" t="s">
        <v>1276</v>
      </c>
    </row>
    <row r="102" spans="1:3" x14ac:dyDescent="0.25">
      <c r="A102" s="39">
        <v>137</v>
      </c>
      <c r="B102" s="39" t="s">
        <v>1376</v>
      </c>
      <c r="C102" s="39" t="s">
        <v>1275</v>
      </c>
    </row>
    <row r="103" spans="1:3" x14ac:dyDescent="0.25">
      <c r="A103" s="39">
        <v>138</v>
      </c>
      <c r="B103" s="39" t="s">
        <v>1377</v>
      </c>
      <c r="C103" s="39" t="s">
        <v>1276</v>
      </c>
    </row>
    <row r="104" spans="1:3" x14ac:dyDescent="0.25">
      <c r="A104" s="39">
        <v>139</v>
      </c>
      <c r="B104" s="39" t="s">
        <v>1378</v>
      </c>
      <c r="C104" s="39" t="s">
        <v>1273</v>
      </c>
    </row>
    <row r="105" spans="1:3" x14ac:dyDescent="0.25">
      <c r="A105" s="39">
        <v>140</v>
      </c>
      <c r="B105" s="39" t="s">
        <v>2185</v>
      </c>
      <c r="C105" s="39" t="s">
        <v>1276</v>
      </c>
    </row>
    <row r="106" spans="1:3" x14ac:dyDescent="0.25">
      <c r="A106" s="39">
        <v>142</v>
      </c>
      <c r="B106" s="39" t="s">
        <v>1379</v>
      </c>
      <c r="C106" s="39" t="s">
        <v>1276</v>
      </c>
    </row>
    <row r="107" spans="1:3" x14ac:dyDescent="0.25">
      <c r="A107" s="39">
        <v>143</v>
      </c>
      <c r="B107" s="39" t="s">
        <v>1380</v>
      </c>
      <c r="C107" s="39" t="s">
        <v>1276</v>
      </c>
    </row>
    <row r="108" spans="1:3" x14ac:dyDescent="0.25">
      <c r="A108" s="39">
        <v>144</v>
      </c>
      <c r="B108" s="39" t="s">
        <v>1381</v>
      </c>
      <c r="C108" s="39" t="s">
        <v>1276</v>
      </c>
    </row>
    <row r="109" spans="1:3" x14ac:dyDescent="0.25">
      <c r="A109" s="39">
        <v>146</v>
      </c>
      <c r="B109" s="39" t="s">
        <v>1382</v>
      </c>
      <c r="C109" s="39" t="s">
        <v>1273</v>
      </c>
    </row>
    <row r="110" spans="1:3" x14ac:dyDescent="0.25">
      <c r="A110" s="39">
        <v>147</v>
      </c>
      <c r="B110" s="39" t="s">
        <v>1383</v>
      </c>
      <c r="C110" s="39" t="s">
        <v>1273</v>
      </c>
    </row>
    <row r="111" spans="1:3" x14ac:dyDescent="0.25">
      <c r="A111" s="39">
        <v>149</v>
      </c>
      <c r="B111" s="39" t="s">
        <v>2265</v>
      </c>
      <c r="C111" s="39" t="s">
        <v>1273</v>
      </c>
    </row>
    <row r="112" spans="1:3" x14ac:dyDescent="0.25">
      <c r="A112" s="39">
        <v>151</v>
      </c>
      <c r="B112" s="39" t="s">
        <v>1384</v>
      </c>
      <c r="C112" s="39" t="s">
        <v>1276</v>
      </c>
    </row>
    <row r="113" spans="1:3" x14ac:dyDescent="0.25">
      <c r="A113" s="39">
        <v>152</v>
      </c>
      <c r="B113" s="39" t="s">
        <v>1385</v>
      </c>
      <c r="C113" s="39" t="s">
        <v>1273</v>
      </c>
    </row>
    <row r="114" spans="1:3" x14ac:dyDescent="0.25">
      <c r="A114" s="39">
        <v>153</v>
      </c>
      <c r="B114" s="39" t="s">
        <v>1386</v>
      </c>
      <c r="C114" s="39" t="s">
        <v>1273</v>
      </c>
    </row>
    <row r="115" spans="1:3" x14ac:dyDescent="0.25">
      <c r="A115" s="39">
        <v>154</v>
      </c>
      <c r="B115" s="39" t="s">
        <v>1387</v>
      </c>
      <c r="C115" s="39" t="s">
        <v>1276</v>
      </c>
    </row>
    <row r="116" spans="1:3" x14ac:dyDescent="0.25">
      <c r="A116" s="39">
        <v>157</v>
      </c>
      <c r="B116" s="39" t="s">
        <v>1388</v>
      </c>
      <c r="C116" s="39" t="s">
        <v>1276</v>
      </c>
    </row>
    <row r="117" spans="1:3" x14ac:dyDescent="0.25">
      <c r="A117" s="39">
        <v>158</v>
      </c>
      <c r="B117" s="39" t="s">
        <v>1389</v>
      </c>
      <c r="C117" s="39" t="s">
        <v>1274</v>
      </c>
    </row>
    <row r="118" spans="1:3" x14ac:dyDescent="0.25">
      <c r="A118" s="39">
        <v>159</v>
      </c>
      <c r="B118" s="39" t="s">
        <v>1390</v>
      </c>
      <c r="C118" s="39" t="s">
        <v>1274</v>
      </c>
    </row>
    <row r="119" spans="1:3" x14ac:dyDescent="0.25">
      <c r="A119" s="39">
        <v>160</v>
      </c>
      <c r="B119" s="39" t="s">
        <v>1391</v>
      </c>
      <c r="C119" s="39" t="s">
        <v>1273</v>
      </c>
    </row>
    <row r="120" spans="1:3" x14ac:dyDescent="0.25">
      <c r="A120" s="39">
        <v>161</v>
      </c>
      <c r="B120" s="39" t="s">
        <v>1392</v>
      </c>
      <c r="C120" s="39" t="s">
        <v>1274</v>
      </c>
    </row>
    <row r="121" spans="1:3" x14ac:dyDescent="0.25">
      <c r="A121" s="39">
        <v>162</v>
      </c>
      <c r="B121" s="39" t="s">
        <v>1908</v>
      </c>
      <c r="C121" s="39" t="s">
        <v>1273</v>
      </c>
    </row>
    <row r="122" spans="1:3" x14ac:dyDescent="0.25">
      <c r="A122" s="39">
        <v>165</v>
      </c>
      <c r="B122" s="39" t="s">
        <v>2316</v>
      </c>
      <c r="C122" s="39" t="s">
        <v>1273</v>
      </c>
    </row>
    <row r="123" spans="1:3" x14ac:dyDescent="0.25">
      <c r="A123" s="39">
        <v>167</v>
      </c>
      <c r="B123" s="39" t="s">
        <v>1393</v>
      </c>
      <c r="C123" s="39" t="s">
        <v>1273</v>
      </c>
    </row>
    <row r="124" spans="1:3" x14ac:dyDescent="0.25">
      <c r="A124" s="39">
        <v>169</v>
      </c>
      <c r="B124" s="39" t="s">
        <v>1394</v>
      </c>
      <c r="C124" s="39" t="s">
        <v>1273</v>
      </c>
    </row>
    <row r="125" spans="1:3" x14ac:dyDescent="0.25">
      <c r="A125" s="39">
        <v>171</v>
      </c>
      <c r="B125" s="39" t="s">
        <v>1395</v>
      </c>
      <c r="C125" s="39" t="s">
        <v>1276</v>
      </c>
    </row>
    <row r="126" spans="1:3" x14ac:dyDescent="0.25">
      <c r="A126" s="39">
        <v>172</v>
      </c>
      <c r="B126" s="39" t="s">
        <v>1396</v>
      </c>
      <c r="C126" s="39" t="s">
        <v>1276</v>
      </c>
    </row>
    <row r="127" spans="1:3" x14ac:dyDescent="0.25">
      <c r="A127" s="39">
        <v>175</v>
      </c>
      <c r="B127" s="39" t="s">
        <v>1397</v>
      </c>
      <c r="C127" s="39" t="s">
        <v>1273</v>
      </c>
    </row>
    <row r="128" spans="1:3" x14ac:dyDescent="0.25">
      <c r="A128" s="39">
        <v>180</v>
      </c>
      <c r="B128" s="39" t="s">
        <v>1398</v>
      </c>
      <c r="C128" s="39" t="s">
        <v>1273</v>
      </c>
    </row>
    <row r="129" spans="1:3" x14ac:dyDescent="0.25">
      <c r="A129" s="39">
        <v>181</v>
      </c>
      <c r="B129" s="39" t="s">
        <v>1399</v>
      </c>
      <c r="C129" s="39" t="s">
        <v>1276</v>
      </c>
    </row>
    <row r="130" spans="1:3" x14ac:dyDescent="0.25">
      <c r="A130" s="39">
        <v>182</v>
      </c>
      <c r="B130" s="39" t="s">
        <v>1400</v>
      </c>
      <c r="C130" s="39" t="s">
        <v>1275</v>
      </c>
    </row>
    <row r="131" spans="1:3" x14ac:dyDescent="0.25">
      <c r="A131" s="39">
        <v>183</v>
      </c>
      <c r="B131" s="39" t="s">
        <v>2263</v>
      </c>
      <c r="C131" s="39" t="s">
        <v>1273</v>
      </c>
    </row>
    <row r="132" spans="1:3" x14ac:dyDescent="0.25">
      <c r="A132" s="39">
        <v>184</v>
      </c>
      <c r="B132" s="39" t="s">
        <v>1401</v>
      </c>
      <c r="C132" s="39" t="s">
        <v>1273</v>
      </c>
    </row>
    <row r="133" spans="1:3" x14ac:dyDescent="0.25">
      <c r="A133" s="39">
        <v>185</v>
      </c>
      <c r="B133" s="39" t="s">
        <v>1402</v>
      </c>
      <c r="C133" s="39" t="s">
        <v>1273</v>
      </c>
    </row>
    <row r="134" spans="1:3" x14ac:dyDescent="0.25">
      <c r="A134" s="39">
        <v>188</v>
      </c>
      <c r="B134" s="39" t="s">
        <v>1403</v>
      </c>
      <c r="C134" s="39" t="s">
        <v>1274</v>
      </c>
    </row>
    <row r="135" spans="1:3" x14ac:dyDescent="0.25">
      <c r="A135" s="39">
        <v>189</v>
      </c>
      <c r="B135" s="39" t="s">
        <v>1404</v>
      </c>
      <c r="C135" s="39" t="s">
        <v>1276</v>
      </c>
    </row>
    <row r="136" spans="1:3" x14ac:dyDescent="0.25">
      <c r="A136" s="39">
        <v>192</v>
      </c>
      <c r="B136" s="39" t="s">
        <v>1405</v>
      </c>
      <c r="C136" s="39" t="s">
        <v>1273</v>
      </c>
    </row>
    <row r="137" spans="1:3" x14ac:dyDescent="0.25">
      <c r="A137" s="39">
        <v>193</v>
      </c>
      <c r="B137" s="39" t="s">
        <v>1406</v>
      </c>
      <c r="C137" s="39" t="s">
        <v>1276</v>
      </c>
    </row>
    <row r="138" spans="1:3" x14ac:dyDescent="0.25">
      <c r="A138" s="39">
        <v>194</v>
      </c>
      <c r="B138" s="39" t="s">
        <v>1407</v>
      </c>
      <c r="C138" s="39" t="s">
        <v>1273</v>
      </c>
    </row>
    <row r="139" spans="1:3" x14ac:dyDescent="0.25">
      <c r="A139" s="39">
        <v>196</v>
      </c>
      <c r="B139" s="39" t="s">
        <v>1408</v>
      </c>
      <c r="C139" s="39" t="s">
        <v>1276</v>
      </c>
    </row>
    <row r="140" spans="1:3" x14ac:dyDescent="0.25">
      <c r="A140" s="39">
        <v>198</v>
      </c>
      <c r="B140" s="39" t="s">
        <v>1409</v>
      </c>
      <c r="C140" s="39" t="s">
        <v>1276</v>
      </c>
    </row>
    <row r="141" spans="1:3" x14ac:dyDescent="0.25">
      <c r="A141" s="39">
        <v>199</v>
      </c>
      <c r="B141" s="39" t="s">
        <v>2343</v>
      </c>
      <c r="C141" s="39" t="s">
        <v>1273</v>
      </c>
    </row>
    <row r="142" spans="1:3" x14ac:dyDescent="0.25">
      <c r="A142" s="39">
        <v>201</v>
      </c>
      <c r="B142" s="39" t="s">
        <v>1410</v>
      </c>
      <c r="C142" s="39" t="s">
        <v>1276</v>
      </c>
    </row>
    <row r="143" spans="1:3" x14ac:dyDescent="0.25">
      <c r="A143" s="39">
        <v>204</v>
      </c>
      <c r="B143" s="39" t="s">
        <v>1895</v>
      </c>
      <c r="C143" s="39" t="s">
        <v>1274</v>
      </c>
    </row>
    <row r="144" spans="1:3" x14ac:dyDescent="0.25">
      <c r="A144" s="39">
        <v>208</v>
      </c>
      <c r="B144" s="39" t="s">
        <v>1411</v>
      </c>
      <c r="C144" s="39" t="s">
        <v>1276</v>
      </c>
    </row>
    <row r="145" spans="1:3" x14ac:dyDescent="0.25">
      <c r="A145" s="39">
        <v>209</v>
      </c>
      <c r="B145" s="39" t="s">
        <v>1412</v>
      </c>
      <c r="C145" s="39" t="s">
        <v>1274</v>
      </c>
    </row>
    <row r="146" spans="1:3" x14ac:dyDescent="0.25">
      <c r="A146" s="39">
        <v>211</v>
      </c>
      <c r="B146" s="39" t="s">
        <v>1413</v>
      </c>
      <c r="C146" s="39" t="s">
        <v>1274</v>
      </c>
    </row>
    <row r="147" spans="1:3" x14ac:dyDescent="0.25">
      <c r="A147" s="39">
        <v>212</v>
      </c>
      <c r="B147" s="39" t="s">
        <v>1414</v>
      </c>
      <c r="C147" s="39" t="s">
        <v>1273</v>
      </c>
    </row>
    <row r="148" spans="1:3" x14ac:dyDescent="0.25">
      <c r="A148" s="39">
        <v>213</v>
      </c>
      <c r="B148" s="39" t="s">
        <v>1415</v>
      </c>
      <c r="C148" s="39" t="s">
        <v>1274</v>
      </c>
    </row>
    <row r="149" spans="1:3" x14ac:dyDescent="0.25">
      <c r="A149" s="39">
        <v>216</v>
      </c>
      <c r="B149" s="39" t="s">
        <v>1416</v>
      </c>
      <c r="C149" s="39" t="s">
        <v>1274</v>
      </c>
    </row>
    <row r="150" spans="1:3" x14ac:dyDescent="0.25">
      <c r="A150" s="39">
        <v>217</v>
      </c>
      <c r="B150" s="39" t="s">
        <v>1417</v>
      </c>
      <c r="C150" s="39" t="s">
        <v>1274</v>
      </c>
    </row>
    <row r="151" spans="1:3" x14ac:dyDescent="0.25">
      <c r="A151" s="39">
        <v>218</v>
      </c>
      <c r="B151" s="39" t="s">
        <v>1418</v>
      </c>
      <c r="C151" s="39" t="s">
        <v>1274</v>
      </c>
    </row>
    <row r="152" spans="1:3" x14ac:dyDescent="0.25">
      <c r="A152" s="39">
        <v>219</v>
      </c>
      <c r="B152" s="39" t="s">
        <v>1419</v>
      </c>
      <c r="C152" s="39" t="s">
        <v>1274</v>
      </c>
    </row>
    <row r="153" spans="1:3" x14ac:dyDescent="0.25">
      <c r="A153" s="39">
        <v>222</v>
      </c>
      <c r="B153" s="39" t="s">
        <v>1420</v>
      </c>
      <c r="C153" s="39" t="s">
        <v>1274</v>
      </c>
    </row>
    <row r="154" spans="1:3" x14ac:dyDescent="0.25">
      <c r="A154" s="39">
        <v>223</v>
      </c>
      <c r="B154" s="39" t="s">
        <v>1421</v>
      </c>
      <c r="C154" s="39" t="s">
        <v>1273</v>
      </c>
    </row>
    <row r="155" spans="1:3" x14ac:dyDescent="0.25">
      <c r="A155" s="39">
        <v>224</v>
      </c>
      <c r="B155" s="39" t="s">
        <v>2363</v>
      </c>
      <c r="C155" s="39" t="s">
        <v>1273</v>
      </c>
    </row>
    <row r="156" spans="1:3" x14ac:dyDescent="0.25">
      <c r="A156" s="39">
        <v>225</v>
      </c>
      <c r="B156" s="39" t="s">
        <v>2362</v>
      </c>
      <c r="C156" s="39" t="s">
        <v>1273</v>
      </c>
    </row>
    <row r="157" spans="1:3" x14ac:dyDescent="0.25">
      <c r="A157" s="39">
        <v>227</v>
      </c>
      <c r="B157" s="39" t="s">
        <v>2346</v>
      </c>
      <c r="C157" s="39" t="s">
        <v>1273</v>
      </c>
    </row>
    <row r="158" spans="1:3" x14ac:dyDescent="0.25">
      <c r="A158" s="39">
        <v>228</v>
      </c>
      <c r="B158" s="39" t="s">
        <v>1422</v>
      </c>
      <c r="C158" s="39" t="s">
        <v>1276</v>
      </c>
    </row>
    <row r="159" spans="1:3" x14ac:dyDescent="0.25">
      <c r="A159" s="39">
        <v>231</v>
      </c>
      <c r="B159" s="39" t="s">
        <v>1423</v>
      </c>
      <c r="C159" s="39" t="s">
        <v>1273</v>
      </c>
    </row>
    <row r="160" spans="1:3" x14ac:dyDescent="0.25">
      <c r="A160" s="39">
        <v>232</v>
      </c>
      <c r="B160" s="39" t="s">
        <v>1424</v>
      </c>
      <c r="C160" s="39" t="s">
        <v>1273</v>
      </c>
    </row>
    <row r="161" spans="1:3" x14ac:dyDescent="0.25">
      <c r="A161" s="39">
        <v>234</v>
      </c>
      <c r="B161" s="39" t="s">
        <v>1425</v>
      </c>
      <c r="C161" s="39" t="s">
        <v>1273</v>
      </c>
    </row>
    <row r="162" spans="1:3" x14ac:dyDescent="0.25">
      <c r="A162" s="39">
        <v>235</v>
      </c>
      <c r="B162" s="39" t="s">
        <v>1426</v>
      </c>
      <c r="C162" s="39" t="s">
        <v>1273</v>
      </c>
    </row>
    <row r="163" spans="1:3" x14ac:dyDescent="0.25">
      <c r="A163" s="39">
        <v>237</v>
      </c>
      <c r="B163" s="39" t="s">
        <v>1427</v>
      </c>
      <c r="C163" s="39" t="s">
        <v>1273</v>
      </c>
    </row>
    <row r="164" spans="1:3" x14ac:dyDescent="0.25">
      <c r="A164" s="39">
        <v>238</v>
      </c>
      <c r="B164" s="39" t="s">
        <v>1428</v>
      </c>
      <c r="C164" s="39" t="s">
        <v>1273</v>
      </c>
    </row>
    <row r="165" spans="1:3" x14ac:dyDescent="0.25">
      <c r="A165" s="39">
        <v>239</v>
      </c>
      <c r="B165" s="39" t="s">
        <v>1429</v>
      </c>
      <c r="C165" s="39" t="s">
        <v>1273</v>
      </c>
    </row>
    <row r="166" spans="1:3" x14ac:dyDescent="0.25">
      <c r="A166" s="39">
        <v>240</v>
      </c>
      <c r="B166" s="39" t="s">
        <v>1430</v>
      </c>
      <c r="C166" s="39" t="s">
        <v>1273</v>
      </c>
    </row>
    <row r="167" spans="1:3" x14ac:dyDescent="0.25">
      <c r="A167" s="39">
        <v>241</v>
      </c>
      <c r="B167" s="39" t="s">
        <v>1431</v>
      </c>
      <c r="C167" s="39" t="s">
        <v>1273</v>
      </c>
    </row>
    <row r="168" spans="1:3" x14ac:dyDescent="0.25">
      <c r="A168" s="39">
        <v>243</v>
      </c>
      <c r="B168" s="39" t="s">
        <v>2323</v>
      </c>
      <c r="C168" s="39" t="s">
        <v>1273</v>
      </c>
    </row>
    <row r="169" spans="1:3" x14ac:dyDescent="0.25">
      <c r="A169" s="39">
        <v>244</v>
      </c>
      <c r="B169" s="39" t="s">
        <v>1432</v>
      </c>
      <c r="C169" s="39" t="s">
        <v>1273</v>
      </c>
    </row>
    <row r="170" spans="1:3" x14ac:dyDescent="0.25">
      <c r="A170" s="39">
        <v>245</v>
      </c>
      <c r="B170" s="39" t="s">
        <v>2143</v>
      </c>
      <c r="C170" s="39" t="s">
        <v>1276</v>
      </c>
    </row>
    <row r="171" spans="1:3" x14ac:dyDescent="0.25">
      <c r="A171" s="39">
        <v>246</v>
      </c>
      <c r="B171" s="39" t="s">
        <v>1433</v>
      </c>
      <c r="C171" s="39" t="s">
        <v>1273</v>
      </c>
    </row>
    <row r="172" spans="1:3" x14ac:dyDescent="0.25">
      <c r="A172" s="39">
        <v>248</v>
      </c>
      <c r="B172" s="39" t="s">
        <v>1434</v>
      </c>
      <c r="C172" s="39" t="s">
        <v>1273</v>
      </c>
    </row>
    <row r="173" spans="1:3" x14ac:dyDescent="0.25">
      <c r="A173" s="39">
        <v>249</v>
      </c>
      <c r="B173" s="39" t="s">
        <v>1435</v>
      </c>
      <c r="C173" s="39" t="s">
        <v>1275</v>
      </c>
    </row>
    <row r="174" spans="1:3" x14ac:dyDescent="0.25">
      <c r="A174" s="39">
        <v>250</v>
      </c>
      <c r="B174" s="39" t="s">
        <v>2332</v>
      </c>
      <c r="C174" s="39" t="s">
        <v>1275</v>
      </c>
    </row>
    <row r="175" spans="1:3" x14ac:dyDescent="0.25">
      <c r="A175" s="39">
        <v>252</v>
      </c>
      <c r="B175" s="39" t="s">
        <v>1436</v>
      </c>
      <c r="C175" s="39" t="s">
        <v>1275</v>
      </c>
    </row>
    <row r="176" spans="1:3" x14ac:dyDescent="0.25">
      <c r="A176" s="39">
        <v>253</v>
      </c>
      <c r="B176" s="39" t="s">
        <v>1437</v>
      </c>
      <c r="C176" s="39" t="s">
        <v>1276</v>
      </c>
    </row>
    <row r="177" spans="1:3" x14ac:dyDescent="0.25">
      <c r="A177" s="39">
        <v>256</v>
      </c>
      <c r="B177" s="39" t="s">
        <v>1438</v>
      </c>
      <c r="C177" s="39" t="s">
        <v>1276</v>
      </c>
    </row>
    <row r="178" spans="1:3" x14ac:dyDescent="0.25">
      <c r="A178" s="39">
        <v>257</v>
      </c>
      <c r="B178" s="39" t="s">
        <v>2386</v>
      </c>
      <c r="C178" s="39" t="s">
        <v>1276</v>
      </c>
    </row>
    <row r="179" spans="1:3" x14ac:dyDescent="0.25">
      <c r="A179" s="39">
        <v>259</v>
      </c>
      <c r="B179" s="39" t="s">
        <v>2341</v>
      </c>
      <c r="C179" s="39" t="s">
        <v>1273</v>
      </c>
    </row>
    <row r="180" spans="1:3" x14ac:dyDescent="0.25">
      <c r="A180" s="39">
        <v>261</v>
      </c>
      <c r="B180" s="39" t="s">
        <v>2390</v>
      </c>
      <c r="C180" s="39" t="s">
        <v>1276</v>
      </c>
    </row>
    <row r="181" spans="1:3" x14ac:dyDescent="0.25">
      <c r="A181" s="39">
        <v>262</v>
      </c>
      <c r="B181" s="39" t="s">
        <v>1439</v>
      </c>
      <c r="C181" s="39" t="s">
        <v>1276</v>
      </c>
    </row>
    <row r="182" spans="1:3" x14ac:dyDescent="0.25">
      <c r="A182" s="39">
        <v>264</v>
      </c>
      <c r="B182" s="39" t="s">
        <v>1440</v>
      </c>
      <c r="C182" s="39" t="s">
        <v>1273</v>
      </c>
    </row>
    <row r="183" spans="1:3" x14ac:dyDescent="0.25">
      <c r="A183" s="39">
        <v>265</v>
      </c>
      <c r="B183" s="39" t="s">
        <v>1998</v>
      </c>
      <c r="C183" s="39" t="s">
        <v>1274</v>
      </c>
    </row>
    <row r="184" spans="1:3" x14ac:dyDescent="0.25">
      <c r="A184" s="39">
        <v>266</v>
      </c>
      <c r="B184" s="39" t="s">
        <v>1441</v>
      </c>
      <c r="C184" s="39" t="s">
        <v>1276</v>
      </c>
    </row>
    <row r="185" spans="1:3" x14ac:dyDescent="0.25">
      <c r="A185" s="39">
        <v>267</v>
      </c>
      <c r="B185" s="39" t="s">
        <v>1442</v>
      </c>
      <c r="C185" s="39" t="s">
        <v>1273</v>
      </c>
    </row>
    <row r="186" spans="1:3" x14ac:dyDescent="0.25">
      <c r="A186" s="39">
        <v>268</v>
      </c>
      <c r="B186" s="39" t="s">
        <v>1443</v>
      </c>
      <c r="C186" s="39" t="s">
        <v>1274</v>
      </c>
    </row>
    <row r="187" spans="1:3" x14ac:dyDescent="0.25">
      <c r="A187" s="39">
        <v>272</v>
      </c>
      <c r="B187" s="39" t="s">
        <v>1444</v>
      </c>
      <c r="C187" s="39" t="s">
        <v>1273</v>
      </c>
    </row>
    <row r="188" spans="1:3" x14ac:dyDescent="0.25">
      <c r="A188" s="39">
        <v>275</v>
      </c>
      <c r="B188" s="39" t="s">
        <v>1445</v>
      </c>
      <c r="C188" s="39" t="s">
        <v>1276</v>
      </c>
    </row>
    <row r="189" spans="1:3" x14ac:dyDescent="0.25">
      <c r="A189" s="39">
        <v>276</v>
      </c>
      <c r="B189" s="39" t="s">
        <v>1446</v>
      </c>
      <c r="C189" s="39" t="s">
        <v>1276</v>
      </c>
    </row>
    <row r="190" spans="1:3" x14ac:dyDescent="0.25">
      <c r="A190" s="39">
        <v>277</v>
      </c>
      <c r="B190" s="39" t="s">
        <v>1447</v>
      </c>
      <c r="C190" s="39" t="s">
        <v>1276</v>
      </c>
    </row>
    <row r="191" spans="1:3" x14ac:dyDescent="0.25">
      <c r="A191" s="39">
        <v>279</v>
      </c>
      <c r="B191" s="39" t="s">
        <v>2319</v>
      </c>
      <c r="C191" s="39" t="s">
        <v>1273</v>
      </c>
    </row>
    <row r="192" spans="1:3" x14ac:dyDescent="0.25">
      <c r="A192" s="39">
        <v>280</v>
      </c>
      <c r="B192" s="39" t="s">
        <v>1448</v>
      </c>
      <c r="C192" s="39" t="s">
        <v>1273</v>
      </c>
    </row>
    <row r="193" spans="1:3" x14ac:dyDescent="0.25">
      <c r="A193" s="39">
        <v>281</v>
      </c>
      <c r="B193" s="39" t="s">
        <v>1449</v>
      </c>
      <c r="C193" s="39" t="s">
        <v>1273</v>
      </c>
    </row>
    <row r="194" spans="1:3" x14ac:dyDescent="0.25">
      <c r="A194" s="39">
        <v>282</v>
      </c>
      <c r="B194" s="39" t="s">
        <v>1450</v>
      </c>
      <c r="C194" s="39" t="s">
        <v>1276</v>
      </c>
    </row>
    <row r="195" spans="1:3" x14ac:dyDescent="0.25">
      <c r="A195" s="39">
        <v>283</v>
      </c>
      <c r="B195" s="39" t="s">
        <v>1451</v>
      </c>
      <c r="C195" s="39" t="s">
        <v>1276</v>
      </c>
    </row>
    <row r="196" spans="1:3" x14ac:dyDescent="0.25">
      <c r="A196" s="39">
        <v>285</v>
      </c>
      <c r="B196" s="39" t="s">
        <v>1452</v>
      </c>
      <c r="C196" s="39" t="s">
        <v>1276</v>
      </c>
    </row>
    <row r="197" spans="1:3" x14ac:dyDescent="0.25">
      <c r="A197" s="39">
        <v>288</v>
      </c>
      <c r="B197" s="39" t="s">
        <v>2301</v>
      </c>
      <c r="C197" s="39" t="s">
        <v>1276</v>
      </c>
    </row>
    <row r="198" spans="1:3" x14ac:dyDescent="0.25">
      <c r="A198" s="39">
        <v>289</v>
      </c>
      <c r="B198" s="39" t="s">
        <v>2262</v>
      </c>
      <c r="C198" s="39" t="s">
        <v>1274</v>
      </c>
    </row>
    <row r="199" spans="1:3" x14ac:dyDescent="0.25">
      <c r="A199" s="39">
        <v>290</v>
      </c>
      <c r="B199" s="39" t="s">
        <v>1453</v>
      </c>
      <c r="C199" s="39" t="s">
        <v>1276</v>
      </c>
    </row>
    <row r="200" spans="1:3" x14ac:dyDescent="0.25">
      <c r="A200" s="39">
        <v>291</v>
      </c>
      <c r="B200" s="39" t="s">
        <v>2355</v>
      </c>
      <c r="C200" s="39" t="s">
        <v>1276</v>
      </c>
    </row>
    <row r="201" spans="1:3" x14ac:dyDescent="0.25">
      <c r="A201" s="39">
        <v>292</v>
      </c>
      <c r="B201" s="39" t="s">
        <v>1454</v>
      </c>
      <c r="C201" s="39" t="s">
        <v>1276</v>
      </c>
    </row>
    <row r="202" spans="1:3" x14ac:dyDescent="0.25">
      <c r="A202" s="39">
        <v>293</v>
      </c>
      <c r="B202" s="39" t="s">
        <v>2364</v>
      </c>
      <c r="C202" s="39" t="s">
        <v>1274</v>
      </c>
    </row>
    <row r="203" spans="1:3" x14ac:dyDescent="0.25">
      <c r="A203" s="39">
        <v>294</v>
      </c>
      <c r="B203" s="39" t="s">
        <v>1455</v>
      </c>
      <c r="C203" s="39" t="s">
        <v>1274</v>
      </c>
    </row>
    <row r="204" spans="1:3" x14ac:dyDescent="0.25">
      <c r="A204" s="39">
        <v>295</v>
      </c>
      <c r="B204" s="39" t="s">
        <v>1456</v>
      </c>
      <c r="C204" s="39" t="s">
        <v>1274</v>
      </c>
    </row>
    <row r="205" spans="1:3" x14ac:dyDescent="0.25">
      <c r="A205" s="39">
        <v>296</v>
      </c>
      <c r="B205" s="39" t="s">
        <v>1457</v>
      </c>
      <c r="C205" s="39" t="s">
        <v>1275</v>
      </c>
    </row>
    <row r="206" spans="1:3" x14ac:dyDescent="0.25">
      <c r="A206" s="39">
        <v>297</v>
      </c>
      <c r="B206" s="39" t="s">
        <v>1458</v>
      </c>
      <c r="C206" s="39" t="s">
        <v>1275</v>
      </c>
    </row>
    <row r="207" spans="1:3" x14ac:dyDescent="0.25">
      <c r="A207" s="39">
        <v>298</v>
      </c>
      <c r="B207" s="39" t="s">
        <v>1459</v>
      </c>
      <c r="C207" s="39" t="s">
        <v>1273</v>
      </c>
    </row>
    <row r="208" spans="1:3" x14ac:dyDescent="0.25">
      <c r="A208" s="39">
        <v>299</v>
      </c>
      <c r="B208" s="39" t="s">
        <v>1460</v>
      </c>
      <c r="C208" s="39" t="s">
        <v>1276</v>
      </c>
    </row>
    <row r="209" spans="1:3" x14ac:dyDescent="0.25">
      <c r="A209" s="39">
        <v>300</v>
      </c>
      <c r="B209" s="39" t="s">
        <v>1461</v>
      </c>
      <c r="C209" s="39" t="s">
        <v>1273</v>
      </c>
    </row>
    <row r="210" spans="1:3" x14ac:dyDescent="0.25">
      <c r="A210" s="39">
        <v>301</v>
      </c>
      <c r="B210" s="39" t="s">
        <v>1462</v>
      </c>
      <c r="C210" s="39" t="s">
        <v>1275</v>
      </c>
    </row>
    <row r="211" spans="1:3" x14ac:dyDescent="0.25">
      <c r="A211" s="39">
        <v>302</v>
      </c>
      <c r="B211" s="39" t="s">
        <v>1463</v>
      </c>
      <c r="C211" s="39" t="s">
        <v>1273</v>
      </c>
    </row>
    <row r="212" spans="1:3" x14ac:dyDescent="0.25">
      <c r="A212" s="39">
        <v>304</v>
      </c>
      <c r="B212" s="39" t="s">
        <v>1464</v>
      </c>
      <c r="C212" s="39" t="s">
        <v>1276</v>
      </c>
    </row>
    <row r="213" spans="1:3" x14ac:dyDescent="0.25">
      <c r="A213" s="39">
        <v>306</v>
      </c>
      <c r="B213" s="39" t="s">
        <v>1893</v>
      </c>
      <c r="C213" s="39" t="s">
        <v>1276</v>
      </c>
    </row>
    <row r="214" spans="1:3" x14ac:dyDescent="0.25">
      <c r="A214" s="39">
        <v>307</v>
      </c>
      <c r="B214" s="39" t="s">
        <v>2186</v>
      </c>
      <c r="C214" s="39" t="s">
        <v>1276</v>
      </c>
    </row>
    <row r="215" spans="1:3" x14ac:dyDescent="0.25">
      <c r="A215" s="39">
        <v>309</v>
      </c>
      <c r="B215" s="39" t="s">
        <v>1465</v>
      </c>
      <c r="C215" s="39" t="s">
        <v>1274</v>
      </c>
    </row>
    <row r="216" spans="1:3" x14ac:dyDescent="0.25">
      <c r="A216" s="39">
        <v>310</v>
      </c>
      <c r="B216" s="39" t="s">
        <v>1466</v>
      </c>
      <c r="C216" s="39" t="s">
        <v>1276</v>
      </c>
    </row>
    <row r="217" spans="1:3" x14ac:dyDescent="0.25">
      <c r="A217" s="39">
        <v>311</v>
      </c>
      <c r="B217" s="39" t="s">
        <v>2187</v>
      </c>
      <c r="C217" s="39" t="s">
        <v>1275</v>
      </c>
    </row>
    <row r="218" spans="1:3" x14ac:dyDescent="0.25">
      <c r="A218" s="39">
        <v>312</v>
      </c>
      <c r="B218" s="39" t="s">
        <v>1467</v>
      </c>
      <c r="C218" s="39" t="s">
        <v>1273</v>
      </c>
    </row>
    <row r="219" spans="1:3" x14ac:dyDescent="0.25">
      <c r="A219" s="39">
        <v>313</v>
      </c>
      <c r="B219" s="39" t="s">
        <v>2388</v>
      </c>
      <c r="C219" s="39" t="s">
        <v>1276</v>
      </c>
    </row>
    <row r="220" spans="1:3" x14ac:dyDescent="0.25">
      <c r="A220" s="39">
        <v>314</v>
      </c>
      <c r="B220" s="39" t="s">
        <v>1468</v>
      </c>
      <c r="C220" s="39" t="s">
        <v>1273</v>
      </c>
    </row>
    <row r="221" spans="1:3" x14ac:dyDescent="0.25">
      <c r="A221" s="39">
        <v>315</v>
      </c>
      <c r="B221" s="39" t="s">
        <v>1469</v>
      </c>
      <c r="C221" s="39" t="s">
        <v>1276</v>
      </c>
    </row>
    <row r="222" spans="1:3" x14ac:dyDescent="0.25">
      <c r="A222" s="39">
        <v>317</v>
      </c>
      <c r="B222" s="39" t="s">
        <v>1938</v>
      </c>
      <c r="C222" s="39" t="s">
        <v>1276</v>
      </c>
    </row>
    <row r="223" spans="1:3" x14ac:dyDescent="0.25">
      <c r="A223" s="39">
        <v>318</v>
      </c>
      <c r="B223" s="39" t="s">
        <v>2315</v>
      </c>
      <c r="C223" s="39" t="s">
        <v>1273</v>
      </c>
    </row>
    <row r="224" spans="1:3" x14ac:dyDescent="0.25">
      <c r="A224" s="39">
        <v>319</v>
      </c>
      <c r="B224" s="39" t="s">
        <v>1945</v>
      </c>
      <c r="C224" s="39" t="s">
        <v>1273</v>
      </c>
    </row>
    <row r="225" spans="1:3" x14ac:dyDescent="0.25">
      <c r="A225" s="39">
        <v>320</v>
      </c>
      <c r="B225" s="39" t="s">
        <v>1983</v>
      </c>
      <c r="C225" s="39" t="s">
        <v>1274</v>
      </c>
    </row>
    <row r="226" spans="1:3" x14ac:dyDescent="0.25">
      <c r="A226" s="39">
        <v>321</v>
      </c>
      <c r="B226" s="39" t="s">
        <v>1470</v>
      </c>
      <c r="C226" s="39" t="s">
        <v>1273</v>
      </c>
    </row>
    <row r="227" spans="1:3" x14ac:dyDescent="0.25">
      <c r="A227" s="39">
        <v>325</v>
      </c>
      <c r="B227" s="39" t="s">
        <v>1926</v>
      </c>
      <c r="C227" s="39" t="s">
        <v>1273</v>
      </c>
    </row>
    <row r="228" spans="1:3" x14ac:dyDescent="0.25">
      <c r="A228" s="39">
        <v>326</v>
      </c>
      <c r="B228" s="39" t="s">
        <v>2322</v>
      </c>
      <c r="C228" s="39" t="s">
        <v>1273</v>
      </c>
    </row>
    <row r="229" spans="1:3" x14ac:dyDescent="0.25">
      <c r="A229" s="39">
        <v>327</v>
      </c>
      <c r="B229" s="39" t="s">
        <v>1471</v>
      </c>
      <c r="C229" s="39" t="s">
        <v>1273</v>
      </c>
    </row>
    <row r="230" spans="1:3" x14ac:dyDescent="0.25">
      <c r="A230" s="39">
        <v>330</v>
      </c>
      <c r="B230" s="39" t="s">
        <v>1472</v>
      </c>
      <c r="C230" s="39" t="s">
        <v>1274</v>
      </c>
    </row>
    <row r="231" spans="1:3" x14ac:dyDescent="0.25">
      <c r="A231" s="39">
        <v>331</v>
      </c>
      <c r="B231" s="39" t="s">
        <v>2327</v>
      </c>
      <c r="C231" s="39" t="s">
        <v>1273</v>
      </c>
    </row>
    <row r="232" spans="1:3" x14ac:dyDescent="0.25">
      <c r="A232" s="39">
        <v>332</v>
      </c>
      <c r="B232" s="39" t="s">
        <v>2275</v>
      </c>
      <c r="C232" s="39" t="s">
        <v>1276</v>
      </c>
    </row>
    <row r="233" spans="1:3" x14ac:dyDescent="0.25">
      <c r="A233" s="39">
        <v>333</v>
      </c>
      <c r="B233" s="39" t="s">
        <v>2276</v>
      </c>
      <c r="C233" s="39" t="s">
        <v>1276</v>
      </c>
    </row>
    <row r="234" spans="1:3" x14ac:dyDescent="0.25">
      <c r="A234" s="39">
        <v>334</v>
      </c>
      <c r="B234" s="39" t="s">
        <v>1969</v>
      </c>
      <c r="C234" s="39" t="s">
        <v>1276</v>
      </c>
    </row>
    <row r="235" spans="1:3" x14ac:dyDescent="0.25">
      <c r="A235" s="39">
        <v>335</v>
      </c>
      <c r="B235" s="39" t="s">
        <v>1920</v>
      </c>
      <c r="C235" s="39" t="s">
        <v>1273</v>
      </c>
    </row>
    <row r="236" spans="1:3" x14ac:dyDescent="0.25">
      <c r="A236" s="39">
        <v>336</v>
      </c>
      <c r="B236" s="39" t="s">
        <v>2146</v>
      </c>
      <c r="C236" s="39" t="s">
        <v>1273</v>
      </c>
    </row>
    <row r="237" spans="1:3" x14ac:dyDescent="0.25">
      <c r="A237" s="39">
        <v>337</v>
      </c>
      <c r="B237" s="39" t="s">
        <v>1934</v>
      </c>
      <c r="C237" s="39" t="s">
        <v>1276</v>
      </c>
    </row>
    <row r="238" spans="1:3" x14ac:dyDescent="0.25">
      <c r="A238" s="39">
        <v>338</v>
      </c>
      <c r="B238" s="39" t="s">
        <v>2342</v>
      </c>
      <c r="C238" s="39" t="s">
        <v>1273</v>
      </c>
    </row>
    <row r="239" spans="1:3" x14ac:dyDescent="0.25">
      <c r="A239" s="39">
        <v>339</v>
      </c>
      <c r="B239" s="39" t="s">
        <v>2344</v>
      </c>
      <c r="C239" s="39" t="s">
        <v>1273</v>
      </c>
    </row>
    <row r="240" spans="1:3" x14ac:dyDescent="0.25">
      <c r="A240" s="39">
        <v>342</v>
      </c>
      <c r="B240" s="39" t="s">
        <v>2268</v>
      </c>
      <c r="C240" s="39" t="s">
        <v>1275</v>
      </c>
    </row>
    <row r="241" spans="1:3" x14ac:dyDescent="0.25">
      <c r="A241" s="39">
        <v>345</v>
      </c>
      <c r="B241" s="39" t="s">
        <v>2459</v>
      </c>
      <c r="C241" s="39" t="s">
        <v>1274</v>
      </c>
    </row>
    <row r="242" spans="1:3" x14ac:dyDescent="0.25">
      <c r="A242" s="39">
        <v>346</v>
      </c>
      <c r="B242" s="39" t="s">
        <v>2222</v>
      </c>
      <c r="C242" s="39" t="s">
        <v>1273</v>
      </c>
    </row>
    <row r="243" spans="1:3" x14ac:dyDescent="0.25">
      <c r="A243" s="39">
        <v>347</v>
      </c>
      <c r="B243" s="39" t="s">
        <v>2267</v>
      </c>
      <c r="C243" s="39" t="s">
        <v>1273</v>
      </c>
    </row>
    <row r="244" spans="1:3" x14ac:dyDescent="0.25">
      <c r="A244" s="39">
        <v>348</v>
      </c>
      <c r="B244" s="39" t="s">
        <v>2468</v>
      </c>
      <c r="C244" s="39" t="s">
        <v>1273</v>
      </c>
    </row>
    <row r="245" spans="1:3" x14ac:dyDescent="0.25">
      <c r="A245" s="39">
        <v>350</v>
      </c>
      <c r="B245" s="39" t="s">
        <v>1473</v>
      </c>
      <c r="C245" s="39" t="s">
        <v>1276</v>
      </c>
    </row>
    <row r="246" spans="1:3" x14ac:dyDescent="0.25">
      <c r="A246" s="39">
        <v>351</v>
      </c>
      <c r="B246" s="39" t="s">
        <v>1474</v>
      </c>
      <c r="C246" s="39" t="s">
        <v>1276</v>
      </c>
    </row>
    <row r="247" spans="1:3" x14ac:dyDescent="0.25">
      <c r="A247" s="39">
        <v>352</v>
      </c>
      <c r="B247" s="39" t="s">
        <v>1475</v>
      </c>
      <c r="C247" s="39" t="s">
        <v>1276</v>
      </c>
    </row>
    <row r="248" spans="1:3" x14ac:dyDescent="0.25">
      <c r="A248" s="39">
        <v>353</v>
      </c>
      <c r="B248" s="39" t="s">
        <v>1476</v>
      </c>
      <c r="C248" s="39" t="s">
        <v>1274</v>
      </c>
    </row>
    <row r="249" spans="1:3" x14ac:dyDescent="0.25">
      <c r="A249" s="39">
        <v>354</v>
      </c>
      <c r="B249" s="39" t="s">
        <v>1477</v>
      </c>
      <c r="C249" s="39" t="s">
        <v>1273</v>
      </c>
    </row>
    <row r="250" spans="1:3" x14ac:dyDescent="0.25">
      <c r="A250" s="39">
        <v>355</v>
      </c>
      <c r="B250" s="39" t="s">
        <v>1478</v>
      </c>
      <c r="C250" s="39" t="s">
        <v>1273</v>
      </c>
    </row>
    <row r="251" spans="1:3" x14ac:dyDescent="0.25">
      <c r="A251" s="39">
        <v>356</v>
      </c>
      <c r="B251" s="39" t="s">
        <v>1479</v>
      </c>
      <c r="C251" s="39" t="s">
        <v>1275</v>
      </c>
    </row>
    <row r="252" spans="1:3" x14ac:dyDescent="0.25">
      <c r="A252" s="39">
        <v>357</v>
      </c>
      <c r="B252" s="39" t="s">
        <v>1480</v>
      </c>
      <c r="C252" s="39" t="s">
        <v>1276</v>
      </c>
    </row>
    <row r="253" spans="1:3" x14ac:dyDescent="0.25">
      <c r="A253" s="39">
        <v>358</v>
      </c>
      <c r="B253" s="39" t="s">
        <v>2224</v>
      </c>
      <c r="C253" s="39" t="s">
        <v>1276</v>
      </c>
    </row>
    <row r="254" spans="1:3" x14ac:dyDescent="0.25">
      <c r="A254" s="39">
        <v>359</v>
      </c>
      <c r="B254" s="39" t="s">
        <v>2350</v>
      </c>
      <c r="C254" s="39" t="s">
        <v>1273</v>
      </c>
    </row>
    <row r="255" spans="1:3" x14ac:dyDescent="0.25">
      <c r="A255" s="39">
        <v>360</v>
      </c>
      <c r="B255" s="39" t="s">
        <v>2517</v>
      </c>
      <c r="C255" s="39" t="s">
        <v>1275</v>
      </c>
    </row>
    <row r="256" spans="1:3" s="78" customFormat="1" x14ac:dyDescent="0.25">
      <c r="A256" s="86">
        <v>363</v>
      </c>
      <c r="B256" s="86" t="s">
        <v>2484</v>
      </c>
      <c r="C256" s="86" t="s">
        <v>1273</v>
      </c>
    </row>
    <row r="257" spans="1:3" x14ac:dyDescent="0.25">
      <c r="A257" s="39">
        <v>364</v>
      </c>
      <c r="B257" s="39" t="s">
        <v>2412</v>
      </c>
      <c r="C257" s="39" t="s">
        <v>1276</v>
      </c>
    </row>
    <row r="258" spans="1:3" s="78" customFormat="1" x14ac:dyDescent="0.25">
      <c r="A258" s="86">
        <v>365</v>
      </c>
      <c r="B258" s="86" t="s">
        <v>2482</v>
      </c>
      <c r="C258" s="86" t="s">
        <v>1273</v>
      </c>
    </row>
    <row r="259" spans="1:3" x14ac:dyDescent="0.25">
      <c r="A259" s="39">
        <v>366</v>
      </c>
      <c r="B259" s="39" t="s">
        <v>2235</v>
      </c>
      <c r="C259" s="39" t="s">
        <v>1274</v>
      </c>
    </row>
    <row r="260" spans="1:3" s="78" customFormat="1" x14ac:dyDescent="0.25">
      <c r="A260" s="134">
        <v>368</v>
      </c>
      <c r="B260" s="134" t="s">
        <v>2570</v>
      </c>
      <c r="C260" s="134" t="s">
        <v>1274</v>
      </c>
    </row>
    <row r="261" spans="1:3" s="78" customFormat="1" x14ac:dyDescent="0.25">
      <c r="A261" s="86">
        <v>369</v>
      </c>
      <c r="B261" s="86" t="s">
        <v>2483</v>
      </c>
      <c r="C261" s="86" t="s">
        <v>1273</v>
      </c>
    </row>
    <row r="262" spans="1:3" x14ac:dyDescent="0.25">
      <c r="A262" s="39">
        <v>370</v>
      </c>
      <c r="B262" s="39" t="s">
        <v>2234</v>
      </c>
      <c r="C262" s="39" t="s">
        <v>1276</v>
      </c>
    </row>
    <row r="263" spans="1:3" x14ac:dyDescent="0.25">
      <c r="A263" s="39">
        <v>372</v>
      </c>
      <c r="B263" s="39" t="s">
        <v>2248</v>
      </c>
      <c r="C263" s="39" t="s">
        <v>1276</v>
      </c>
    </row>
    <row r="264" spans="1:3" x14ac:dyDescent="0.25">
      <c r="A264" s="39">
        <v>373</v>
      </c>
      <c r="B264" s="39" t="s">
        <v>2229</v>
      </c>
      <c r="C264" s="39" t="s">
        <v>1276</v>
      </c>
    </row>
    <row r="265" spans="1:3" x14ac:dyDescent="0.25">
      <c r="A265" s="39">
        <v>377</v>
      </c>
      <c r="B265" s="39" t="s">
        <v>2266</v>
      </c>
      <c r="C265" s="39" t="s">
        <v>1273</v>
      </c>
    </row>
    <row r="266" spans="1:3" x14ac:dyDescent="0.25">
      <c r="A266" s="39">
        <v>378</v>
      </c>
      <c r="B266" s="39" t="s">
        <v>2228</v>
      </c>
      <c r="C266" s="39" t="s">
        <v>1273</v>
      </c>
    </row>
    <row r="267" spans="1:3" x14ac:dyDescent="0.25">
      <c r="A267" s="39">
        <v>380</v>
      </c>
      <c r="B267" s="39" t="s">
        <v>1481</v>
      </c>
      <c r="C267" s="39" t="s">
        <v>1276</v>
      </c>
    </row>
    <row r="268" spans="1:3" x14ac:dyDescent="0.25">
      <c r="A268" s="39">
        <v>382</v>
      </c>
      <c r="B268" s="39" t="s">
        <v>2450</v>
      </c>
      <c r="C268" s="39" t="s">
        <v>1273</v>
      </c>
    </row>
    <row r="269" spans="1:3" x14ac:dyDescent="0.25">
      <c r="A269" s="39">
        <v>383</v>
      </c>
      <c r="B269" s="39" t="s">
        <v>2269</v>
      </c>
      <c r="C269" s="39" t="s">
        <v>1276</v>
      </c>
    </row>
    <row r="270" spans="1:3" s="78" customFormat="1" x14ac:dyDescent="0.25">
      <c r="A270" s="84">
        <v>384</v>
      </c>
      <c r="B270" s="84" t="s">
        <v>2476</v>
      </c>
      <c r="C270" s="84" t="s">
        <v>1273</v>
      </c>
    </row>
    <row r="271" spans="1:3" x14ac:dyDescent="0.25">
      <c r="A271" s="39">
        <v>385</v>
      </c>
      <c r="B271" s="39" t="s">
        <v>1482</v>
      </c>
      <c r="C271" s="39" t="s">
        <v>1274</v>
      </c>
    </row>
    <row r="272" spans="1:3" x14ac:dyDescent="0.25">
      <c r="A272" s="39">
        <v>386</v>
      </c>
      <c r="B272" s="39" t="s">
        <v>1483</v>
      </c>
      <c r="C272" s="39" t="s">
        <v>1274</v>
      </c>
    </row>
    <row r="273" spans="1:3" x14ac:dyDescent="0.25">
      <c r="A273" s="39">
        <v>387</v>
      </c>
      <c r="B273" s="39" t="s">
        <v>1484</v>
      </c>
      <c r="C273" s="39" t="s">
        <v>1273</v>
      </c>
    </row>
    <row r="274" spans="1:3" x14ac:dyDescent="0.25">
      <c r="A274" s="39">
        <v>388</v>
      </c>
      <c r="B274" s="39" t="s">
        <v>1485</v>
      </c>
      <c r="C274" s="39" t="s">
        <v>1276</v>
      </c>
    </row>
    <row r="275" spans="1:3" x14ac:dyDescent="0.25">
      <c r="A275" s="39">
        <v>389</v>
      </c>
      <c r="B275" s="39" t="s">
        <v>1486</v>
      </c>
      <c r="C275" s="39" t="s">
        <v>1273</v>
      </c>
    </row>
    <row r="276" spans="1:3" x14ac:dyDescent="0.25">
      <c r="A276" s="39">
        <v>390</v>
      </c>
      <c r="B276" s="39" t="s">
        <v>1487</v>
      </c>
      <c r="C276" s="39" t="s">
        <v>1273</v>
      </c>
    </row>
    <row r="277" spans="1:3" x14ac:dyDescent="0.25">
      <c r="A277" s="39">
        <v>391</v>
      </c>
      <c r="B277" s="39" t="s">
        <v>1488</v>
      </c>
      <c r="C277" s="39" t="s">
        <v>1273</v>
      </c>
    </row>
    <row r="278" spans="1:3" x14ac:dyDescent="0.25">
      <c r="A278" s="39">
        <v>392</v>
      </c>
      <c r="B278" s="39" t="s">
        <v>1489</v>
      </c>
      <c r="C278" s="39" t="s">
        <v>1275</v>
      </c>
    </row>
    <row r="279" spans="1:3" x14ac:dyDescent="0.25">
      <c r="A279" s="39">
        <v>394</v>
      </c>
      <c r="B279" s="39" t="s">
        <v>1490</v>
      </c>
      <c r="C279" s="39" t="s">
        <v>1273</v>
      </c>
    </row>
    <row r="280" spans="1:3" x14ac:dyDescent="0.25">
      <c r="A280" s="39">
        <v>395</v>
      </c>
      <c r="B280" s="39" t="s">
        <v>1491</v>
      </c>
      <c r="C280" s="39" t="s">
        <v>1276</v>
      </c>
    </row>
    <row r="281" spans="1:3" x14ac:dyDescent="0.25">
      <c r="A281" s="39">
        <v>396</v>
      </c>
      <c r="B281" s="39" t="s">
        <v>1492</v>
      </c>
      <c r="C281" s="39" t="s">
        <v>1276</v>
      </c>
    </row>
    <row r="282" spans="1:3" x14ac:dyDescent="0.25">
      <c r="A282" s="39">
        <v>397</v>
      </c>
      <c r="B282" s="39" t="s">
        <v>1493</v>
      </c>
      <c r="C282" s="39" t="s">
        <v>1276</v>
      </c>
    </row>
    <row r="283" spans="1:3" x14ac:dyDescent="0.25">
      <c r="A283" s="39">
        <v>399</v>
      </c>
      <c r="B283" s="39" t="s">
        <v>1494</v>
      </c>
      <c r="C283" s="39" t="s">
        <v>1274</v>
      </c>
    </row>
    <row r="284" spans="1:3" x14ac:dyDescent="0.25">
      <c r="A284" s="39">
        <v>402</v>
      </c>
      <c r="B284" s="39" t="s">
        <v>1495</v>
      </c>
      <c r="C284" s="39" t="s">
        <v>1276</v>
      </c>
    </row>
    <row r="285" spans="1:3" x14ac:dyDescent="0.25">
      <c r="A285" s="39">
        <v>403</v>
      </c>
      <c r="B285" s="39" t="s">
        <v>1496</v>
      </c>
      <c r="C285" s="39" t="s">
        <v>1275</v>
      </c>
    </row>
    <row r="286" spans="1:3" x14ac:dyDescent="0.25">
      <c r="A286" s="39">
        <v>405</v>
      </c>
      <c r="B286" s="39" t="s">
        <v>1497</v>
      </c>
      <c r="C286" s="39" t="s">
        <v>1276</v>
      </c>
    </row>
    <row r="287" spans="1:3" x14ac:dyDescent="0.25">
      <c r="A287" s="39">
        <v>406</v>
      </c>
      <c r="B287" s="39" t="s">
        <v>1498</v>
      </c>
      <c r="C287" s="39" t="s">
        <v>1273</v>
      </c>
    </row>
    <row r="288" spans="1:3" x14ac:dyDescent="0.25">
      <c r="A288" s="39">
        <v>407</v>
      </c>
      <c r="B288" s="39" t="s">
        <v>1499</v>
      </c>
      <c r="C288" s="39" t="s">
        <v>1273</v>
      </c>
    </row>
    <row r="289" spans="1:3" x14ac:dyDescent="0.25">
      <c r="A289" s="39">
        <v>408</v>
      </c>
      <c r="B289" s="39" t="s">
        <v>1500</v>
      </c>
      <c r="C289" s="39" t="s">
        <v>1273</v>
      </c>
    </row>
    <row r="290" spans="1:3" x14ac:dyDescent="0.25">
      <c r="A290" s="39">
        <v>409</v>
      </c>
      <c r="B290" s="39" t="s">
        <v>1501</v>
      </c>
      <c r="C290" s="39" t="s">
        <v>1273</v>
      </c>
    </row>
    <row r="291" spans="1:3" x14ac:dyDescent="0.25">
      <c r="A291" s="39">
        <v>410</v>
      </c>
      <c r="B291" s="39" t="s">
        <v>1502</v>
      </c>
      <c r="C291" s="39" t="s">
        <v>1273</v>
      </c>
    </row>
    <row r="292" spans="1:3" x14ac:dyDescent="0.25">
      <c r="A292" s="39">
        <v>411</v>
      </c>
      <c r="B292" s="39" t="s">
        <v>1503</v>
      </c>
      <c r="C292" s="39" t="s">
        <v>1276</v>
      </c>
    </row>
    <row r="293" spans="1:3" x14ac:dyDescent="0.25">
      <c r="A293" s="39">
        <v>413</v>
      </c>
      <c r="B293" s="39" t="s">
        <v>1504</v>
      </c>
      <c r="C293" s="39" t="s">
        <v>1276</v>
      </c>
    </row>
    <row r="294" spans="1:3" x14ac:dyDescent="0.25">
      <c r="A294" s="39">
        <v>414</v>
      </c>
      <c r="B294" s="39" t="s">
        <v>2314</v>
      </c>
      <c r="C294" s="39" t="s">
        <v>1273</v>
      </c>
    </row>
    <row r="295" spans="1:3" x14ac:dyDescent="0.25">
      <c r="A295" s="39">
        <v>415</v>
      </c>
      <c r="B295" s="39" t="s">
        <v>1505</v>
      </c>
      <c r="C295" s="39" t="s">
        <v>1273</v>
      </c>
    </row>
    <row r="296" spans="1:3" x14ac:dyDescent="0.25">
      <c r="A296" s="39">
        <v>416</v>
      </c>
      <c r="B296" s="39" t="s">
        <v>1506</v>
      </c>
      <c r="C296" s="39" t="s">
        <v>1273</v>
      </c>
    </row>
    <row r="297" spans="1:3" x14ac:dyDescent="0.25">
      <c r="A297" s="39">
        <v>420</v>
      </c>
      <c r="B297" s="39" t="s">
        <v>1507</v>
      </c>
      <c r="C297" s="39" t="s">
        <v>1273</v>
      </c>
    </row>
    <row r="298" spans="1:3" x14ac:dyDescent="0.25">
      <c r="A298" s="39">
        <v>421</v>
      </c>
      <c r="B298" s="39" t="s">
        <v>1508</v>
      </c>
      <c r="C298" s="39" t="s">
        <v>1273</v>
      </c>
    </row>
    <row r="299" spans="1:3" x14ac:dyDescent="0.25">
      <c r="A299" s="39">
        <v>422</v>
      </c>
      <c r="B299" s="39" t="s">
        <v>1509</v>
      </c>
      <c r="C299" s="39" t="s">
        <v>1273</v>
      </c>
    </row>
    <row r="300" spans="1:3" x14ac:dyDescent="0.25">
      <c r="A300" s="39">
        <v>423</v>
      </c>
      <c r="B300" s="39" t="s">
        <v>1510</v>
      </c>
      <c r="C300" s="39" t="s">
        <v>1273</v>
      </c>
    </row>
    <row r="301" spans="1:3" x14ac:dyDescent="0.25">
      <c r="A301" s="39">
        <v>424</v>
      </c>
      <c r="B301" s="39" t="s">
        <v>1511</v>
      </c>
      <c r="C301" s="39" t="s">
        <v>1273</v>
      </c>
    </row>
    <row r="302" spans="1:3" x14ac:dyDescent="0.25">
      <c r="A302" s="39">
        <v>425</v>
      </c>
      <c r="B302" s="39" t="s">
        <v>1512</v>
      </c>
      <c r="C302" s="39" t="s">
        <v>1273</v>
      </c>
    </row>
    <row r="303" spans="1:3" x14ac:dyDescent="0.25">
      <c r="A303" s="39">
        <v>427</v>
      </c>
      <c r="B303" s="39" t="s">
        <v>1513</v>
      </c>
      <c r="C303" s="39" t="s">
        <v>1274</v>
      </c>
    </row>
    <row r="304" spans="1:3" x14ac:dyDescent="0.25">
      <c r="A304" s="39">
        <v>428</v>
      </c>
      <c r="B304" s="39" t="s">
        <v>1514</v>
      </c>
      <c r="C304" s="39" t="s">
        <v>1273</v>
      </c>
    </row>
    <row r="305" spans="1:3" x14ac:dyDescent="0.25">
      <c r="A305" s="39">
        <v>429</v>
      </c>
      <c r="B305" s="39" t="s">
        <v>1515</v>
      </c>
      <c r="C305" s="39" t="s">
        <v>1274</v>
      </c>
    </row>
    <row r="306" spans="1:3" x14ac:dyDescent="0.25">
      <c r="A306" s="39">
        <v>430</v>
      </c>
      <c r="B306" s="39" t="s">
        <v>1516</v>
      </c>
      <c r="C306" s="39" t="s">
        <v>1273</v>
      </c>
    </row>
    <row r="307" spans="1:3" x14ac:dyDescent="0.25">
      <c r="A307" s="39">
        <v>431</v>
      </c>
      <c r="B307" s="39" t="s">
        <v>2318</v>
      </c>
      <c r="C307" s="39" t="s">
        <v>1276</v>
      </c>
    </row>
    <row r="308" spans="1:3" x14ac:dyDescent="0.25">
      <c r="A308" s="39">
        <v>432</v>
      </c>
      <c r="B308" s="39" t="s">
        <v>1517</v>
      </c>
      <c r="C308" s="39" t="s">
        <v>1276</v>
      </c>
    </row>
    <row r="309" spans="1:3" x14ac:dyDescent="0.25">
      <c r="A309" s="39">
        <v>433</v>
      </c>
      <c r="B309" s="39" t="s">
        <v>1518</v>
      </c>
      <c r="C309" s="39" t="s">
        <v>1274</v>
      </c>
    </row>
    <row r="310" spans="1:3" x14ac:dyDescent="0.25">
      <c r="A310" s="39">
        <v>434</v>
      </c>
      <c r="B310" s="39" t="s">
        <v>1519</v>
      </c>
      <c r="C310" s="39" t="s">
        <v>1273</v>
      </c>
    </row>
    <row r="311" spans="1:3" x14ac:dyDescent="0.25">
      <c r="A311" s="39">
        <v>435</v>
      </c>
      <c r="B311" s="39" t="s">
        <v>1520</v>
      </c>
      <c r="C311" s="39" t="s">
        <v>1273</v>
      </c>
    </row>
    <row r="312" spans="1:3" x14ac:dyDescent="0.25">
      <c r="A312" s="39">
        <v>436</v>
      </c>
      <c r="B312" s="39" t="s">
        <v>1521</v>
      </c>
      <c r="C312" s="39" t="s">
        <v>1273</v>
      </c>
    </row>
    <row r="313" spans="1:3" x14ac:dyDescent="0.25">
      <c r="A313" s="39">
        <v>437</v>
      </c>
      <c r="B313" s="39" t="s">
        <v>1522</v>
      </c>
      <c r="C313" s="39" t="s">
        <v>1273</v>
      </c>
    </row>
    <row r="314" spans="1:3" x14ac:dyDescent="0.25">
      <c r="A314" s="39">
        <v>438</v>
      </c>
      <c r="B314" s="39" t="s">
        <v>1523</v>
      </c>
      <c r="C314" s="39" t="s">
        <v>1273</v>
      </c>
    </row>
    <row r="315" spans="1:3" x14ac:dyDescent="0.25">
      <c r="A315" s="39">
        <v>441</v>
      </c>
      <c r="B315" s="39" t="s">
        <v>1922</v>
      </c>
      <c r="C315" s="39" t="s">
        <v>1273</v>
      </c>
    </row>
    <row r="316" spans="1:3" x14ac:dyDescent="0.25">
      <c r="A316" s="39">
        <v>443</v>
      </c>
      <c r="B316" s="39" t="s">
        <v>1524</v>
      </c>
      <c r="C316" s="39" t="s">
        <v>1273</v>
      </c>
    </row>
    <row r="317" spans="1:3" x14ac:dyDescent="0.25">
      <c r="A317" s="39">
        <v>444</v>
      </c>
      <c r="B317" s="39" t="s">
        <v>2377</v>
      </c>
      <c r="C317" s="39" t="s">
        <v>1276</v>
      </c>
    </row>
    <row r="318" spans="1:3" x14ac:dyDescent="0.25">
      <c r="A318" s="39">
        <v>445</v>
      </c>
      <c r="B318" s="39" t="s">
        <v>1525</v>
      </c>
      <c r="C318" s="39" t="s">
        <v>1273</v>
      </c>
    </row>
    <row r="319" spans="1:3" x14ac:dyDescent="0.25">
      <c r="A319" s="39">
        <v>446</v>
      </c>
      <c r="B319" s="39" t="s">
        <v>1947</v>
      </c>
      <c r="C319" s="39" t="s">
        <v>1273</v>
      </c>
    </row>
    <row r="320" spans="1:3" x14ac:dyDescent="0.25">
      <c r="A320" s="39">
        <v>447</v>
      </c>
      <c r="B320" s="39" t="s">
        <v>1526</v>
      </c>
      <c r="C320" s="39" t="s">
        <v>1274</v>
      </c>
    </row>
    <row r="321" spans="1:3" x14ac:dyDescent="0.25">
      <c r="A321" s="39">
        <v>448</v>
      </c>
      <c r="B321" s="39" t="s">
        <v>1527</v>
      </c>
      <c r="C321" s="39" t="s">
        <v>1273</v>
      </c>
    </row>
    <row r="322" spans="1:3" x14ac:dyDescent="0.25">
      <c r="A322" s="39">
        <v>449</v>
      </c>
      <c r="B322" s="39" t="s">
        <v>1952</v>
      </c>
      <c r="C322" s="39" t="s">
        <v>1273</v>
      </c>
    </row>
    <row r="323" spans="1:3" x14ac:dyDescent="0.25">
      <c r="A323" s="39">
        <v>453</v>
      </c>
      <c r="B323" s="39" t="s">
        <v>1528</v>
      </c>
      <c r="C323" s="39" t="s">
        <v>1273</v>
      </c>
    </row>
    <row r="324" spans="1:3" x14ac:dyDescent="0.25">
      <c r="A324" s="39">
        <v>454</v>
      </c>
      <c r="B324" s="39" t="s">
        <v>2337</v>
      </c>
      <c r="C324" s="39" t="s">
        <v>1276</v>
      </c>
    </row>
    <row r="325" spans="1:3" x14ac:dyDescent="0.25">
      <c r="A325" s="39">
        <v>455</v>
      </c>
      <c r="B325" s="39" t="s">
        <v>1529</v>
      </c>
      <c r="C325" s="39" t="s">
        <v>1275</v>
      </c>
    </row>
    <row r="326" spans="1:3" x14ac:dyDescent="0.25">
      <c r="A326" s="39">
        <v>457</v>
      </c>
      <c r="B326" s="39" t="s">
        <v>2339</v>
      </c>
      <c r="C326" s="39" t="s">
        <v>1273</v>
      </c>
    </row>
    <row r="327" spans="1:3" x14ac:dyDescent="0.25">
      <c r="A327" s="39">
        <v>458</v>
      </c>
      <c r="B327" s="39" t="s">
        <v>2312</v>
      </c>
      <c r="C327" s="39" t="s">
        <v>1273</v>
      </c>
    </row>
    <row r="328" spans="1:3" x14ac:dyDescent="0.25">
      <c r="A328" s="39">
        <v>459</v>
      </c>
      <c r="B328" s="39" t="s">
        <v>2230</v>
      </c>
      <c r="C328" s="39" t="s">
        <v>1273</v>
      </c>
    </row>
    <row r="329" spans="1:3" x14ac:dyDescent="0.25">
      <c r="A329" s="39">
        <v>461</v>
      </c>
      <c r="B329" s="39" t="s">
        <v>1530</v>
      </c>
      <c r="C329" s="39" t="s">
        <v>1273</v>
      </c>
    </row>
    <row r="330" spans="1:3" x14ac:dyDescent="0.25">
      <c r="A330" s="39">
        <v>462</v>
      </c>
      <c r="B330" s="39" t="s">
        <v>1910</v>
      </c>
      <c r="C330" s="39" t="s">
        <v>1274</v>
      </c>
    </row>
    <row r="331" spans="1:3" x14ac:dyDescent="0.25">
      <c r="A331" s="39">
        <v>463</v>
      </c>
      <c r="B331" s="39" t="s">
        <v>1531</v>
      </c>
      <c r="C331" s="39" t="s">
        <v>1276</v>
      </c>
    </row>
    <row r="332" spans="1:3" x14ac:dyDescent="0.25">
      <c r="A332" s="39">
        <v>465</v>
      </c>
      <c r="B332" s="39" t="s">
        <v>2333</v>
      </c>
      <c r="C332" s="39" t="s">
        <v>1273</v>
      </c>
    </row>
    <row r="333" spans="1:3" x14ac:dyDescent="0.25">
      <c r="A333" s="39">
        <v>466</v>
      </c>
      <c r="B333" s="39" t="s">
        <v>1917</v>
      </c>
      <c r="C333" s="39" t="s">
        <v>1273</v>
      </c>
    </row>
    <row r="334" spans="1:3" x14ac:dyDescent="0.25">
      <c r="A334" s="39">
        <v>467</v>
      </c>
      <c r="B334" s="39" t="s">
        <v>1918</v>
      </c>
      <c r="C334" s="39" t="s">
        <v>1276</v>
      </c>
    </row>
    <row r="335" spans="1:3" x14ac:dyDescent="0.25">
      <c r="A335" s="39">
        <v>468</v>
      </c>
      <c r="B335" s="39" t="s">
        <v>2179</v>
      </c>
      <c r="C335" s="39" t="s">
        <v>1273</v>
      </c>
    </row>
    <row r="336" spans="1:3" x14ac:dyDescent="0.25">
      <c r="A336" s="39">
        <v>469</v>
      </c>
      <c r="B336" s="39" t="s">
        <v>2254</v>
      </c>
      <c r="C336" s="39" t="s">
        <v>1273</v>
      </c>
    </row>
    <row r="337" spans="1:3" x14ac:dyDescent="0.25">
      <c r="A337" s="39">
        <v>470</v>
      </c>
      <c r="B337" s="39" t="s">
        <v>1532</v>
      </c>
      <c r="C337" s="39" t="s">
        <v>1275</v>
      </c>
    </row>
    <row r="338" spans="1:3" x14ac:dyDescent="0.25">
      <c r="A338" s="39">
        <v>471</v>
      </c>
      <c r="B338" s="39" t="s">
        <v>1932</v>
      </c>
      <c r="C338" s="39" t="s">
        <v>1273</v>
      </c>
    </row>
    <row r="339" spans="1:3" x14ac:dyDescent="0.25">
      <c r="A339" s="39">
        <v>472</v>
      </c>
      <c r="B339" s="39" t="s">
        <v>1533</v>
      </c>
      <c r="C339" s="39" t="s">
        <v>1276</v>
      </c>
    </row>
    <row r="340" spans="1:3" x14ac:dyDescent="0.25">
      <c r="A340" s="39">
        <v>473</v>
      </c>
      <c r="B340" s="39" t="s">
        <v>1534</v>
      </c>
      <c r="C340" s="39" t="s">
        <v>1273</v>
      </c>
    </row>
    <row r="341" spans="1:3" x14ac:dyDescent="0.25">
      <c r="A341" s="39">
        <v>476</v>
      </c>
      <c r="B341" s="39" t="s">
        <v>1535</v>
      </c>
      <c r="C341" s="39" t="s">
        <v>1273</v>
      </c>
    </row>
    <row r="342" spans="1:3" x14ac:dyDescent="0.25">
      <c r="A342" s="39">
        <v>480</v>
      </c>
      <c r="B342" s="39" t="s">
        <v>2189</v>
      </c>
      <c r="C342" s="39" t="s">
        <v>1274</v>
      </c>
    </row>
    <row r="343" spans="1:3" x14ac:dyDescent="0.25">
      <c r="A343" s="39">
        <v>482</v>
      </c>
      <c r="B343" s="39" t="s">
        <v>2372</v>
      </c>
      <c r="C343" s="39" t="s">
        <v>1276</v>
      </c>
    </row>
    <row r="344" spans="1:3" x14ac:dyDescent="0.25">
      <c r="A344" s="39">
        <v>483</v>
      </c>
      <c r="B344" s="39" t="s">
        <v>2356</v>
      </c>
      <c r="C344" s="39" t="s">
        <v>1276</v>
      </c>
    </row>
    <row r="345" spans="1:3" x14ac:dyDescent="0.25">
      <c r="A345" s="39">
        <v>485</v>
      </c>
      <c r="B345" s="39" t="s">
        <v>1536</v>
      </c>
      <c r="C345" s="39" t="s">
        <v>1273</v>
      </c>
    </row>
    <row r="346" spans="1:3" x14ac:dyDescent="0.25">
      <c r="A346" s="39">
        <v>486</v>
      </c>
      <c r="B346" s="39" t="s">
        <v>1537</v>
      </c>
      <c r="C346" s="39" t="s">
        <v>1273</v>
      </c>
    </row>
    <row r="347" spans="1:3" x14ac:dyDescent="0.25">
      <c r="A347" s="39">
        <v>487</v>
      </c>
      <c r="B347" s="39" t="s">
        <v>1538</v>
      </c>
      <c r="C347" s="39" t="s">
        <v>1273</v>
      </c>
    </row>
    <row r="348" spans="1:3" x14ac:dyDescent="0.25">
      <c r="A348" s="39">
        <v>488</v>
      </c>
      <c r="B348" s="39" t="s">
        <v>1539</v>
      </c>
      <c r="C348" s="39" t="s">
        <v>1273</v>
      </c>
    </row>
    <row r="349" spans="1:3" x14ac:dyDescent="0.25">
      <c r="A349" s="39">
        <v>489</v>
      </c>
      <c r="B349" s="39" t="s">
        <v>1540</v>
      </c>
      <c r="C349" s="39" t="s">
        <v>1276</v>
      </c>
    </row>
    <row r="350" spans="1:3" x14ac:dyDescent="0.25">
      <c r="A350" s="39">
        <v>490</v>
      </c>
      <c r="B350" s="39" t="s">
        <v>1541</v>
      </c>
      <c r="C350" s="39" t="s">
        <v>1273</v>
      </c>
    </row>
    <row r="351" spans="1:3" s="64" customFormat="1" x14ac:dyDescent="0.25">
      <c r="A351" s="75">
        <v>491</v>
      </c>
      <c r="B351" s="75" t="s">
        <v>2313</v>
      </c>
      <c r="C351" s="39" t="s">
        <v>1274</v>
      </c>
    </row>
    <row r="352" spans="1:3" x14ac:dyDescent="0.25">
      <c r="A352" s="39">
        <v>492</v>
      </c>
      <c r="B352" s="39" t="s">
        <v>2460</v>
      </c>
      <c r="C352" s="39" t="s">
        <v>1276</v>
      </c>
    </row>
    <row r="353" spans="1:3" x14ac:dyDescent="0.25">
      <c r="A353" s="39">
        <v>493</v>
      </c>
      <c r="B353" s="39" t="s">
        <v>1542</v>
      </c>
      <c r="C353" s="39" t="s">
        <v>1273</v>
      </c>
    </row>
    <row r="354" spans="1:3" x14ac:dyDescent="0.25">
      <c r="A354" s="39">
        <v>494</v>
      </c>
      <c r="B354" s="39" t="s">
        <v>1543</v>
      </c>
      <c r="C354" s="39" t="s">
        <v>1273</v>
      </c>
    </row>
    <row r="355" spans="1:3" x14ac:dyDescent="0.25">
      <c r="A355" s="39">
        <v>495</v>
      </c>
      <c r="B355" s="39" t="s">
        <v>2462</v>
      </c>
      <c r="C355" s="39" t="s">
        <v>1274</v>
      </c>
    </row>
    <row r="356" spans="1:3" x14ac:dyDescent="0.25">
      <c r="A356" s="39">
        <v>496</v>
      </c>
      <c r="B356" s="39" t="s">
        <v>1544</v>
      </c>
      <c r="C356" s="39" t="s">
        <v>1276</v>
      </c>
    </row>
    <row r="357" spans="1:3" x14ac:dyDescent="0.25">
      <c r="A357" s="39">
        <v>497</v>
      </c>
      <c r="B357" s="39" t="s">
        <v>2455</v>
      </c>
      <c r="C357" s="39" t="s">
        <v>1276</v>
      </c>
    </row>
    <row r="358" spans="1:3" x14ac:dyDescent="0.25">
      <c r="A358" s="39">
        <v>498</v>
      </c>
      <c r="B358" s="39" t="s">
        <v>2334</v>
      </c>
      <c r="C358" s="39" t="s">
        <v>1273</v>
      </c>
    </row>
    <row r="359" spans="1:3" x14ac:dyDescent="0.25">
      <c r="A359" s="39">
        <v>499</v>
      </c>
      <c r="B359" s="39" t="s">
        <v>1545</v>
      </c>
      <c r="C359" s="39" t="s">
        <v>1273</v>
      </c>
    </row>
    <row r="360" spans="1:3" x14ac:dyDescent="0.25">
      <c r="A360" s="39">
        <v>500</v>
      </c>
      <c r="B360" s="39" t="s">
        <v>1546</v>
      </c>
      <c r="C360" s="39" t="s">
        <v>1276</v>
      </c>
    </row>
    <row r="361" spans="1:3" x14ac:dyDescent="0.25">
      <c r="A361" s="39">
        <v>501</v>
      </c>
      <c r="B361" s="39" t="s">
        <v>1547</v>
      </c>
      <c r="C361" s="39" t="s">
        <v>1276</v>
      </c>
    </row>
    <row r="362" spans="1:3" x14ac:dyDescent="0.25">
      <c r="A362" s="39">
        <v>502</v>
      </c>
      <c r="B362" s="39" t="s">
        <v>2380</v>
      </c>
      <c r="C362" s="39" t="s">
        <v>1276</v>
      </c>
    </row>
    <row r="363" spans="1:3" x14ac:dyDescent="0.25">
      <c r="A363" s="39">
        <v>504</v>
      </c>
      <c r="B363" s="39" t="s">
        <v>2261</v>
      </c>
      <c r="C363" s="39" t="s">
        <v>1276</v>
      </c>
    </row>
    <row r="364" spans="1:3" x14ac:dyDescent="0.25">
      <c r="A364" s="39">
        <v>507</v>
      </c>
      <c r="B364" s="39" t="s">
        <v>1973</v>
      </c>
      <c r="C364" s="39" t="s">
        <v>1273</v>
      </c>
    </row>
    <row r="365" spans="1:3" x14ac:dyDescent="0.25">
      <c r="A365" s="39">
        <v>510</v>
      </c>
      <c r="B365" s="39" t="s">
        <v>1548</v>
      </c>
      <c r="C365" s="39" t="s">
        <v>1276</v>
      </c>
    </row>
    <row r="366" spans="1:3" x14ac:dyDescent="0.25">
      <c r="A366" s="39">
        <v>511</v>
      </c>
      <c r="B366" s="39" t="s">
        <v>1549</v>
      </c>
      <c r="C366" s="39" t="s">
        <v>1276</v>
      </c>
    </row>
    <row r="367" spans="1:3" x14ac:dyDescent="0.25">
      <c r="A367" s="39">
        <v>512</v>
      </c>
      <c r="B367" s="39" t="s">
        <v>2264</v>
      </c>
      <c r="C367" s="39" t="s">
        <v>1275</v>
      </c>
    </row>
    <row r="368" spans="1:3" x14ac:dyDescent="0.25">
      <c r="A368" s="39">
        <v>513</v>
      </c>
      <c r="B368" s="39" t="s">
        <v>1550</v>
      </c>
      <c r="C368" s="39" t="s">
        <v>1274</v>
      </c>
    </row>
    <row r="369" spans="1:3" x14ac:dyDescent="0.25">
      <c r="A369" s="39">
        <v>514</v>
      </c>
      <c r="B369" s="39" t="s">
        <v>2320</v>
      </c>
      <c r="C369" s="39" t="s">
        <v>1273</v>
      </c>
    </row>
    <row r="370" spans="1:3" x14ac:dyDescent="0.25">
      <c r="A370" s="39">
        <v>515</v>
      </c>
      <c r="B370" s="39" t="s">
        <v>1551</v>
      </c>
      <c r="C370" s="39" t="s">
        <v>1273</v>
      </c>
    </row>
    <row r="371" spans="1:3" x14ac:dyDescent="0.25">
      <c r="A371" s="39">
        <v>516</v>
      </c>
      <c r="B371" s="39" t="s">
        <v>1552</v>
      </c>
      <c r="C371" s="39" t="s">
        <v>1273</v>
      </c>
    </row>
    <row r="372" spans="1:3" x14ac:dyDescent="0.25">
      <c r="A372" s="39">
        <v>517</v>
      </c>
      <c r="B372" s="39" t="s">
        <v>1553</v>
      </c>
      <c r="C372" s="39" t="s">
        <v>1273</v>
      </c>
    </row>
    <row r="373" spans="1:3" x14ac:dyDescent="0.25">
      <c r="A373" s="39">
        <v>518</v>
      </c>
      <c r="B373" s="39" t="s">
        <v>1554</v>
      </c>
      <c r="C373" s="39" t="s">
        <v>1276</v>
      </c>
    </row>
    <row r="374" spans="1:3" x14ac:dyDescent="0.25">
      <c r="A374" s="39">
        <v>519</v>
      </c>
      <c r="B374" s="39" t="s">
        <v>1555</v>
      </c>
      <c r="C374" s="39" t="s">
        <v>1274</v>
      </c>
    </row>
    <row r="375" spans="1:3" x14ac:dyDescent="0.25">
      <c r="A375" s="39">
        <v>520</v>
      </c>
      <c r="B375" s="39" t="s">
        <v>1556</v>
      </c>
      <c r="C375" s="39" t="s">
        <v>1276</v>
      </c>
    </row>
    <row r="376" spans="1:3" x14ac:dyDescent="0.25">
      <c r="A376" s="39">
        <v>521</v>
      </c>
      <c r="B376" s="39" t="s">
        <v>1557</v>
      </c>
      <c r="C376" s="39" t="s">
        <v>1274</v>
      </c>
    </row>
    <row r="377" spans="1:3" x14ac:dyDescent="0.25">
      <c r="A377" s="39">
        <v>522</v>
      </c>
      <c r="B377" s="39" t="s">
        <v>1558</v>
      </c>
      <c r="C377" s="39" t="s">
        <v>1273</v>
      </c>
    </row>
    <row r="378" spans="1:3" x14ac:dyDescent="0.25">
      <c r="A378" s="39">
        <v>524</v>
      </c>
      <c r="B378" s="39" t="s">
        <v>1559</v>
      </c>
      <c r="C378" s="39" t="s">
        <v>1273</v>
      </c>
    </row>
    <row r="379" spans="1:3" x14ac:dyDescent="0.25">
      <c r="A379" s="39">
        <v>525</v>
      </c>
      <c r="B379" s="39" t="s">
        <v>2349</v>
      </c>
      <c r="C379" s="39" t="s">
        <v>1273</v>
      </c>
    </row>
    <row r="380" spans="1:3" x14ac:dyDescent="0.25">
      <c r="A380" s="39">
        <v>527</v>
      </c>
      <c r="B380" s="39" t="s">
        <v>1956</v>
      </c>
      <c r="C380" s="39" t="s">
        <v>1273</v>
      </c>
    </row>
    <row r="381" spans="1:3" x14ac:dyDescent="0.25">
      <c r="A381" s="39">
        <v>528</v>
      </c>
      <c r="B381" s="39" t="s">
        <v>1560</v>
      </c>
      <c r="C381" s="39" t="s">
        <v>1276</v>
      </c>
    </row>
    <row r="382" spans="1:3" x14ac:dyDescent="0.25">
      <c r="A382" s="39">
        <v>529</v>
      </c>
      <c r="B382" s="39" t="s">
        <v>1561</v>
      </c>
      <c r="C382" s="39" t="s">
        <v>1273</v>
      </c>
    </row>
    <row r="383" spans="1:3" x14ac:dyDescent="0.25">
      <c r="A383" s="39">
        <v>530</v>
      </c>
      <c r="B383" s="39" t="s">
        <v>1562</v>
      </c>
      <c r="C383" s="39" t="s">
        <v>1273</v>
      </c>
    </row>
    <row r="384" spans="1:3" x14ac:dyDescent="0.25">
      <c r="A384" s="39">
        <v>531</v>
      </c>
      <c r="B384" s="39" t="s">
        <v>1563</v>
      </c>
      <c r="C384" s="39" t="s">
        <v>1273</v>
      </c>
    </row>
    <row r="385" spans="1:3" x14ac:dyDescent="0.25">
      <c r="A385" s="39">
        <v>532</v>
      </c>
      <c r="B385" s="39" t="s">
        <v>1564</v>
      </c>
      <c r="C385" s="39" t="s">
        <v>1276</v>
      </c>
    </row>
    <row r="386" spans="1:3" x14ac:dyDescent="0.25">
      <c r="A386" s="39">
        <v>533</v>
      </c>
      <c r="B386" s="39" t="s">
        <v>1948</v>
      </c>
      <c r="C386" s="39" t="s">
        <v>1273</v>
      </c>
    </row>
    <row r="387" spans="1:3" x14ac:dyDescent="0.25">
      <c r="A387" s="39">
        <v>533</v>
      </c>
      <c r="B387" s="39" t="s">
        <v>1565</v>
      </c>
      <c r="C387" s="39" t="s">
        <v>1273</v>
      </c>
    </row>
    <row r="388" spans="1:3" x14ac:dyDescent="0.25">
      <c r="A388" s="39">
        <v>534</v>
      </c>
      <c r="B388" s="39" t="s">
        <v>1566</v>
      </c>
      <c r="C388" s="39" t="s">
        <v>1273</v>
      </c>
    </row>
    <row r="389" spans="1:3" x14ac:dyDescent="0.25">
      <c r="A389" s="39">
        <v>535</v>
      </c>
      <c r="B389" s="39" t="s">
        <v>2326</v>
      </c>
      <c r="C389" s="39" t="s">
        <v>1273</v>
      </c>
    </row>
    <row r="390" spans="1:3" x14ac:dyDescent="0.25">
      <c r="A390" s="39">
        <v>536</v>
      </c>
      <c r="B390" s="39" t="s">
        <v>1567</v>
      </c>
      <c r="C390" s="39" t="s">
        <v>1273</v>
      </c>
    </row>
    <row r="391" spans="1:3" x14ac:dyDescent="0.25">
      <c r="A391" s="39">
        <v>537</v>
      </c>
      <c r="B391" s="39" t="s">
        <v>1568</v>
      </c>
      <c r="C391" s="39" t="s">
        <v>1275</v>
      </c>
    </row>
    <row r="392" spans="1:3" x14ac:dyDescent="0.25">
      <c r="A392" s="39">
        <v>538</v>
      </c>
      <c r="B392" s="39" t="s">
        <v>2398</v>
      </c>
      <c r="C392" s="39" t="s">
        <v>1276</v>
      </c>
    </row>
    <row r="393" spans="1:3" x14ac:dyDescent="0.25">
      <c r="A393" s="39">
        <v>539</v>
      </c>
      <c r="B393" s="39" t="s">
        <v>2340</v>
      </c>
      <c r="C393" s="39" t="s">
        <v>1273</v>
      </c>
    </row>
    <row r="394" spans="1:3" x14ac:dyDescent="0.25">
      <c r="A394" s="39">
        <v>540</v>
      </c>
      <c r="B394" s="39" t="s">
        <v>2404</v>
      </c>
      <c r="C394" s="39" t="s">
        <v>1273</v>
      </c>
    </row>
    <row r="395" spans="1:3" x14ac:dyDescent="0.25">
      <c r="A395" s="39">
        <v>541</v>
      </c>
      <c r="B395" s="39" t="s">
        <v>1569</v>
      </c>
      <c r="C395" s="39" t="s">
        <v>1273</v>
      </c>
    </row>
    <row r="396" spans="1:3" x14ac:dyDescent="0.25">
      <c r="A396" s="39">
        <v>542</v>
      </c>
      <c r="B396" s="39" t="s">
        <v>2357</v>
      </c>
      <c r="C396" s="39" t="s">
        <v>1273</v>
      </c>
    </row>
    <row r="397" spans="1:3" x14ac:dyDescent="0.25">
      <c r="A397" s="39">
        <v>544</v>
      </c>
      <c r="B397" s="39" t="s">
        <v>1570</v>
      </c>
      <c r="C397" s="39" t="s">
        <v>1273</v>
      </c>
    </row>
    <row r="398" spans="1:3" x14ac:dyDescent="0.25">
      <c r="A398" s="39">
        <v>545</v>
      </c>
      <c r="B398" s="39" t="s">
        <v>1571</v>
      </c>
      <c r="C398" s="39" t="s">
        <v>1273</v>
      </c>
    </row>
    <row r="399" spans="1:3" x14ac:dyDescent="0.25">
      <c r="A399" s="39">
        <v>546</v>
      </c>
      <c r="B399" s="39" t="s">
        <v>1572</v>
      </c>
      <c r="C399" s="39" t="s">
        <v>1273</v>
      </c>
    </row>
    <row r="400" spans="1:3" x14ac:dyDescent="0.25">
      <c r="A400" s="39">
        <v>547</v>
      </c>
      <c r="B400" s="39" t="s">
        <v>1573</v>
      </c>
      <c r="C400" s="39" t="s">
        <v>1273</v>
      </c>
    </row>
    <row r="401" spans="1:3" x14ac:dyDescent="0.25">
      <c r="A401" s="39">
        <v>548</v>
      </c>
      <c r="B401" s="39" t="s">
        <v>1574</v>
      </c>
      <c r="C401" s="39" t="s">
        <v>1273</v>
      </c>
    </row>
    <row r="402" spans="1:3" x14ac:dyDescent="0.25">
      <c r="A402" s="39">
        <v>549</v>
      </c>
      <c r="B402" s="39" t="s">
        <v>1575</v>
      </c>
      <c r="C402" s="39" t="s">
        <v>1273</v>
      </c>
    </row>
    <row r="403" spans="1:3" x14ac:dyDescent="0.25">
      <c r="A403" s="39">
        <v>551</v>
      </c>
      <c r="B403" s="39" t="s">
        <v>1576</v>
      </c>
      <c r="C403" s="39" t="s">
        <v>1273</v>
      </c>
    </row>
    <row r="404" spans="1:3" x14ac:dyDescent="0.25">
      <c r="A404" s="39">
        <v>552</v>
      </c>
      <c r="B404" s="39" t="s">
        <v>1577</v>
      </c>
      <c r="C404" s="39" t="s">
        <v>1273</v>
      </c>
    </row>
    <row r="405" spans="1:3" x14ac:dyDescent="0.25">
      <c r="A405" s="39">
        <v>553</v>
      </c>
      <c r="B405" s="39" t="s">
        <v>2576</v>
      </c>
      <c r="C405" s="39" t="s">
        <v>1273</v>
      </c>
    </row>
    <row r="406" spans="1:3" x14ac:dyDescent="0.25">
      <c r="A406" s="39">
        <v>554</v>
      </c>
      <c r="B406" s="39" t="s">
        <v>1578</v>
      </c>
      <c r="C406" s="39" t="s">
        <v>1273</v>
      </c>
    </row>
    <row r="407" spans="1:3" x14ac:dyDescent="0.25">
      <c r="A407" s="39">
        <v>555</v>
      </c>
      <c r="B407" s="39" t="s">
        <v>1579</v>
      </c>
      <c r="C407" s="39" t="s">
        <v>1273</v>
      </c>
    </row>
    <row r="408" spans="1:3" x14ac:dyDescent="0.25">
      <c r="A408" s="39">
        <v>556</v>
      </c>
      <c r="B408" s="39" t="s">
        <v>1580</v>
      </c>
      <c r="C408" s="39" t="s">
        <v>1273</v>
      </c>
    </row>
    <row r="409" spans="1:3" x14ac:dyDescent="0.25">
      <c r="A409" s="39">
        <v>557</v>
      </c>
      <c r="B409" s="39" t="s">
        <v>1581</v>
      </c>
      <c r="C409" s="39" t="s">
        <v>1273</v>
      </c>
    </row>
    <row r="410" spans="1:3" x14ac:dyDescent="0.25">
      <c r="A410" s="39">
        <v>558</v>
      </c>
      <c r="B410" s="39" t="s">
        <v>2329</v>
      </c>
      <c r="C410" s="39" t="s">
        <v>1273</v>
      </c>
    </row>
    <row r="411" spans="1:3" x14ac:dyDescent="0.25">
      <c r="A411" s="39">
        <v>559</v>
      </c>
      <c r="B411" s="39" t="s">
        <v>1582</v>
      </c>
      <c r="C411" s="39" t="s">
        <v>1273</v>
      </c>
    </row>
    <row r="412" spans="1:3" x14ac:dyDescent="0.25">
      <c r="A412" s="39">
        <v>560</v>
      </c>
      <c r="B412" s="39" t="s">
        <v>1583</v>
      </c>
      <c r="C412" s="39" t="s">
        <v>1273</v>
      </c>
    </row>
    <row r="413" spans="1:3" x14ac:dyDescent="0.25">
      <c r="A413" s="39">
        <v>561</v>
      </c>
      <c r="B413" s="39" t="s">
        <v>1584</v>
      </c>
      <c r="C413" s="39" t="s">
        <v>1273</v>
      </c>
    </row>
    <row r="414" spans="1:3" x14ac:dyDescent="0.25">
      <c r="A414" s="39">
        <v>562</v>
      </c>
      <c r="B414" s="39" t="s">
        <v>1585</v>
      </c>
      <c r="C414" s="39" t="s">
        <v>1273</v>
      </c>
    </row>
    <row r="415" spans="1:3" x14ac:dyDescent="0.25">
      <c r="A415" s="39">
        <v>563</v>
      </c>
      <c r="B415" s="39" t="s">
        <v>1586</v>
      </c>
      <c r="C415" s="39" t="s">
        <v>1273</v>
      </c>
    </row>
    <row r="416" spans="1:3" x14ac:dyDescent="0.25">
      <c r="A416" s="39">
        <v>564</v>
      </c>
      <c r="B416" s="39" t="s">
        <v>1587</v>
      </c>
      <c r="C416" s="39" t="s">
        <v>1273</v>
      </c>
    </row>
    <row r="417" spans="1:3" x14ac:dyDescent="0.25">
      <c r="A417" s="39">
        <v>565</v>
      </c>
      <c r="B417" s="39" t="s">
        <v>1588</v>
      </c>
      <c r="C417" s="39" t="s">
        <v>1273</v>
      </c>
    </row>
    <row r="418" spans="1:3" x14ac:dyDescent="0.25">
      <c r="A418" s="39">
        <v>566</v>
      </c>
      <c r="B418" s="39" t="s">
        <v>1589</v>
      </c>
      <c r="C418" s="39" t="s">
        <v>1273</v>
      </c>
    </row>
    <row r="419" spans="1:3" x14ac:dyDescent="0.25">
      <c r="A419" s="39">
        <v>567</v>
      </c>
      <c r="B419" s="39" t="s">
        <v>1590</v>
      </c>
      <c r="C419" s="39" t="s">
        <v>1273</v>
      </c>
    </row>
    <row r="420" spans="1:3" x14ac:dyDescent="0.25">
      <c r="A420" s="39">
        <v>568</v>
      </c>
      <c r="B420" s="39" t="s">
        <v>1591</v>
      </c>
      <c r="C420" s="39" t="s">
        <v>1273</v>
      </c>
    </row>
    <row r="421" spans="1:3" x14ac:dyDescent="0.25">
      <c r="A421" s="39">
        <v>569</v>
      </c>
      <c r="B421" s="39" t="s">
        <v>1592</v>
      </c>
      <c r="C421" s="39" t="s">
        <v>1273</v>
      </c>
    </row>
    <row r="422" spans="1:3" x14ac:dyDescent="0.25">
      <c r="A422" s="39">
        <v>570</v>
      </c>
      <c r="B422" s="39" t="s">
        <v>1593</v>
      </c>
      <c r="C422" s="39" t="s">
        <v>1273</v>
      </c>
    </row>
    <row r="423" spans="1:3" x14ac:dyDescent="0.25">
      <c r="A423" s="39">
        <v>571</v>
      </c>
      <c r="B423" s="39" t="s">
        <v>1594</v>
      </c>
      <c r="C423" s="39" t="s">
        <v>1273</v>
      </c>
    </row>
    <row r="424" spans="1:3" x14ac:dyDescent="0.25">
      <c r="A424" s="39">
        <v>572</v>
      </c>
      <c r="B424" s="39" t="s">
        <v>1595</v>
      </c>
      <c r="C424" s="39" t="s">
        <v>1273</v>
      </c>
    </row>
    <row r="425" spans="1:3" x14ac:dyDescent="0.25">
      <c r="A425" s="39">
        <v>573</v>
      </c>
      <c r="B425" s="39" t="s">
        <v>1596</v>
      </c>
      <c r="C425" s="39" t="s">
        <v>1273</v>
      </c>
    </row>
    <row r="426" spans="1:3" x14ac:dyDescent="0.25">
      <c r="A426" s="39">
        <v>574</v>
      </c>
      <c r="B426" s="39" t="s">
        <v>1597</v>
      </c>
      <c r="C426" s="39" t="s">
        <v>1273</v>
      </c>
    </row>
    <row r="427" spans="1:3" x14ac:dyDescent="0.25">
      <c r="A427" s="39">
        <v>575</v>
      </c>
      <c r="B427" s="39" t="s">
        <v>1598</v>
      </c>
      <c r="C427" s="39" t="s">
        <v>1273</v>
      </c>
    </row>
    <row r="428" spans="1:3" x14ac:dyDescent="0.25">
      <c r="A428" s="39">
        <v>576</v>
      </c>
      <c r="B428" s="39" t="s">
        <v>2473</v>
      </c>
      <c r="C428" s="39" t="s">
        <v>1275</v>
      </c>
    </row>
    <row r="429" spans="1:3" x14ac:dyDescent="0.25">
      <c r="A429" s="39">
        <v>577</v>
      </c>
      <c r="B429" s="39" t="s">
        <v>1599</v>
      </c>
      <c r="C429" s="39" t="s">
        <v>1273</v>
      </c>
    </row>
    <row r="430" spans="1:3" x14ac:dyDescent="0.25">
      <c r="A430" s="39">
        <v>578</v>
      </c>
      <c r="B430" s="39" t="s">
        <v>1600</v>
      </c>
      <c r="C430" s="39" t="s">
        <v>1273</v>
      </c>
    </row>
    <row r="431" spans="1:3" x14ac:dyDescent="0.25">
      <c r="A431" s="39">
        <v>579</v>
      </c>
      <c r="B431" s="39" t="s">
        <v>1601</v>
      </c>
      <c r="C431" s="39" t="s">
        <v>1274</v>
      </c>
    </row>
    <row r="432" spans="1:3" x14ac:dyDescent="0.25">
      <c r="A432" s="39">
        <v>580</v>
      </c>
      <c r="B432" s="39" t="s">
        <v>1602</v>
      </c>
      <c r="C432" s="39" t="s">
        <v>1273</v>
      </c>
    </row>
    <row r="433" spans="1:3" s="78" customFormat="1" x14ac:dyDescent="0.25">
      <c r="A433" s="80">
        <v>581</v>
      </c>
      <c r="B433" s="80" t="s">
        <v>1603</v>
      </c>
      <c r="C433" s="80" t="s">
        <v>1273</v>
      </c>
    </row>
    <row r="434" spans="1:3" x14ac:dyDescent="0.25">
      <c r="A434" s="39">
        <v>582</v>
      </c>
      <c r="B434" s="39" t="s">
        <v>2469</v>
      </c>
      <c r="C434" s="39" t="s">
        <v>1275</v>
      </c>
    </row>
    <row r="435" spans="1:3" x14ac:dyDescent="0.25">
      <c r="A435" s="39">
        <v>583</v>
      </c>
      <c r="B435" s="39" t="s">
        <v>1604</v>
      </c>
      <c r="C435" s="39" t="s">
        <v>1273</v>
      </c>
    </row>
    <row r="436" spans="1:3" x14ac:dyDescent="0.25">
      <c r="A436" s="39">
        <v>584</v>
      </c>
      <c r="B436" s="39" t="s">
        <v>1605</v>
      </c>
      <c r="C436" s="39" t="s">
        <v>1275</v>
      </c>
    </row>
    <row r="437" spans="1:3" x14ac:dyDescent="0.25">
      <c r="A437" s="39">
        <v>585</v>
      </c>
      <c r="B437" s="39" t="s">
        <v>1606</v>
      </c>
      <c r="C437" s="39" t="s">
        <v>1273</v>
      </c>
    </row>
    <row r="438" spans="1:3" x14ac:dyDescent="0.25">
      <c r="A438" s="39">
        <v>586</v>
      </c>
      <c r="B438" s="39" t="s">
        <v>1607</v>
      </c>
      <c r="C438" s="39" t="s">
        <v>1273</v>
      </c>
    </row>
    <row r="439" spans="1:3" x14ac:dyDescent="0.25">
      <c r="A439" s="39">
        <v>587</v>
      </c>
      <c r="B439" s="39" t="s">
        <v>1608</v>
      </c>
      <c r="C439" s="39" t="s">
        <v>1273</v>
      </c>
    </row>
    <row r="440" spans="1:3" x14ac:dyDescent="0.25">
      <c r="A440" s="39">
        <v>588</v>
      </c>
      <c r="B440" s="39" t="s">
        <v>1609</v>
      </c>
      <c r="C440" s="39" t="s">
        <v>1273</v>
      </c>
    </row>
    <row r="441" spans="1:3" x14ac:dyDescent="0.25">
      <c r="A441" s="39">
        <v>589</v>
      </c>
      <c r="B441" s="39" t="s">
        <v>1610</v>
      </c>
      <c r="C441" s="39" t="s">
        <v>1273</v>
      </c>
    </row>
    <row r="442" spans="1:3" x14ac:dyDescent="0.25">
      <c r="A442" s="39">
        <v>590</v>
      </c>
      <c r="B442" s="39" t="s">
        <v>1611</v>
      </c>
      <c r="C442" s="39" t="s">
        <v>1273</v>
      </c>
    </row>
    <row r="443" spans="1:3" x14ac:dyDescent="0.25">
      <c r="A443" s="39">
        <v>591</v>
      </c>
      <c r="B443" s="39" t="s">
        <v>2575</v>
      </c>
      <c r="C443" s="39" t="s">
        <v>1273</v>
      </c>
    </row>
    <row r="444" spans="1:3" x14ac:dyDescent="0.25">
      <c r="A444" s="39">
        <v>592</v>
      </c>
      <c r="B444" s="39" t="s">
        <v>1612</v>
      </c>
      <c r="C444" s="39" t="s">
        <v>1275</v>
      </c>
    </row>
    <row r="445" spans="1:3" x14ac:dyDescent="0.25">
      <c r="A445" s="39">
        <v>593</v>
      </c>
      <c r="B445" s="39" t="s">
        <v>1613</v>
      </c>
      <c r="C445" s="39" t="s">
        <v>1273</v>
      </c>
    </row>
    <row r="446" spans="1:3" x14ac:dyDescent="0.25">
      <c r="A446" s="39">
        <v>594</v>
      </c>
      <c r="B446" s="39" t="s">
        <v>1614</v>
      </c>
      <c r="C446" s="39" t="s">
        <v>1276</v>
      </c>
    </row>
    <row r="447" spans="1:3" x14ac:dyDescent="0.25">
      <c r="A447" s="39">
        <v>595</v>
      </c>
      <c r="B447" s="39" t="s">
        <v>2287</v>
      </c>
      <c r="C447" s="39" t="s">
        <v>1276</v>
      </c>
    </row>
    <row r="448" spans="1:3" x14ac:dyDescent="0.25">
      <c r="A448" s="39">
        <v>596</v>
      </c>
      <c r="B448" s="39" t="s">
        <v>2288</v>
      </c>
      <c r="C448" s="39" t="s">
        <v>1273</v>
      </c>
    </row>
    <row r="449" spans="1:3" x14ac:dyDescent="0.25">
      <c r="A449" s="39">
        <v>597</v>
      </c>
      <c r="B449" s="39" t="s">
        <v>2374</v>
      </c>
      <c r="C449" s="39" t="s">
        <v>1276</v>
      </c>
    </row>
    <row r="450" spans="1:3" x14ac:dyDescent="0.25">
      <c r="A450" s="39">
        <v>598</v>
      </c>
      <c r="B450" s="39" t="s">
        <v>2378</v>
      </c>
      <c r="C450" s="39" t="s">
        <v>1276</v>
      </c>
    </row>
    <row r="451" spans="1:3" x14ac:dyDescent="0.25">
      <c r="A451" s="39">
        <v>599</v>
      </c>
      <c r="B451" s="39" t="s">
        <v>1615</v>
      </c>
      <c r="C451" s="39" t="s">
        <v>1276</v>
      </c>
    </row>
    <row r="452" spans="1:3" s="78" customFormat="1" x14ac:dyDescent="0.25">
      <c r="A452" s="86">
        <v>600</v>
      </c>
      <c r="B452" s="86" t="s">
        <v>2477</v>
      </c>
      <c r="C452" s="86" t="s">
        <v>1273</v>
      </c>
    </row>
    <row r="453" spans="1:3" x14ac:dyDescent="0.25">
      <c r="A453" s="39">
        <v>601</v>
      </c>
      <c r="B453" s="39" t="s">
        <v>2382</v>
      </c>
      <c r="C453" s="39" t="s">
        <v>1276</v>
      </c>
    </row>
    <row r="454" spans="1:3" x14ac:dyDescent="0.25">
      <c r="A454" s="39">
        <v>602</v>
      </c>
      <c r="B454" s="39" t="s">
        <v>2394</v>
      </c>
      <c r="C454" s="39" t="s">
        <v>1276</v>
      </c>
    </row>
    <row r="455" spans="1:3" x14ac:dyDescent="0.25">
      <c r="A455" s="39">
        <v>603</v>
      </c>
      <c r="B455" s="39" t="s">
        <v>2395</v>
      </c>
      <c r="C455" s="39" t="s">
        <v>1276</v>
      </c>
    </row>
    <row r="456" spans="1:3" x14ac:dyDescent="0.25">
      <c r="A456" s="39">
        <v>604</v>
      </c>
      <c r="B456" s="39" t="s">
        <v>1616</v>
      </c>
      <c r="C456" s="39" t="s">
        <v>1276</v>
      </c>
    </row>
    <row r="457" spans="1:3" x14ac:dyDescent="0.25">
      <c r="A457" s="39">
        <v>605</v>
      </c>
      <c r="B457" s="39" t="s">
        <v>1617</v>
      </c>
      <c r="C457" s="39" t="s">
        <v>1276</v>
      </c>
    </row>
    <row r="458" spans="1:3" x14ac:dyDescent="0.25">
      <c r="A458" s="39">
        <v>606</v>
      </c>
      <c r="B458" s="39" t="s">
        <v>1618</v>
      </c>
      <c r="C458" s="39" t="s">
        <v>1276</v>
      </c>
    </row>
    <row r="459" spans="1:3" x14ac:dyDescent="0.25">
      <c r="A459" s="39">
        <v>607</v>
      </c>
      <c r="B459" s="39" t="s">
        <v>1619</v>
      </c>
      <c r="C459" s="39" t="s">
        <v>1273</v>
      </c>
    </row>
    <row r="460" spans="1:3" x14ac:dyDescent="0.25">
      <c r="A460" s="39">
        <v>608</v>
      </c>
      <c r="B460" s="39" t="s">
        <v>1620</v>
      </c>
      <c r="C460" s="39" t="s">
        <v>1274</v>
      </c>
    </row>
    <row r="461" spans="1:3" x14ac:dyDescent="0.25">
      <c r="A461" s="39">
        <v>609</v>
      </c>
      <c r="B461" s="39" t="s">
        <v>1621</v>
      </c>
      <c r="C461" s="39" t="s">
        <v>1274</v>
      </c>
    </row>
    <row r="462" spans="1:3" x14ac:dyDescent="0.25">
      <c r="A462" s="39">
        <v>610</v>
      </c>
      <c r="B462" s="39" t="s">
        <v>1622</v>
      </c>
      <c r="C462" s="39" t="s">
        <v>1273</v>
      </c>
    </row>
    <row r="463" spans="1:3" x14ac:dyDescent="0.25">
      <c r="A463" s="39">
        <v>611</v>
      </c>
      <c r="B463" s="39" t="s">
        <v>1623</v>
      </c>
      <c r="C463" s="39" t="s">
        <v>1273</v>
      </c>
    </row>
    <row r="464" spans="1:3" x14ac:dyDescent="0.25">
      <c r="A464" s="39">
        <v>612</v>
      </c>
      <c r="B464" s="39" t="s">
        <v>1624</v>
      </c>
      <c r="C464" s="39" t="s">
        <v>1274</v>
      </c>
    </row>
    <row r="465" spans="1:3" x14ac:dyDescent="0.25">
      <c r="A465" s="39">
        <v>613</v>
      </c>
      <c r="B465" s="39" t="s">
        <v>1625</v>
      </c>
      <c r="C465" s="39" t="s">
        <v>1274</v>
      </c>
    </row>
    <row r="466" spans="1:3" s="78" customFormat="1" x14ac:dyDescent="0.25">
      <c r="A466" s="86">
        <v>614</v>
      </c>
      <c r="B466" s="86" t="s">
        <v>2480</v>
      </c>
      <c r="C466" s="86" t="s">
        <v>1273</v>
      </c>
    </row>
    <row r="467" spans="1:3" x14ac:dyDescent="0.25">
      <c r="A467" s="39">
        <v>615</v>
      </c>
      <c r="B467" s="39" t="s">
        <v>1626</v>
      </c>
      <c r="C467" s="39" t="s">
        <v>1275</v>
      </c>
    </row>
    <row r="468" spans="1:3" x14ac:dyDescent="0.25">
      <c r="A468" s="39">
        <v>616</v>
      </c>
      <c r="B468" s="39" t="s">
        <v>1627</v>
      </c>
      <c r="C468" s="39" t="s">
        <v>1275</v>
      </c>
    </row>
    <row r="469" spans="1:3" x14ac:dyDescent="0.25">
      <c r="A469" s="39">
        <v>617</v>
      </c>
      <c r="B469" s="39" t="s">
        <v>1628</v>
      </c>
      <c r="C469" s="39" t="s">
        <v>1273</v>
      </c>
    </row>
    <row r="470" spans="1:3" x14ac:dyDescent="0.25">
      <c r="A470" s="39">
        <v>618</v>
      </c>
      <c r="B470" s="39" t="s">
        <v>1629</v>
      </c>
      <c r="C470" s="39" t="s">
        <v>1273</v>
      </c>
    </row>
    <row r="471" spans="1:3" x14ac:dyDescent="0.25">
      <c r="A471" s="39">
        <v>619</v>
      </c>
      <c r="B471" s="39" t="s">
        <v>1630</v>
      </c>
      <c r="C471" s="39" t="s">
        <v>1275</v>
      </c>
    </row>
    <row r="472" spans="1:3" x14ac:dyDescent="0.25">
      <c r="A472" s="39">
        <v>620</v>
      </c>
      <c r="B472" s="39" t="s">
        <v>1631</v>
      </c>
      <c r="C472" s="39" t="s">
        <v>1273</v>
      </c>
    </row>
    <row r="473" spans="1:3" x14ac:dyDescent="0.25">
      <c r="A473" s="39">
        <v>621</v>
      </c>
      <c r="B473" s="39" t="s">
        <v>2260</v>
      </c>
      <c r="C473" s="39" t="s">
        <v>1273</v>
      </c>
    </row>
    <row r="474" spans="1:3" x14ac:dyDescent="0.25">
      <c r="A474" s="39">
        <v>622</v>
      </c>
      <c r="B474" s="39" t="s">
        <v>1632</v>
      </c>
      <c r="C474" s="39" t="s">
        <v>1273</v>
      </c>
    </row>
    <row r="475" spans="1:3" x14ac:dyDescent="0.25">
      <c r="A475" s="39">
        <v>623</v>
      </c>
      <c r="B475" s="39" t="s">
        <v>1633</v>
      </c>
      <c r="C475" s="39" t="s">
        <v>1273</v>
      </c>
    </row>
    <row r="476" spans="1:3" x14ac:dyDescent="0.25">
      <c r="A476" s="39">
        <v>624</v>
      </c>
      <c r="B476" s="39" t="s">
        <v>2284</v>
      </c>
      <c r="C476" s="39" t="s">
        <v>1273</v>
      </c>
    </row>
    <row r="477" spans="1:3" x14ac:dyDescent="0.25">
      <c r="A477" s="39">
        <v>625</v>
      </c>
      <c r="B477" s="39" t="s">
        <v>2285</v>
      </c>
      <c r="C477" s="39" t="s">
        <v>1273</v>
      </c>
    </row>
    <row r="478" spans="1:3" x14ac:dyDescent="0.25">
      <c r="A478" s="39">
        <v>626</v>
      </c>
      <c r="B478" s="39" t="s">
        <v>1634</v>
      </c>
      <c r="C478" s="39" t="s">
        <v>1273</v>
      </c>
    </row>
    <row r="479" spans="1:3" x14ac:dyDescent="0.25">
      <c r="A479" s="39">
        <v>627</v>
      </c>
      <c r="B479" s="39" t="s">
        <v>1635</v>
      </c>
      <c r="C479" s="39" t="s">
        <v>1273</v>
      </c>
    </row>
    <row r="480" spans="1:3" x14ac:dyDescent="0.25">
      <c r="A480" s="39">
        <v>628</v>
      </c>
      <c r="B480" s="39" t="s">
        <v>1636</v>
      </c>
      <c r="C480" s="39" t="s">
        <v>1273</v>
      </c>
    </row>
    <row r="481" spans="1:3" x14ac:dyDescent="0.25">
      <c r="A481" s="39">
        <v>629</v>
      </c>
      <c r="B481" s="39" t="s">
        <v>1637</v>
      </c>
      <c r="C481" s="39" t="s">
        <v>1273</v>
      </c>
    </row>
    <row r="482" spans="1:3" x14ac:dyDescent="0.25">
      <c r="A482" s="39">
        <v>630</v>
      </c>
      <c r="B482" s="39" t="s">
        <v>1638</v>
      </c>
      <c r="C482" s="39" t="s">
        <v>1274</v>
      </c>
    </row>
    <row r="483" spans="1:3" x14ac:dyDescent="0.25">
      <c r="A483" s="39">
        <v>631</v>
      </c>
      <c r="B483" s="39" t="s">
        <v>1639</v>
      </c>
      <c r="C483" s="39" t="s">
        <v>1274</v>
      </c>
    </row>
    <row r="484" spans="1:3" x14ac:dyDescent="0.25">
      <c r="A484" s="39">
        <v>632</v>
      </c>
      <c r="B484" s="39" t="s">
        <v>1640</v>
      </c>
      <c r="C484" s="39" t="s">
        <v>1276</v>
      </c>
    </row>
    <row r="485" spans="1:3" x14ac:dyDescent="0.25">
      <c r="A485" s="39">
        <v>633</v>
      </c>
      <c r="B485" s="39" t="s">
        <v>1641</v>
      </c>
      <c r="C485" s="39" t="s">
        <v>1276</v>
      </c>
    </row>
    <row r="486" spans="1:3" x14ac:dyDescent="0.25">
      <c r="A486" s="39">
        <v>634</v>
      </c>
      <c r="B486" s="39" t="s">
        <v>1642</v>
      </c>
      <c r="C486" s="39" t="s">
        <v>1274</v>
      </c>
    </row>
    <row r="487" spans="1:3" x14ac:dyDescent="0.25">
      <c r="A487" s="39">
        <v>635</v>
      </c>
      <c r="B487" s="39" t="s">
        <v>1643</v>
      </c>
      <c r="C487" s="39" t="s">
        <v>1276</v>
      </c>
    </row>
    <row r="488" spans="1:3" x14ac:dyDescent="0.25">
      <c r="A488" s="39">
        <v>636</v>
      </c>
      <c r="B488" s="39" t="s">
        <v>2283</v>
      </c>
      <c r="C488" s="39" t="s">
        <v>1276</v>
      </c>
    </row>
    <row r="489" spans="1:3" x14ac:dyDescent="0.25">
      <c r="A489" s="39">
        <v>637</v>
      </c>
      <c r="B489" s="39" t="s">
        <v>1644</v>
      </c>
      <c r="C489" s="39" t="s">
        <v>1276</v>
      </c>
    </row>
    <row r="490" spans="1:3" x14ac:dyDescent="0.25">
      <c r="A490" s="39">
        <v>638</v>
      </c>
      <c r="B490" s="39" t="s">
        <v>2368</v>
      </c>
      <c r="C490" s="39" t="s">
        <v>1276</v>
      </c>
    </row>
    <row r="491" spans="1:3" x14ac:dyDescent="0.25">
      <c r="A491" s="39">
        <v>639</v>
      </c>
      <c r="B491" s="39" t="s">
        <v>1645</v>
      </c>
      <c r="C491" s="39" t="s">
        <v>1273</v>
      </c>
    </row>
    <row r="492" spans="1:3" x14ac:dyDescent="0.25">
      <c r="A492" s="39">
        <v>640</v>
      </c>
      <c r="B492" s="39" t="s">
        <v>1646</v>
      </c>
      <c r="C492" s="39" t="s">
        <v>1273</v>
      </c>
    </row>
    <row r="493" spans="1:3" x14ac:dyDescent="0.25">
      <c r="A493" s="39">
        <v>641</v>
      </c>
      <c r="B493" s="39" t="s">
        <v>1647</v>
      </c>
      <c r="C493" s="39" t="s">
        <v>1273</v>
      </c>
    </row>
    <row r="494" spans="1:3" x14ac:dyDescent="0.25">
      <c r="A494" s="39">
        <v>642</v>
      </c>
      <c r="B494" s="39" t="s">
        <v>1648</v>
      </c>
      <c r="C494" s="39" t="s">
        <v>1273</v>
      </c>
    </row>
    <row r="495" spans="1:3" x14ac:dyDescent="0.25">
      <c r="A495" s="39">
        <v>643</v>
      </c>
      <c r="B495" s="39" t="s">
        <v>1649</v>
      </c>
      <c r="C495" s="39" t="s">
        <v>1276</v>
      </c>
    </row>
    <row r="496" spans="1:3" x14ac:dyDescent="0.25">
      <c r="A496" s="39">
        <v>644</v>
      </c>
      <c r="B496" s="39" t="s">
        <v>2393</v>
      </c>
      <c r="C496" s="39" t="s">
        <v>1276</v>
      </c>
    </row>
    <row r="497" spans="1:3" x14ac:dyDescent="0.25">
      <c r="A497" s="39">
        <v>645</v>
      </c>
      <c r="B497" s="39" t="s">
        <v>1650</v>
      </c>
      <c r="C497" s="39" t="s">
        <v>1276</v>
      </c>
    </row>
    <row r="498" spans="1:3" x14ac:dyDescent="0.25">
      <c r="A498" s="39">
        <v>646</v>
      </c>
      <c r="B498" s="39" t="s">
        <v>1651</v>
      </c>
      <c r="C498" s="39" t="s">
        <v>1276</v>
      </c>
    </row>
    <row r="499" spans="1:3" x14ac:dyDescent="0.25">
      <c r="A499" s="39">
        <v>647</v>
      </c>
      <c r="B499" s="39" t="s">
        <v>1652</v>
      </c>
      <c r="C499" s="39" t="s">
        <v>1276</v>
      </c>
    </row>
    <row r="500" spans="1:3" x14ac:dyDescent="0.25">
      <c r="A500" s="39">
        <v>648</v>
      </c>
      <c r="B500" s="39" t="s">
        <v>1653</v>
      </c>
      <c r="C500" s="39" t="s">
        <v>1273</v>
      </c>
    </row>
    <row r="501" spans="1:3" x14ac:dyDescent="0.25">
      <c r="A501" s="39">
        <v>649</v>
      </c>
      <c r="B501" s="39" t="s">
        <v>1654</v>
      </c>
      <c r="C501" s="39" t="s">
        <v>1276</v>
      </c>
    </row>
    <row r="502" spans="1:3" x14ac:dyDescent="0.25">
      <c r="A502" s="39">
        <v>650</v>
      </c>
      <c r="B502" s="39" t="s">
        <v>2376</v>
      </c>
      <c r="C502" s="39" t="s">
        <v>1276</v>
      </c>
    </row>
    <row r="503" spans="1:3" x14ac:dyDescent="0.25">
      <c r="A503" s="39">
        <v>651</v>
      </c>
      <c r="B503" s="39" t="s">
        <v>2277</v>
      </c>
      <c r="C503" s="39" t="s">
        <v>1274</v>
      </c>
    </row>
    <row r="504" spans="1:3" x14ac:dyDescent="0.25">
      <c r="A504" s="39">
        <v>653</v>
      </c>
      <c r="B504" s="39" t="s">
        <v>2282</v>
      </c>
      <c r="C504" s="39" t="s">
        <v>1276</v>
      </c>
    </row>
    <row r="505" spans="1:3" x14ac:dyDescent="0.25">
      <c r="A505" s="39">
        <v>654</v>
      </c>
      <c r="B505" s="39" t="s">
        <v>2399</v>
      </c>
      <c r="C505" s="39" t="s">
        <v>1276</v>
      </c>
    </row>
    <row r="506" spans="1:3" x14ac:dyDescent="0.25">
      <c r="A506" s="39">
        <v>655</v>
      </c>
      <c r="B506" s="39" t="s">
        <v>1986</v>
      </c>
      <c r="C506" s="39" t="s">
        <v>1273</v>
      </c>
    </row>
    <row r="507" spans="1:3" x14ac:dyDescent="0.25">
      <c r="A507" s="39">
        <v>658</v>
      </c>
      <c r="B507" s="39" t="s">
        <v>2281</v>
      </c>
      <c r="C507" s="39" t="s">
        <v>1273</v>
      </c>
    </row>
    <row r="508" spans="1:3" x14ac:dyDescent="0.25">
      <c r="A508" s="39">
        <v>659</v>
      </c>
      <c r="B508" s="39" t="s">
        <v>1978</v>
      </c>
      <c r="C508" s="39" t="s">
        <v>1273</v>
      </c>
    </row>
    <row r="509" spans="1:3" x14ac:dyDescent="0.25">
      <c r="A509" s="39">
        <v>660</v>
      </c>
      <c r="B509" s="39" t="s">
        <v>2250</v>
      </c>
      <c r="C509" s="39" t="s">
        <v>1274</v>
      </c>
    </row>
    <row r="510" spans="1:3" x14ac:dyDescent="0.25">
      <c r="A510" s="39">
        <v>660</v>
      </c>
      <c r="B510" s="39" t="s">
        <v>2190</v>
      </c>
      <c r="C510" s="39" t="s">
        <v>1274</v>
      </c>
    </row>
    <row r="511" spans="1:3" x14ac:dyDescent="0.25">
      <c r="A511" s="39">
        <v>661</v>
      </c>
      <c r="B511" s="39" t="s">
        <v>1368</v>
      </c>
      <c r="C511" s="39" t="s">
        <v>1274</v>
      </c>
    </row>
    <row r="512" spans="1:3" x14ac:dyDescent="0.25">
      <c r="A512" s="39">
        <v>662</v>
      </c>
      <c r="B512" s="39" t="s">
        <v>2391</v>
      </c>
      <c r="C512" s="39" t="s">
        <v>1276</v>
      </c>
    </row>
    <row r="513" spans="1:3" x14ac:dyDescent="0.25">
      <c r="A513" s="39">
        <v>664</v>
      </c>
      <c r="B513" s="39" t="s">
        <v>2345</v>
      </c>
      <c r="C513" s="39" t="s">
        <v>1276</v>
      </c>
    </row>
    <row r="514" spans="1:3" x14ac:dyDescent="0.25">
      <c r="A514" s="39">
        <v>665</v>
      </c>
      <c r="B514" s="39" t="s">
        <v>2379</v>
      </c>
      <c r="C514" s="39" t="s">
        <v>1276</v>
      </c>
    </row>
    <row r="515" spans="1:3" x14ac:dyDescent="0.25">
      <c r="A515" s="39">
        <v>666</v>
      </c>
      <c r="B515" s="39" t="s">
        <v>2353</v>
      </c>
      <c r="C515" s="39" t="s">
        <v>1276</v>
      </c>
    </row>
    <row r="516" spans="1:3" x14ac:dyDescent="0.25">
      <c r="A516" s="39">
        <v>667</v>
      </c>
      <c r="B516" s="39" t="s">
        <v>2392</v>
      </c>
      <c r="C516" s="39" t="s">
        <v>1276</v>
      </c>
    </row>
    <row r="517" spans="1:3" x14ac:dyDescent="0.25">
      <c r="A517" s="39">
        <v>668</v>
      </c>
      <c r="B517" s="39" t="s">
        <v>2296</v>
      </c>
      <c r="C517" s="39" t="s">
        <v>1276</v>
      </c>
    </row>
    <row r="518" spans="1:3" x14ac:dyDescent="0.25">
      <c r="A518" s="39">
        <v>669</v>
      </c>
      <c r="B518" s="39" t="s">
        <v>2259</v>
      </c>
      <c r="C518" s="39" t="s">
        <v>1273</v>
      </c>
    </row>
    <row r="519" spans="1:3" x14ac:dyDescent="0.25">
      <c r="A519" s="39">
        <v>670</v>
      </c>
      <c r="B519" s="39" t="s">
        <v>2280</v>
      </c>
      <c r="C519" s="39" t="s">
        <v>1273</v>
      </c>
    </row>
    <row r="520" spans="1:3" x14ac:dyDescent="0.25">
      <c r="A520" s="39">
        <v>671</v>
      </c>
      <c r="B520" s="39" t="s">
        <v>2259</v>
      </c>
      <c r="C520" s="39" t="s">
        <v>1273</v>
      </c>
    </row>
    <row r="521" spans="1:3" x14ac:dyDescent="0.25">
      <c r="A521" s="39">
        <v>672</v>
      </c>
      <c r="B521" s="39" t="s">
        <v>2331</v>
      </c>
      <c r="C521" s="39" t="s">
        <v>1273</v>
      </c>
    </row>
    <row r="522" spans="1:3" x14ac:dyDescent="0.25">
      <c r="A522" s="39">
        <v>673</v>
      </c>
      <c r="B522" s="39" t="s">
        <v>2278</v>
      </c>
      <c r="C522" s="39" t="s">
        <v>1274</v>
      </c>
    </row>
    <row r="523" spans="1:3" x14ac:dyDescent="0.25">
      <c r="A523" s="39">
        <v>676</v>
      </c>
      <c r="B523" s="39" t="s">
        <v>2348</v>
      </c>
      <c r="C523" s="39" t="s">
        <v>1273</v>
      </c>
    </row>
    <row r="524" spans="1:3" x14ac:dyDescent="0.25">
      <c r="A524" s="39">
        <v>677</v>
      </c>
      <c r="B524" s="39" t="s">
        <v>1977</v>
      </c>
      <c r="C524" s="39" t="s">
        <v>1275</v>
      </c>
    </row>
    <row r="525" spans="1:3" x14ac:dyDescent="0.25">
      <c r="A525" s="39">
        <v>678</v>
      </c>
      <c r="B525" s="39" t="s">
        <v>2406</v>
      </c>
      <c r="C525" s="39" t="s">
        <v>1273</v>
      </c>
    </row>
    <row r="526" spans="1:3" x14ac:dyDescent="0.25">
      <c r="A526" s="39">
        <v>679</v>
      </c>
      <c r="B526" s="39" t="s">
        <v>1984</v>
      </c>
      <c r="C526" s="39" t="s">
        <v>1276</v>
      </c>
    </row>
    <row r="527" spans="1:3" x14ac:dyDescent="0.25">
      <c r="A527" s="39">
        <v>680</v>
      </c>
      <c r="B527" s="39" t="s">
        <v>1992</v>
      </c>
      <c r="C527" s="39" t="s">
        <v>1274</v>
      </c>
    </row>
    <row r="528" spans="1:3" x14ac:dyDescent="0.25">
      <c r="A528" s="39">
        <v>681</v>
      </c>
      <c r="B528" s="39" t="s">
        <v>2007</v>
      </c>
      <c r="C528" s="39" t="s">
        <v>1274</v>
      </c>
    </row>
    <row r="529" spans="1:3" x14ac:dyDescent="0.25">
      <c r="A529" s="39">
        <v>682</v>
      </c>
      <c r="B529" s="39" t="s">
        <v>1994</v>
      </c>
      <c r="C529" s="39" t="s">
        <v>1274</v>
      </c>
    </row>
    <row r="530" spans="1:3" x14ac:dyDescent="0.25">
      <c r="A530" s="39">
        <v>683</v>
      </c>
      <c r="B530" s="39" t="s">
        <v>2279</v>
      </c>
      <c r="C530" s="39" t="s">
        <v>1276</v>
      </c>
    </row>
    <row r="531" spans="1:3" x14ac:dyDescent="0.25">
      <c r="A531" s="39">
        <v>684</v>
      </c>
      <c r="B531" s="39" t="s">
        <v>1993</v>
      </c>
      <c r="C531" s="39" t="s">
        <v>1273</v>
      </c>
    </row>
    <row r="532" spans="1:3" x14ac:dyDescent="0.25">
      <c r="A532" s="39">
        <v>685</v>
      </c>
      <c r="B532" s="39" t="s">
        <v>2258</v>
      </c>
      <c r="C532" s="39" t="s">
        <v>1273</v>
      </c>
    </row>
    <row r="533" spans="1:3" x14ac:dyDescent="0.25">
      <c r="A533" s="39">
        <v>686</v>
      </c>
      <c r="B533" s="39" t="s">
        <v>2317</v>
      </c>
      <c r="C533" s="39" t="s">
        <v>1273</v>
      </c>
    </row>
    <row r="534" spans="1:3" x14ac:dyDescent="0.25">
      <c r="A534" s="39">
        <v>687</v>
      </c>
      <c r="B534" s="39" t="s">
        <v>1996</v>
      </c>
      <c r="C534" s="39" t="s">
        <v>1276</v>
      </c>
    </row>
    <row r="535" spans="1:3" x14ac:dyDescent="0.25">
      <c r="A535" s="39">
        <v>688</v>
      </c>
      <c r="B535" s="39" t="s">
        <v>2006</v>
      </c>
      <c r="C535" s="39" t="s">
        <v>1273</v>
      </c>
    </row>
    <row r="536" spans="1:3" x14ac:dyDescent="0.25">
      <c r="A536" s="39">
        <v>689</v>
      </c>
      <c r="B536" s="39" t="s">
        <v>1991</v>
      </c>
      <c r="C536" s="39" t="s">
        <v>1276</v>
      </c>
    </row>
    <row r="537" spans="1:3" x14ac:dyDescent="0.25">
      <c r="A537" s="39">
        <v>690</v>
      </c>
      <c r="B537" s="39" t="s">
        <v>1990</v>
      </c>
      <c r="C537" s="39" t="s">
        <v>1273</v>
      </c>
    </row>
    <row r="538" spans="1:3" x14ac:dyDescent="0.25">
      <c r="A538" s="39">
        <v>691</v>
      </c>
      <c r="B538" s="39" t="s">
        <v>1995</v>
      </c>
      <c r="C538" s="39" t="s">
        <v>1276</v>
      </c>
    </row>
    <row r="539" spans="1:3" x14ac:dyDescent="0.25">
      <c r="A539" s="39">
        <v>693</v>
      </c>
      <c r="B539" s="39" t="s">
        <v>2009</v>
      </c>
      <c r="C539" s="39" t="s">
        <v>1274</v>
      </c>
    </row>
    <row r="540" spans="1:3" x14ac:dyDescent="0.25">
      <c r="A540" s="39">
        <v>694</v>
      </c>
      <c r="B540" s="39" t="s">
        <v>1997</v>
      </c>
      <c r="C540" s="39" t="s">
        <v>1273</v>
      </c>
    </row>
    <row r="541" spans="1:3" x14ac:dyDescent="0.25">
      <c r="A541" s="39">
        <v>695</v>
      </c>
      <c r="B541" s="39" t="s">
        <v>2002</v>
      </c>
      <c r="C541" s="39" t="s">
        <v>1273</v>
      </c>
    </row>
    <row r="542" spans="1:3" x14ac:dyDescent="0.25">
      <c r="A542" s="39">
        <v>696</v>
      </c>
      <c r="B542" s="39" t="s">
        <v>2008</v>
      </c>
      <c r="C542" s="39" t="s">
        <v>1273</v>
      </c>
    </row>
    <row r="543" spans="1:3" x14ac:dyDescent="0.25">
      <c r="A543" s="39">
        <v>697</v>
      </c>
      <c r="B543" s="39" t="s">
        <v>2001</v>
      </c>
      <c r="C543" s="39" t="s">
        <v>1273</v>
      </c>
    </row>
    <row r="544" spans="1:3" x14ac:dyDescent="0.25">
      <c r="A544" s="39">
        <v>698</v>
      </c>
      <c r="B544" s="39" t="s">
        <v>1999</v>
      </c>
      <c r="C544" s="39" t="s">
        <v>1273</v>
      </c>
    </row>
    <row r="545" spans="1:3" x14ac:dyDescent="0.25">
      <c r="A545" s="39">
        <v>699</v>
      </c>
      <c r="B545" s="39" t="s">
        <v>2347</v>
      </c>
      <c r="C545" s="39" t="s">
        <v>1275</v>
      </c>
    </row>
    <row r="546" spans="1:3" x14ac:dyDescent="0.25">
      <c r="A546" s="39">
        <v>701</v>
      </c>
      <c r="B546" s="39" t="s">
        <v>2000</v>
      </c>
      <c r="C546" s="39" t="s">
        <v>1273</v>
      </c>
    </row>
    <row r="547" spans="1:3" x14ac:dyDescent="0.25">
      <c r="A547" s="39">
        <v>703</v>
      </c>
      <c r="B547" s="39" t="s">
        <v>1655</v>
      </c>
      <c r="C547" s="39" t="s">
        <v>1276</v>
      </c>
    </row>
    <row r="548" spans="1:3" x14ac:dyDescent="0.25">
      <c r="A548" s="39">
        <v>705</v>
      </c>
      <c r="B548" s="39" t="s">
        <v>1656</v>
      </c>
      <c r="C548" s="39" t="s">
        <v>1276</v>
      </c>
    </row>
    <row r="549" spans="1:3" x14ac:dyDescent="0.25">
      <c r="A549" s="39">
        <v>706</v>
      </c>
      <c r="B549" s="39" t="s">
        <v>2365</v>
      </c>
      <c r="C549" s="39" t="s">
        <v>1273</v>
      </c>
    </row>
    <row r="550" spans="1:3" x14ac:dyDescent="0.25">
      <c r="A550" s="39">
        <v>707</v>
      </c>
      <c r="B550" s="39" t="s">
        <v>1657</v>
      </c>
      <c r="C550" s="39" t="s">
        <v>1273</v>
      </c>
    </row>
    <row r="551" spans="1:3" x14ac:dyDescent="0.25">
      <c r="A551" s="39">
        <v>708</v>
      </c>
      <c r="B551" s="39" t="s">
        <v>1658</v>
      </c>
      <c r="C551" s="39" t="s">
        <v>1273</v>
      </c>
    </row>
    <row r="552" spans="1:3" x14ac:dyDescent="0.25">
      <c r="A552" s="39">
        <v>709</v>
      </c>
      <c r="B552" s="39" t="s">
        <v>1659</v>
      </c>
      <c r="C552" s="39" t="s">
        <v>1273</v>
      </c>
    </row>
    <row r="553" spans="1:3" x14ac:dyDescent="0.25">
      <c r="A553" s="39">
        <v>710</v>
      </c>
      <c r="B553" s="39" t="s">
        <v>1660</v>
      </c>
      <c r="C553" s="39" t="s">
        <v>1273</v>
      </c>
    </row>
    <row r="554" spans="1:3" x14ac:dyDescent="0.25">
      <c r="A554" s="39">
        <v>712</v>
      </c>
      <c r="B554" s="39" t="s">
        <v>1661</v>
      </c>
      <c r="C554" s="39" t="s">
        <v>1276</v>
      </c>
    </row>
    <row r="555" spans="1:3" x14ac:dyDescent="0.25">
      <c r="A555" s="39">
        <v>713</v>
      </c>
      <c r="B555" s="39" t="s">
        <v>1662</v>
      </c>
      <c r="C555" s="39" t="s">
        <v>1273</v>
      </c>
    </row>
    <row r="556" spans="1:3" x14ac:dyDescent="0.25">
      <c r="A556" s="39">
        <v>714</v>
      </c>
      <c r="B556" s="39" t="s">
        <v>1663</v>
      </c>
      <c r="C556" s="39" t="s">
        <v>1273</v>
      </c>
    </row>
    <row r="557" spans="1:3" x14ac:dyDescent="0.25">
      <c r="A557" s="39">
        <v>715</v>
      </c>
      <c r="B557" s="39" t="s">
        <v>1664</v>
      </c>
      <c r="C557" s="39" t="s">
        <v>1273</v>
      </c>
    </row>
    <row r="558" spans="1:3" x14ac:dyDescent="0.25">
      <c r="A558" s="39">
        <v>716</v>
      </c>
      <c r="B558" s="39" t="s">
        <v>1665</v>
      </c>
      <c r="C558" s="39" t="s">
        <v>1276</v>
      </c>
    </row>
    <row r="559" spans="1:3" x14ac:dyDescent="0.25">
      <c r="A559" s="39">
        <v>717</v>
      </c>
      <c r="B559" s="39" t="s">
        <v>1666</v>
      </c>
      <c r="C559" s="39" t="s">
        <v>1273</v>
      </c>
    </row>
    <row r="560" spans="1:3" x14ac:dyDescent="0.25">
      <c r="A560" s="39">
        <v>718</v>
      </c>
      <c r="B560" s="39" t="s">
        <v>1667</v>
      </c>
      <c r="C560" s="39" t="s">
        <v>1273</v>
      </c>
    </row>
    <row r="561" spans="1:3" x14ac:dyDescent="0.25">
      <c r="A561" s="39">
        <v>719</v>
      </c>
      <c r="B561" s="39" t="s">
        <v>1668</v>
      </c>
      <c r="C561" s="39" t="s">
        <v>1273</v>
      </c>
    </row>
    <row r="562" spans="1:3" x14ac:dyDescent="0.25">
      <c r="A562" s="39">
        <v>720</v>
      </c>
      <c r="B562" s="39" t="s">
        <v>1669</v>
      </c>
      <c r="C562" s="39" t="s">
        <v>1276</v>
      </c>
    </row>
    <row r="563" spans="1:3" x14ac:dyDescent="0.25">
      <c r="A563" s="39">
        <v>721</v>
      </c>
      <c r="B563" s="39" t="s">
        <v>1670</v>
      </c>
      <c r="C563" s="39" t="s">
        <v>1273</v>
      </c>
    </row>
    <row r="564" spans="1:3" x14ac:dyDescent="0.25">
      <c r="A564" s="39">
        <v>722</v>
      </c>
      <c r="B564" s="39" t="s">
        <v>1671</v>
      </c>
      <c r="C564" s="39" t="s">
        <v>1273</v>
      </c>
    </row>
    <row r="565" spans="1:3" x14ac:dyDescent="0.25">
      <c r="A565" s="39">
        <v>723</v>
      </c>
      <c r="B565" s="39" t="s">
        <v>1672</v>
      </c>
      <c r="C565" s="39" t="s">
        <v>1273</v>
      </c>
    </row>
    <row r="566" spans="1:3" x14ac:dyDescent="0.25">
      <c r="A566" s="39">
        <v>724</v>
      </c>
      <c r="B566" s="39" t="s">
        <v>1673</v>
      </c>
      <c r="C566" s="39" t="s">
        <v>1273</v>
      </c>
    </row>
    <row r="567" spans="1:3" x14ac:dyDescent="0.25">
      <c r="A567" s="39">
        <v>725</v>
      </c>
      <c r="B567" s="39" t="s">
        <v>1674</v>
      </c>
      <c r="C567" s="39" t="s">
        <v>1273</v>
      </c>
    </row>
    <row r="568" spans="1:3" x14ac:dyDescent="0.25">
      <c r="A568" s="39">
        <v>726</v>
      </c>
      <c r="B568" s="39" t="s">
        <v>1675</v>
      </c>
      <c r="C568" s="39" t="s">
        <v>1273</v>
      </c>
    </row>
    <row r="569" spans="1:3" x14ac:dyDescent="0.25">
      <c r="A569" s="39">
        <v>727</v>
      </c>
      <c r="B569" s="39" t="s">
        <v>1676</v>
      </c>
      <c r="C569" s="39" t="s">
        <v>1276</v>
      </c>
    </row>
    <row r="570" spans="1:3" x14ac:dyDescent="0.25">
      <c r="A570" s="39">
        <v>728</v>
      </c>
      <c r="B570" s="39" t="s">
        <v>1677</v>
      </c>
      <c r="C570" s="39" t="s">
        <v>1276</v>
      </c>
    </row>
    <row r="571" spans="1:3" x14ac:dyDescent="0.25">
      <c r="A571" s="39">
        <v>729</v>
      </c>
      <c r="B571" s="39" t="s">
        <v>1678</v>
      </c>
      <c r="C571" s="39" t="s">
        <v>1276</v>
      </c>
    </row>
    <row r="572" spans="1:3" x14ac:dyDescent="0.25">
      <c r="A572" s="39">
        <v>730</v>
      </c>
      <c r="B572" s="39" t="s">
        <v>1679</v>
      </c>
      <c r="C572" s="39" t="s">
        <v>1275</v>
      </c>
    </row>
    <row r="573" spans="1:3" x14ac:dyDescent="0.25">
      <c r="A573" s="39">
        <v>731</v>
      </c>
      <c r="B573" s="39" t="s">
        <v>1680</v>
      </c>
      <c r="C573" s="39" t="s">
        <v>1276</v>
      </c>
    </row>
    <row r="574" spans="1:3" x14ac:dyDescent="0.25">
      <c r="A574" s="39">
        <v>732</v>
      </c>
      <c r="B574" s="39" t="s">
        <v>1681</v>
      </c>
      <c r="C574" s="39" t="s">
        <v>1276</v>
      </c>
    </row>
    <row r="575" spans="1:3" x14ac:dyDescent="0.25">
      <c r="A575" s="39">
        <v>733</v>
      </c>
      <c r="B575" s="39" t="s">
        <v>1682</v>
      </c>
      <c r="C575" s="39" t="s">
        <v>1275</v>
      </c>
    </row>
    <row r="576" spans="1:3" x14ac:dyDescent="0.25">
      <c r="A576" s="39">
        <v>734</v>
      </c>
      <c r="B576" s="39" t="s">
        <v>1683</v>
      </c>
      <c r="C576" s="39" t="s">
        <v>1273</v>
      </c>
    </row>
    <row r="577" spans="1:3" x14ac:dyDescent="0.25">
      <c r="A577" s="39">
        <v>735</v>
      </c>
      <c r="B577" s="39" t="s">
        <v>1684</v>
      </c>
      <c r="C577" s="39" t="s">
        <v>1273</v>
      </c>
    </row>
    <row r="578" spans="1:3" x14ac:dyDescent="0.25">
      <c r="A578" s="39">
        <v>736</v>
      </c>
      <c r="B578" s="39" t="s">
        <v>1685</v>
      </c>
      <c r="C578" s="39" t="s">
        <v>1276</v>
      </c>
    </row>
    <row r="579" spans="1:3" x14ac:dyDescent="0.25">
      <c r="A579" s="39">
        <v>737</v>
      </c>
      <c r="B579" s="39" t="s">
        <v>1686</v>
      </c>
      <c r="C579" s="39" t="s">
        <v>1276</v>
      </c>
    </row>
    <row r="580" spans="1:3" x14ac:dyDescent="0.25">
      <c r="A580" s="39">
        <v>738</v>
      </c>
      <c r="B580" s="39" t="s">
        <v>1687</v>
      </c>
      <c r="C580" s="39" t="s">
        <v>1273</v>
      </c>
    </row>
    <row r="581" spans="1:3" x14ac:dyDescent="0.25">
      <c r="A581" s="39">
        <v>739</v>
      </c>
      <c r="B581" s="39" t="s">
        <v>1688</v>
      </c>
      <c r="C581" s="39" t="s">
        <v>1273</v>
      </c>
    </row>
    <row r="582" spans="1:3" x14ac:dyDescent="0.25">
      <c r="A582" s="39">
        <v>740</v>
      </c>
      <c r="B582" s="39" t="s">
        <v>1689</v>
      </c>
      <c r="C582" s="39" t="s">
        <v>1276</v>
      </c>
    </row>
    <row r="583" spans="1:3" x14ac:dyDescent="0.25">
      <c r="A583" s="39">
        <v>741</v>
      </c>
      <c r="B583" s="39" t="s">
        <v>2257</v>
      </c>
      <c r="C583" s="39" t="s">
        <v>1276</v>
      </c>
    </row>
    <row r="584" spans="1:3" x14ac:dyDescent="0.25">
      <c r="A584" s="39">
        <v>742</v>
      </c>
      <c r="B584" s="39" t="s">
        <v>1690</v>
      </c>
      <c r="C584" s="39" t="s">
        <v>1274</v>
      </c>
    </row>
    <row r="585" spans="1:3" x14ac:dyDescent="0.25">
      <c r="A585" s="39">
        <v>743</v>
      </c>
      <c r="B585" s="39" t="s">
        <v>1691</v>
      </c>
      <c r="C585" s="39" t="s">
        <v>1273</v>
      </c>
    </row>
    <row r="586" spans="1:3" x14ac:dyDescent="0.25">
      <c r="A586" s="39">
        <v>744</v>
      </c>
      <c r="B586" s="39" t="s">
        <v>1692</v>
      </c>
      <c r="C586" s="39" t="s">
        <v>1273</v>
      </c>
    </row>
    <row r="587" spans="1:3" x14ac:dyDescent="0.25">
      <c r="A587" s="39">
        <v>745</v>
      </c>
      <c r="B587" s="39" t="s">
        <v>1693</v>
      </c>
      <c r="C587" s="39" t="s">
        <v>1273</v>
      </c>
    </row>
    <row r="588" spans="1:3" x14ac:dyDescent="0.25">
      <c r="A588" s="39">
        <v>746</v>
      </c>
      <c r="B588" s="39" t="s">
        <v>1694</v>
      </c>
      <c r="C588" s="39" t="s">
        <v>1276</v>
      </c>
    </row>
    <row r="589" spans="1:3" x14ac:dyDescent="0.25">
      <c r="A589" s="39">
        <v>747</v>
      </c>
      <c r="B589" s="39" t="s">
        <v>1695</v>
      </c>
      <c r="C589" s="39" t="s">
        <v>1276</v>
      </c>
    </row>
    <row r="590" spans="1:3" x14ac:dyDescent="0.25">
      <c r="A590" s="39">
        <v>748</v>
      </c>
      <c r="B590" s="39" t="s">
        <v>2373</v>
      </c>
      <c r="C590" s="39" t="s">
        <v>1276</v>
      </c>
    </row>
    <row r="591" spans="1:3" x14ac:dyDescent="0.25">
      <c r="A591" s="39">
        <v>749</v>
      </c>
      <c r="B591" s="39" t="s">
        <v>1696</v>
      </c>
      <c r="C591" s="39" t="s">
        <v>1276</v>
      </c>
    </row>
    <row r="592" spans="1:3" x14ac:dyDescent="0.25">
      <c r="A592" s="39">
        <v>750</v>
      </c>
      <c r="B592" s="39" t="s">
        <v>1697</v>
      </c>
      <c r="C592" s="39" t="s">
        <v>1275</v>
      </c>
    </row>
    <row r="593" spans="1:3" x14ac:dyDescent="0.25">
      <c r="A593" s="39">
        <v>751</v>
      </c>
      <c r="B593" s="39" t="s">
        <v>2256</v>
      </c>
      <c r="C593" s="39" t="s">
        <v>1275</v>
      </c>
    </row>
    <row r="594" spans="1:3" x14ac:dyDescent="0.25">
      <c r="A594" s="39">
        <v>752</v>
      </c>
      <c r="B594" s="39" t="s">
        <v>1698</v>
      </c>
      <c r="C594" s="39" t="s">
        <v>1276</v>
      </c>
    </row>
    <row r="595" spans="1:3" x14ac:dyDescent="0.25">
      <c r="A595" s="39">
        <v>753</v>
      </c>
      <c r="B595" s="39" t="s">
        <v>1699</v>
      </c>
      <c r="C595" s="39" t="s">
        <v>1273</v>
      </c>
    </row>
    <row r="596" spans="1:3" x14ac:dyDescent="0.25">
      <c r="A596" s="39">
        <v>754</v>
      </c>
      <c r="B596" s="39" t="s">
        <v>1700</v>
      </c>
      <c r="C596" s="39" t="s">
        <v>1276</v>
      </c>
    </row>
    <row r="597" spans="1:3" x14ac:dyDescent="0.25">
      <c r="A597" s="39">
        <v>755</v>
      </c>
      <c r="B597" s="39" t="s">
        <v>1701</v>
      </c>
      <c r="C597" s="39" t="s">
        <v>1273</v>
      </c>
    </row>
    <row r="598" spans="1:3" x14ac:dyDescent="0.25">
      <c r="A598" s="39">
        <v>756</v>
      </c>
      <c r="B598" s="39" t="s">
        <v>1702</v>
      </c>
      <c r="C598" s="39" t="s">
        <v>1276</v>
      </c>
    </row>
    <row r="599" spans="1:3" x14ac:dyDescent="0.25">
      <c r="A599" s="39">
        <v>757</v>
      </c>
      <c r="B599" s="39" t="s">
        <v>1703</v>
      </c>
      <c r="C599" s="39" t="s">
        <v>1276</v>
      </c>
    </row>
    <row r="600" spans="1:3" x14ac:dyDescent="0.25">
      <c r="A600" s="39">
        <v>758</v>
      </c>
      <c r="B600" s="39" t="s">
        <v>2408</v>
      </c>
      <c r="C600" s="39" t="s">
        <v>1276</v>
      </c>
    </row>
    <row r="601" spans="1:3" x14ac:dyDescent="0.25">
      <c r="A601" s="39">
        <v>759</v>
      </c>
      <c r="B601" s="39" t="s">
        <v>1704</v>
      </c>
      <c r="C601" s="39" t="s">
        <v>1273</v>
      </c>
    </row>
    <row r="602" spans="1:3" x14ac:dyDescent="0.25">
      <c r="A602" s="39">
        <v>760</v>
      </c>
      <c r="B602" s="39" t="s">
        <v>1705</v>
      </c>
      <c r="C602" s="39" t="s">
        <v>1276</v>
      </c>
    </row>
    <row r="603" spans="1:3" x14ac:dyDescent="0.25">
      <c r="A603" s="39">
        <v>761</v>
      </c>
      <c r="B603" s="39" t="s">
        <v>1706</v>
      </c>
      <c r="C603" s="39" t="s">
        <v>1273</v>
      </c>
    </row>
    <row r="604" spans="1:3" x14ac:dyDescent="0.25">
      <c r="A604" s="39">
        <v>763</v>
      </c>
      <c r="B604" s="39" t="s">
        <v>1707</v>
      </c>
      <c r="C604" s="39" t="s">
        <v>1276</v>
      </c>
    </row>
    <row r="605" spans="1:3" x14ac:dyDescent="0.25">
      <c r="A605" s="39">
        <v>764</v>
      </c>
      <c r="B605" s="39" t="s">
        <v>1708</v>
      </c>
      <c r="C605" s="39" t="s">
        <v>1275</v>
      </c>
    </row>
    <row r="606" spans="1:3" x14ac:dyDescent="0.25">
      <c r="A606" s="39">
        <v>765</v>
      </c>
      <c r="B606" s="39" t="s">
        <v>1709</v>
      </c>
      <c r="C606" s="39" t="s">
        <v>1275</v>
      </c>
    </row>
    <row r="607" spans="1:3" x14ac:dyDescent="0.25">
      <c r="A607" s="39">
        <v>766</v>
      </c>
      <c r="B607" s="39" t="s">
        <v>1710</v>
      </c>
      <c r="C607" s="39" t="s">
        <v>1275</v>
      </c>
    </row>
    <row r="608" spans="1:3" x14ac:dyDescent="0.25">
      <c r="A608" s="39">
        <v>767</v>
      </c>
      <c r="B608" s="39" t="s">
        <v>2351</v>
      </c>
      <c r="C608" s="39" t="s">
        <v>1275</v>
      </c>
    </row>
    <row r="609" spans="1:3" x14ac:dyDescent="0.25">
      <c r="A609" s="39">
        <v>768</v>
      </c>
      <c r="B609" s="39" t="s">
        <v>2325</v>
      </c>
      <c r="C609" s="39" t="s">
        <v>1273</v>
      </c>
    </row>
    <row r="610" spans="1:3" x14ac:dyDescent="0.25">
      <c r="A610" s="39">
        <v>769</v>
      </c>
      <c r="B610" s="39" t="s">
        <v>2192</v>
      </c>
      <c r="C610" s="39" t="s">
        <v>1273</v>
      </c>
    </row>
    <row r="611" spans="1:3" x14ac:dyDescent="0.25">
      <c r="A611" s="39">
        <v>770</v>
      </c>
      <c r="B611" s="39" t="s">
        <v>1711</v>
      </c>
      <c r="C611" s="39" t="s">
        <v>1276</v>
      </c>
    </row>
    <row r="612" spans="1:3" x14ac:dyDescent="0.25">
      <c r="A612" s="39">
        <v>771</v>
      </c>
      <c r="B612" s="39" t="s">
        <v>1712</v>
      </c>
      <c r="C612" s="39" t="s">
        <v>1276</v>
      </c>
    </row>
    <row r="613" spans="1:3" x14ac:dyDescent="0.25">
      <c r="A613" s="39">
        <v>772</v>
      </c>
      <c r="B613" s="39" t="s">
        <v>1713</v>
      </c>
      <c r="C613" s="39" t="s">
        <v>1274</v>
      </c>
    </row>
    <row r="614" spans="1:3" x14ac:dyDescent="0.25">
      <c r="A614" s="39">
        <v>773</v>
      </c>
      <c r="B614" s="39" t="s">
        <v>1714</v>
      </c>
      <c r="C614" s="39" t="s">
        <v>1274</v>
      </c>
    </row>
    <row r="615" spans="1:3" x14ac:dyDescent="0.25">
      <c r="A615" s="39">
        <v>774</v>
      </c>
      <c r="B615" s="39" t="s">
        <v>1715</v>
      </c>
      <c r="C615" s="39" t="s">
        <v>1276</v>
      </c>
    </row>
    <row r="616" spans="1:3" x14ac:dyDescent="0.25">
      <c r="A616" s="39">
        <v>775</v>
      </c>
      <c r="B616" s="39" t="s">
        <v>2359</v>
      </c>
      <c r="C616" s="39" t="s">
        <v>1276</v>
      </c>
    </row>
    <row r="617" spans="1:3" x14ac:dyDescent="0.25">
      <c r="A617" s="39">
        <v>776</v>
      </c>
      <c r="B617" s="39" t="s">
        <v>1716</v>
      </c>
      <c r="C617" s="39" t="s">
        <v>1274</v>
      </c>
    </row>
    <row r="618" spans="1:3" x14ac:dyDescent="0.25">
      <c r="A618" s="39">
        <v>777</v>
      </c>
      <c r="B618" s="39" t="s">
        <v>1717</v>
      </c>
      <c r="C618" s="39" t="s">
        <v>1274</v>
      </c>
    </row>
    <row r="619" spans="1:3" x14ac:dyDescent="0.25">
      <c r="A619" s="39">
        <v>778</v>
      </c>
      <c r="B619" s="39" t="s">
        <v>1718</v>
      </c>
      <c r="C619" s="39" t="s">
        <v>1276</v>
      </c>
    </row>
    <row r="620" spans="1:3" x14ac:dyDescent="0.25">
      <c r="A620" s="39">
        <v>779</v>
      </c>
      <c r="B620" s="39" t="s">
        <v>1719</v>
      </c>
      <c r="C620" s="39" t="s">
        <v>1276</v>
      </c>
    </row>
    <row r="621" spans="1:3" x14ac:dyDescent="0.25">
      <c r="A621" s="39">
        <v>780</v>
      </c>
      <c r="B621" s="39" t="s">
        <v>1720</v>
      </c>
      <c r="C621" s="39" t="s">
        <v>1275</v>
      </c>
    </row>
    <row r="622" spans="1:3" x14ac:dyDescent="0.25">
      <c r="A622" s="39">
        <v>781</v>
      </c>
      <c r="B622" s="39" t="s">
        <v>1721</v>
      </c>
      <c r="C622" s="39" t="s">
        <v>1275</v>
      </c>
    </row>
    <row r="623" spans="1:3" x14ac:dyDescent="0.25">
      <c r="A623" s="39">
        <v>782</v>
      </c>
      <c r="B623" s="39" t="s">
        <v>2328</v>
      </c>
      <c r="C623" s="39" t="s">
        <v>1276</v>
      </c>
    </row>
    <row r="624" spans="1:3" x14ac:dyDescent="0.25">
      <c r="A624" s="39">
        <v>783</v>
      </c>
      <c r="B624" s="39" t="s">
        <v>1722</v>
      </c>
      <c r="C624" s="39" t="s">
        <v>1275</v>
      </c>
    </row>
    <row r="625" spans="1:3" x14ac:dyDescent="0.25">
      <c r="A625" s="39">
        <v>784</v>
      </c>
      <c r="B625" s="39" t="s">
        <v>1723</v>
      </c>
      <c r="C625" s="39" t="s">
        <v>1273</v>
      </c>
    </row>
    <row r="626" spans="1:3" x14ac:dyDescent="0.25">
      <c r="A626" s="39">
        <v>785</v>
      </c>
      <c r="B626" s="39" t="s">
        <v>2369</v>
      </c>
      <c r="C626" s="39" t="s">
        <v>1273</v>
      </c>
    </row>
    <row r="627" spans="1:3" x14ac:dyDescent="0.25">
      <c r="A627" s="39">
        <v>786</v>
      </c>
      <c r="B627" s="39" t="s">
        <v>1724</v>
      </c>
      <c r="C627" s="39" t="s">
        <v>1273</v>
      </c>
    </row>
    <row r="628" spans="1:3" x14ac:dyDescent="0.25">
      <c r="A628" s="39">
        <v>787</v>
      </c>
      <c r="B628" s="39" t="s">
        <v>1725</v>
      </c>
      <c r="C628" s="39" t="s">
        <v>1273</v>
      </c>
    </row>
    <row r="629" spans="1:3" x14ac:dyDescent="0.25">
      <c r="A629" s="39">
        <v>788</v>
      </c>
      <c r="B629" s="39" t="s">
        <v>1726</v>
      </c>
      <c r="C629" s="39" t="s">
        <v>1273</v>
      </c>
    </row>
    <row r="630" spans="1:3" x14ac:dyDescent="0.25">
      <c r="A630" s="39">
        <v>789</v>
      </c>
      <c r="B630" s="39" t="s">
        <v>2193</v>
      </c>
      <c r="C630" s="39" t="s">
        <v>1274</v>
      </c>
    </row>
    <row r="631" spans="1:3" x14ac:dyDescent="0.25">
      <c r="A631" s="39">
        <v>790</v>
      </c>
      <c r="B631" s="39" t="s">
        <v>1727</v>
      </c>
      <c r="C631" s="39" t="s">
        <v>1273</v>
      </c>
    </row>
    <row r="632" spans="1:3" x14ac:dyDescent="0.25">
      <c r="A632" s="39">
        <v>791</v>
      </c>
      <c r="B632" s="39" t="s">
        <v>1728</v>
      </c>
      <c r="C632" s="39" t="s">
        <v>1273</v>
      </c>
    </row>
    <row r="633" spans="1:3" x14ac:dyDescent="0.25">
      <c r="A633" s="39">
        <v>792</v>
      </c>
      <c r="B633" s="39" t="s">
        <v>2194</v>
      </c>
      <c r="C633" s="39" t="s">
        <v>1273</v>
      </c>
    </row>
    <row r="634" spans="1:3" x14ac:dyDescent="0.25">
      <c r="A634" s="39">
        <v>793</v>
      </c>
      <c r="B634" s="39" t="s">
        <v>2175</v>
      </c>
      <c r="C634" s="39" t="s">
        <v>1273</v>
      </c>
    </row>
    <row r="635" spans="1:3" x14ac:dyDescent="0.25">
      <c r="A635" s="39">
        <v>794</v>
      </c>
      <c r="B635" s="39" t="s">
        <v>1729</v>
      </c>
      <c r="C635" s="39" t="s">
        <v>1273</v>
      </c>
    </row>
    <row r="636" spans="1:3" x14ac:dyDescent="0.25">
      <c r="A636" s="39">
        <v>795</v>
      </c>
      <c r="B636" s="39" t="s">
        <v>1730</v>
      </c>
      <c r="C636" s="39" t="s">
        <v>1274</v>
      </c>
    </row>
    <row r="637" spans="1:3" x14ac:dyDescent="0.25">
      <c r="A637" s="39">
        <v>796</v>
      </c>
      <c r="B637" s="39" t="s">
        <v>1731</v>
      </c>
      <c r="C637" s="39" t="s">
        <v>1276</v>
      </c>
    </row>
    <row r="638" spans="1:3" s="78" customFormat="1" x14ac:dyDescent="0.25">
      <c r="A638" s="86">
        <v>797</v>
      </c>
      <c r="B638" s="86" t="s">
        <v>2478</v>
      </c>
      <c r="C638" s="86" t="s">
        <v>1273</v>
      </c>
    </row>
    <row r="639" spans="1:3" x14ac:dyDescent="0.25">
      <c r="A639" s="39">
        <v>798</v>
      </c>
      <c r="B639" s="39" t="s">
        <v>2274</v>
      </c>
      <c r="C639" s="39" t="s">
        <v>1274</v>
      </c>
    </row>
    <row r="640" spans="1:3" x14ac:dyDescent="0.25">
      <c r="A640" s="39">
        <v>799</v>
      </c>
      <c r="B640" s="39" t="s">
        <v>1732</v>
      </c>
      <c r="C640" s="39" t="s">
        <v>1276</v>
      </c>
    </row>
    <row r="641" spans="1:3" x14ac:dyDescent="0.25">
      <c r="A641" s="39">
        <v>800</v>
      </c>
      <c r="B641" s="39" t="s">
        <v>1733</v>
      </c>
      <c r="C641" s="39" t="s">
        <v>1273</v>
      </c>
    </row>
    <row r="642" spans="1:3" x14ac:dyDescent="0.25">
      <c r="A642" s="39">
        <v>801</v>
      </c>
      <c r="B642" s="39" t="s">
        <v>1734</v>
      </c>
      <c r="C642" s="39" t="s">
        <v>1273</v>
      </c>
    </row>
    <row r="643" spans="1:3" x14ac:dyDescent="0.25">
      <c r="A643" s="39">
        <v>802</v>
      </c>
      <c r="B643" s="39" t="s">
        <v>2396</v>
      </c>
      <c r="C643" s="39" t="s">
        <v>1274</v>
      </c>
    </row>
    <row r="644" spans="1:3" x14ac:dyDescent="0.25">
      <c r="A644" s="39">
        <v>803</v>
      </c>
      <c r="B644" s="39" t="s">
        <v>1735</v>
      </c>
      <c r="C644" s="39" t="s">
        <v>1274</v>
      </c>
    </row>
    <row r="645" spans="1:3" x14ac:dyDescent="0.25">
      <c r="A645" s="39">
        <v>804</v>
      </c>
      <c r="B645" s="39" t="s">
        <v>2335</v>
      </c>
      <c r="C645" s="39" t="s">
        <v>1274</v>
      </c>
    </row>
    <row r="646" spans="1:3" x14ac:dyDescent="0.25">
      <c r="A646" s="39">
        <v>805</v>
      </c>
      <c r="B646" s="39" t="s">
        <v>1736</v>
      </c>
      <c r="C646" s="39" t="s">
        <v>1276</v>
      </c>
    </row>
    <row r="647" spans="1:3" x14ac:dyDescent="0.25">
      <c r="A647" s="39">
        <v>806</v>
      </c>
      <c r="B647" s="39" t="s">
        <v>2389</v>
      </c>
      <c r="C647" s="39" t="s">
        <v>1276</v>
      </c>
    </row>
    <row r="648" spans="1:3" x14ac:dyDescent="0.25">
      <c r="A648" s="39">
        <v>807</v>
      </c>
      <c r="B648" s="39" t="s">
        <v>2361</v>
      </c>
      <c r="C648" s="39" t="s">
        <v>1276</v>
      </c>
    </row>
    <row r="649" spans="1:3" x14ac:dyDescent="0.25">
      <c r="A649" s="39">
        <v>808</v>
      </c>
      <c r="B649" s="39" t="s">
        <v>1737</v>
      </c>
      <c r="C649" s="39" t="s">
        <v>1276</v>
      </c>
    </row>
    <row r="650" spans="1:3" x14ac:dyDescent="0.25">
      <c r="A650" s="39">
        <v>809</v>
      </c>
      <c r="B650" s="39" t="s">
        <v>2253</v>
      </c>
      <c r="C650" s="39" t="s">
        <v>1276</v>
      </c>
    </row>
    <row r="651" spans="1:3" x14ac:dyDescent="0.25">
      <c r="A651" s="39">
        <v>810</v>
      </c>
      <c r="B651" s="39" t="s">
        <v>1738</v>
      </c>
      <c r="C651" s="39" t="s">
        <v>1273</v>
      </c>
    </row>
    <row r="652" spans="1:3" x14ac:dyDescent="0.25">
      <c r="A652" s="39">
        <v>811</v>
      </c>
      <c r="B652" s="39" t="s">
        <v>1739</v>
      </c>
      <c r="C652" s="39" t="s">
        <v>1273</v>
      </c>
    </row>
    <row r="653" spans="1:3" x14ac:dyDescent="0.25">
      <c r="A653" s="39">
        <v>812</v>
      </c>
      <c r="B653" s="39" t="s">
        <v>1740</v>
      </c>
      <c r="C653" s="39" t="s">
        <v>1273</v>
      </c>
    </row>
    <row r="654" spans="1:3" x14ac:dyDescent="0.25">
      <c r="A654" s="39">
        <v>813</v>
      </c>
      <c r="B654" s="39" t="s">
        <v>2165</v>
      </c>
      <c r="C654" s="39" t="s">
        <v>1273</v>
      </c>
    </row>
    <row r="655" spans="1:3" x14ac:dyDescent="0.25">
      <c r="A655" s="39">
        <v>813</v>
      </c>
      <c r="B655" s="39" t="s">
        <v>2160</v>
      </c>
      <c r="C655" s="39" t="s">
        <v>1273</v>
      </c>
    </row>
    <row r="656" spans="1:3" x14ac:dyDescent="0.25">
      <c r="A656" s="39">
        <v>815</v>
      </c>
      <c r="B656" s="39" t="s">
        <v>1741</v>
      </c>
      <c r="C656" s="39" t="s">
        <v>1273</v>
      </c>
    </row>
    <row r="657" spans="1:3" x14ac:dyDescent="0.25">
      <c r="A657" s="39">
        <v>816</v>
      </c>
      <c r="B657" s="39" t="s">
        <v>1742</v>
      </c>
      <c r="C657" s="39" t="s">
        <v>1273</v>
      </c>
    </row>
    <row r="658" spans="1:3" x14ac:dyDescent="0.25">
      <c r="A658" s="39">
        <v>817</v>
      </c>
      <c r="B658" s="39" t="s">
        <v>1743</v>
      </c>
      <c r="C658" s="39" t="s">
        <v>1275</v>
      </c>
    </row>
    <row r="659" spans="1:3" x14ac:dyDescent="0.25">
      <c r="A659" s="39">
        <v>818</v>
      </c>
      <c r="B659" s="39" t="s">
        <v>1744</v>
      </c>
      <c r="C659" s="39" t="s">
        <v>1273</v>
      </c>
    </row>
    <row r="660" spans="1:3" x14ac:dyDescent="0.25">
      <c r="A660" s="39">
        <v>819</v>
      </c>
      <c r="B660" s="39" t="s">
        <v>1745</v>
      </c>
      <c r="C660" s="39" t="s">
        <v>1276</v>
      </c>
    </row>
    <row r="661" spans="1:3" x14ac:dyDescent="0.25">
      <c r="A661" s="39">
        <v>821</v>
      </c>
      <c r="B661" s="39" t="s">
        <v>1746</v>
      </c>
      <c r="C661" s="39" t="s">
        <v>1273</v>
      </c>
    </row>
    <row r="662" spans="1:3" x14ac:dyDescent="0.25">
      <c r="A662" s="39">
        <v>822</v>
      </c>
      <c r="B662" s="39" t="s">
        <v>1747</v>
      </c>
      <c r="C662" s="39" t="s">
        <v>1274</v>
      </c>
    </row>
    <row r="663" spans="1:3" x14ac:dyDescent="0.25">
      <c r="A663" s="39">
        <v>823</v>
      </c>
      <c r="B663" s="39" t="s">
        <v>1748</v>
      </c>
      <c r="C663" s="39" t="s">
        <v>1273</v>
      </c>
    </row>
    <row r="664" spans="1:3" x14ac:dyDescent="0.25">
      <c r="A664" s="39">
        <v>824</v>
      </c>
      <c r="B664" s="39" t="s">
        <v>1749</v>
      </c>
      <c r="C664" s="39" t="s">
        <v>1274</v>
      </c>
    </row>
    <row r="665" spans="1:3" x14ac:dyDescent="0.25">
      <c r="A665" s="39">
        <v>825</v>
      </c>
      <c r="B665" s="39" t="s">
        <v>1750</v>
      </c>
      <c r="C665" s="39" t="s">
        <v>1275</v>
      </c>
    </row>
    <row r="666" spans="1:3" x14ac:dyDescent="0.25">
      <c r="A666" s="39">
        <v>826</v>
      </c>
      <c r="B666" s="39" t="s">
        <v>1751</v>
      </c>
      <c r="C666" s="39" t="s">
        <v>1273</v>
      </c>
    </row>
    <row r="667" spans="1:3" x14ac:dyDescent="0.25">
      <c r="A667" s="39">
        <v>827</v>
      </c>
      <c r="B667" s="39" t="s">
        <v>1752</v>
      </c>
      <c r="C667" s="39" t="s">
        <v>1273</v>
      </c>
    </row>
    <row r="668" spans="1:3" x14ac:dyDescent="0.25">
      <c r="A668" s="39">
        <v>828</v>
      </c>
      <c r="B668" s="39" t="s">
        <v>1753</v>
      </c>
      <c r="C668" s="39" t="s">
        <v>1273</v>
      </c>
    </row>
    <row r="669" spans="1:3" x14ac:dyDescent="0.25">
      <c r="A669" s="39">
        <v>829</v>
      </c>
      <c r="B669" s="39" t="s">
        <v>1754</v>
      </c>
      <c r="C669" s="39" t="s">
        <v>1275</v>
      </c>
    </row>
    <row r="670" spans="1:3" x14ac:dyDescent="0.25">
      <c r="A670" s="39">
        <v>830</v>
      </c>
      <c r="B670" s="39" t="s">
        <v>1755</v>
      </c>
      <c r="C670" s="39" t="s">
        <v>1274</v>
      </c>
    </row>
    <row r="671" spans="1:3" x14ac:dyDescent="0.25">
      <c r="A671" s="39">
        <v>831</v>
      </c>
      <c r="B671" s="39" t="s">
        <v>1756</v>
      </c>
      <c r="C671" s="39" t="s">
        <v>1275</v>
      </c>
    </row>
    <row r="672" spans="1:3" x14ac:dyDescent="0.25">
      <c r="A672" s="39">
        <v>832</v>
      </c>
      <c r="B672" s="39" t="s">
        <v>1757</v>
      </c>
      <c r="C672" s="39" t="s">
        <v>1276</v>
      </c>
    </row>
    <row r="673" spans="1:3" x14ac:dyDescent="0.25">
      <c r="A673" s="39">
        <v>833</v>
      </c>
      <c r="B673" s="39" t="s">
        <v>1758</v>
      </c>
      <c r="C673" s="39" t="s">
        <v>1273</v>
      </c>
    </row>
    <row r="674" spans="1:3" x14ac:dyDescent="0.25">
      <c r="A674" s="39">
        <v>834</v>
      </c>
      <c r="B674" s="39" t="s">
        <v>1759</v>
      </c>
      <c r="C674" s="39" t="s">
        <v>1273</v>
      </c>
    </row>
    <row r="675" spans="1:3" x14ac:dyDescent="0.25">
      <c r="A675" s="39">
        <v>835</v>
      </c>
      <c r="B675" s="39" t="s">
        <v>1760</v>
      </c>
      <c r="C675" s="39" t="s">
        <v>1273</v>
      </c>
    </row>
    <row r="676" spans="1:3" x14ac:dyDescent="0.25">
      <c r="A676" s="39">
        <v>836</v>
      </c>
      <c r="B676" s="39" t="s">
        <v>1761</v>
      </c>
      <c r="C676" s="39" t="s">
        <v>1273</v>
      </c>
    </row>
    <row r="677" spans="1:3" x14ac:dyDescent="0.25">
      <c r="A677" s="39">
        <v>837</v>
      </c>
      <c r="B677" s="39" t="s">
        <v>2252</v>
      </c>
      <c r="C677" s="39" t="s">
        <v>1276</v>
      </c>
    </row>
    <row r="678" spans="1:3" x14ac:dyDescent="0.25">
      <c r="A678" s="39">
        <v>838</v>
      </c>
      <c r="B678" s="39" t="s">
        <v>1762</v>
      </c>
      <c r="C678" s="39" t="s">
        <v>1274</v>
      </c>
    </row>
    <row r="679" spans="1:3" x14ac:dyDescent="0.25">
      <c r="A679" s="39">
        <v>839</v>
      </c>
      <c r="B679" s="39" t="s">
        <v>1763</v>
      </c>
      <c r="C679" s="39" t="s">
        <v>1273</v>
      </c>
    </row>
    <row r="680" spans="1:3" x14ac:dyDescent="0.25">
      <c r="A680" s="39">
        <v>840</v>
      </c>
      <c r="B680" s="39" t="s">
        <v>2383</v>
      </c>
      <c r="C680" s="39" t="s">
        <v>1276</v>
      </c>
    </row>
    <row r="681" spans="1:3" x14ac:dyDescent="0.25">
      <c r="A681" s="39">
        <v>841</v>
      </c>
      <c r="B681" s="39" t="s">
        <v>1764</v>
      </c>
      <c r="C681" s="39" t="s">
        <v>1273</v>
      </c>
    </row>
    <row r="682" spans="1:3" x14ac:dyDescent="0.25">
      <c r="A682" s="39">
        <v>842</v>
      </c>
      <c r="B682" s="39" t="s">
        <v>1765</v>
      </c>
      <c r="C682" s="39" t="s">
        <v>1274</v>
      </c>
    </row>
    <row r="683" spans="1:3" x14ac:dyDescent="0.25">
      <c r="A683" s="39">
        <v>843</v>
      </c>
      <c r="B683" s="39" t="s">
        <v>1766</v>
      </c>
      <c r="C683" s="39" t="s">
        <v>1274</v>
      </c>
    </row>
    <row r="684" spans="1:3" x14ac:dyDescent="0.25">
      <c r="A684" s="39">
        <v>844</v>
      </c>
      <c r="B684" s="39" t="s">
        <v>1767</v>
      </c>
      <c r="C684" s="39" t="s">
        <v>1274</v>
      </c>
    </row>
    <row r="685" spans="1:3" x14ac:dyDescent="0.25">
      <c r="A685" s="39">
        <v>845</v>
      </c>
      <c r="B685" s="39" t="s">
        <v>1768</v>
      </c>
      <c r="C685" s="39" t="s">
        <v>1273</v>
      </c>
    </row>
    <row r="686" spans="1:3" x14ac:dyDescent="0.25">
      <c r="A686" s="39">
        <v>849</v>
      </c>
      <c r="B686" s="39" t="s">
        <v>1769</v>
      </c>
      <c r="C686" s="39" t="s">
        <v>1273</v>
      </c>
    </row>
    <row r="687" spans="1:3" x14ac:dyDescent="0.25">
      <c r="A687" s="39">
        <v>850</v>
      </c>
      <c r="B687" s="39" t="s">
        <v>1770</v>
      </c>
      <c r="C687" s="39" t="s">
        <v>1273</v>
      </c>
    </row>
    <row r="688" spans="1:3" x14ac:dyDescent="0.25">
      <c r="A688" s="39">
        <v>851</v>
      </c>
      <c r="B688" s="39" t="s">
        <v>1771</v>
      </c>
      <c r="C688" s="39" t="s">
        <v>1276</v>
      </c>
    </row>
    <row r="689" spans="1:3" x14ac:dyDescent="0.25">
      <c r="A689" s="39">
        <v>852</v>
      </c>
      <c r="B689" s="39" t="s">
        <v>1772</v>
      </c>
      <c r="C689" s="39" t="s">
        <v>1276</v>
      </c>
    </row>
    <row r="690" spans="1:3" x14ac:dyDescent="0.25">
      <c r="A690" s="39">
        <v>853</v>
      </c>
      <c r="B690" s="39" t="s">
        <v>2336</v>
      </c>
      <c r="C690" s="39" t="s">
        <v>1276</v>
      </c>
    </row>
    <row r="691" spans="1:3" x14ac:dyDescent="0.25">
      <c r="A691" s="39">
        <v>854</v>
      </c>
      <c r="B691" s="39" t="s">
        <v>1773</v>
      </c>
      <c r="C691" s="39" t="s">
        <v>1276</v>
      </c>
    </row>
    <row r="692" spans="1:3" x14ac:dyDescent="0.25">
      <c r="A692" s="39">
        <v>855</v>
      </c>
      <c r="B692" s="39" t="s">
        <v>1774</v>
      </c>
      <c r="C692" s="39" t="s">
        <v>1276</v>
      </c>
    </row>
    <row r="693" spans="1:3" x14ac:dyDescent="0.25">
      <c r="A693" s="39">
        <v>856</v>
      </c>
      <c r="B693" s="39" t="s">
        <v>1775</v>
      </c>
      <c r="C693" s="39" t="s">
        <v>1276</v>
      </c>
    </row>
    <row r="694" spans="1:3" x14ac:dyDescent="0.25">
      <c r="A694" s="39">
        <v>857</v>
      </c>
      <c r="B694" s="39" t="s">
        <v>1776</v>
      </c>
      <c r="C694" s="39" t="s">
        <v>1276</v>
      </c>
    </row>
    <row r="695" spans="1:3" x14ac:dyDescent="0.25">
      <c r="A695" s="39">
        <v>858</v>
      </c>
      <c r="B695" s="39" t="s">
        <v>1777</v>
      </c>
      <c r="C695" s="39" t="s">
        <v>1273</v>
      </c>
    </row>
    <row r="696" spans="1:3" x14ac:dyDescent="0.25">
      <c r="A696" s="39">
        <v>859</v>
      </c>
      <c r="B696" s="39" t="s">
        <v>1778</v>
      </c>
      <c r="C696" s="39" t="s">
        <v>1274</v>
      </c>
    </row>
    <row r="697" spans="1:3" x14ac:dyDescent="0.25">
      <c r="A697" s="39">
        <v>860</v>
      </c>
      <c r="B697" s="39" t="s">
        <v>1779</v>
      </c>
      <c r="C697" s="39" t="s">
        <v>1273</v>
      </c>
    </row>
    <row r="698" spans="1:3" x14ac:dyDescent="0.25">
      <c r="A698" s="39">
        <v>861</v>
      </c>
      <c r="B698" s="39" t="s">
        <v>1780</v>
      </c>
      <c r="C698" s="39" t="s">
        <v>1273</v>
      </c>
    </row>
    <row r="699" spans="1:3" x14ac:dyDescent="0.25">
      <c r="A699" s="39">
        <v>862</v>
      </c>
      <c r="B699" s="39" t="s">
        <v>2352</v>
      </c>
      <c r="C699" s="39" t="s">
        <v>1276</v>
      </c>
    </row>
    <row r="700" spans="1:3" x14ac:dyDescent="0.25">
      <c r="A700" s="39">
        <v>863</v>
      </c>
      <c r="B700" s="39" t="s">
        <v>1781</v>
      </c>
      <c r="C700" s="39" t="s">
        <v>1273</v>
      </c>
    </row>
    <row r="701" spans="1:3" x14ac:dyDescent="0.25">
      <c r="A701" s="39">
        <v>864</v>
      </c>
      <c r="B701" s="39" t="s">
        <v>1782</v>
      </c>
      <c r="C701" s="39" t="s">
        <v>1276</v>
      </c>
    </row>
    <row r="702" spans="1:3" x14ac:dyDescent="0.25">
      <c r="A702" s="39">
        <v>865</v>
      </c>
      <c r="B702" s="39" t="s">
        <v>1783</v>
      </c>
      <c r="C702" s="39" t="s">
        <v>1273</v>
      </c>
    </row>
    <row r="703" spans="1:3" x14ac:dyDescent="0.25">
      <c r="A703" s="39">
        <v>866</v>
      </c>
      <c r="B703" s="39" t="s">
        <v>1784</v>
      </c>
      <c r="C703" s="39" t="s">
        <v>1273</v>
      </c>
    </row>
    <row r="704" spans="1:3" x14ac:dyDescent="0.25">
      <c r="A704" s="39">
        <v>867</v>
      </c>
      <c r="B704" s="39" t="s">
        <v>1785</v>
      </c>
      <c r="C704" s="39" t="s">
        <v>1274</v>
      </c>
    </row>
    <row r="705" spans="1:3" x14ac:dyDescent="0.25">
      <c r="A705" s="39">
        <v>868</v>
      </c>
      <c r="B705" s="39" t="s">
        <v>1786</v>
      </c>
      <c r="C705" s="39" t="s">
        <v>1273</v>
      </c>
    </row>
    <row r="706" spans="1:3" x14ac:dyDescent="0.25">
      <c r="A706" s="39">
        <v>869</v>
      </c>
      <c r="B706" s="39" t="s">
        <v>1787</v>
      </c>
      <c r="C706" s="39" t="s">
        <v>1276</v>
      </c>
    </row>
    <row r="707" spans="1:3" x14ac:dyDescent="0.25">
      <c r="A707" s="39">
        <v>870</v>
      </c>
      <c r="B707" s="39" t="s">
        <v>1788</v>
      </c>
      <c r="C707" s="39" t="s">
        <v>1275</v>
      </c>
    </row>
    <row r="708" spans="1:3" x14ac:dyDescent="0.25">
      <c r="A708" s="39">
        <v>871</v>
      </c>
      <c r="B708" s="39" t="s">
        <v>2195</v>
      </c>
      <c r="C708" s="39" t="s">
        <v>1275</v>
      </c>
    </row>
    <row r="709" spans="1:3" x14ac:dyDescent="0.25">
      <c r="A709" s="39">
        <v>872</v>
      </c>
      <c r="B709" s="39" t="s">
        <v>1789</v>
      </c>
      <c r="C709" s="39" t="s">
        <v>1276</v>
      </c>
    </row>
    <row r="710" spans="1:3" x14ac:dyDescent="0.25">
      <c r="A710" s="39">
        <v>873</v>
      </c>
      <c r="B710" s="39" t="s">
        <v>1790</v>
      </c>
      <c r="C710" s="39" t="s">
        <v>1275</v>
      </c>
    </row>
    <row r="711" spans="1:3" x14ac:dyDescent="0.25">
      <c r="A711" s="39">
        <v>874</v>
      </c>
      <c r="B711" s="39" t="s">
        <v>1791</v>
      </c>
      <c r="C711" s="39" t="s">
        <v>1276</v>
      </c>
    </row>
    <row r="712" spans="1:3" x14ac:dyDescent="0.25">
      <c r="A712" s="39">
        <v>875</v>
      </c>
      <c r="B712" s="39" t="s">
        <v>2273</v>
      </c>
      <c r="C712" s="39" t="s">
        <v>1273</v>
      </c>
    </row>
    <row r="713" spans="1:3" x14ac:dyDescent="0.25">
      <c r="A713" s="39">
        <v>876</v>
      </c>
      <c r="B713" s="39" t="s">
        <v>1792</v>
      </c>
      <c r="C713" s="39" t="s">
        <v>1273</v>
      </c>
    </row>
    <row r="714" spans="1:3" x14ac:dyDescent="0.25">
      <c r="A714" s="39">
        <v>877</v>
      </c>
      <c r="B714" s="39" t="s">
        <v>1793</v>
      </c>
      <c r="C714" s="39" t="s">
        <v>1276</v>
      </c>
    </row>
    <row r="715" spans="1:3" x14ac:dyDescent="0.25">
      <c r="A715" s="39">
        <v>878</v>
      </c>
      <c r="B715" s="39" t="s">
        <v>2159</v>
      </c>
      <c r="C715" s="39" t="s">
        <v>1276</v>
      </c>
    </row>
    <row r="716" spans="1:3" x14ac:dyDescent="0.25">
      <c r="A716" s="39">
        <v>879</v>
      </c>
      <c r="B716" s="39" t="s">
        <v>1794</v>
      </c>
      <c r="C716" s="39" t="s">
        <v>1273</v>
      </c>
    </row>
    <row r="717" spans="1:3" x14ac:dyDescent="0.25">
      <c r="A717" s="39">
        <v>880</v>
      </c>
      <c r="B717" s="39" t="s">
        <v>2401</v>
      </c>
      <c r="C717" s="39" t="s">
        <v>1275</v>
      </c>
    </row>
    <row r="718" spans="1:3" x14ac:dyDescent="0.25">
      <c r="A718" s="39">
        <v>881</v>
      </c>
      <c r="B718" s="39" t="s">
        <v>1795</v>
      </c>
      <c r="C718" s="39" t="s">
        <v>1275</v>
      </c>
    </row>
    <row r="719" spans="1:3" x14ac:dyDescent="0.25">
      <c r="A719" s="39">
        <v>882</v>
      </c>
      <c r="B719" s="39" t="s">
        <v>1796</v>
      </c>
      <c r="C719" s="39" t="s">
        <v>1276</v>
      </c>
    </row>
    <row r="720" spans="1:3" x14ac:dyDescent="0.25">
      <c r="A720" s="39">
        <v>883</v>
      </c>
      <c r="B720" s="39" t="s">
        <v>1797</v>
      </c>
      <c r="C720" s="39" t="s">
        <v>1273</v>
      </c>
    </row>
    <row r="721" spans="1:3" x14ac:dyDescent="0.25">
      <c r="A721" s="39">
        <v>884</v>
      </c>
      <c r="B721" s="39" t="s">
        <v>1798</v>
      </c>
      <c r="C721" s="39" t="s">
        <v>1273</v>
      </c>
    </row>
    <row r="722" spans="1:3" x14ac:dyDescent="0.25">
      <c r="A722" s="39">
        <v>885</v>
      </c>
      <c r="B722" s="39" t="s">
        <v>1799</v>
      </c>
      <c r="C722" s="39" t="s">
        <v>1275</v>
      </c>
    </row>
    <row r="723" spans="1:3" x14ac:dyDescent="0.25">
      <c r="A723" s="39">
        <v>886</v>
      </c>
      <c r="B723" s="39" t="s">
        <v>1800</v>
      </c>
      <c r="C723" s="39" t="s">
        <v>1276</v>
      </c>
    </row>
    <row r="724" spans="1:3" x14ac:dyDescent="0.25">
      <c r="A724" s="39">
        <v>887</v>
      </c>
      <c r="B724" s="39" t="s">
        <v>2371</v>
      </c>
      <c r="C724" s="39" t="s">
        <v>1273</v>
      </c>
    </row>
    <row r="725" spans="1:3" x14ac:dyDescent="0.25">
      <c r="A725" s="39">
        <v>888</v>
      </c>
      <c r="B725" s="39" t="s">
        <v>2270</v>
      </c>
      <c r="C725" s="39" t="s">
        <v>1276</v>
      </c>
    </row>
    <row r="726" spans="1:3" x14ac:dyDescent="0.25">
      <c r="A726" s="39">
        <v>889</v>
      </c>
      <c r="B726" s="39" t="s">
        <v>2251</v>
      </c>
      <c r="C726" s="39" t="s">
        <v>1273</v>
      </c>
    </row>
    <row r="727" spans="1:3" x14ac:dyDescent="0.25">
      <c r="A727" s="39">
        <v>890</v>
      </c>
      <c r="B727" s="39" t="s">
        <v>1801</v>
      </c>
      <c r="C727" s="39" t="s">
        <v>1275</v>
      </c>
    </row>
    <row r="728" spans="1:3" x14ac:dyDescent="0.25">
      <c r="A728" s="39">
        <v>891</v>
      </c>
      <c r="B728" s="39" t="s">
        <v>1802</v>
      </c>
      <c r="C728" s="39" t="s">
        <v>1275</v>
      </c>
    </row>
    <row r="729" spans="1:3" x14ac:dyDescent="0.25">
      <c r="A729" s="39">
        <v>892</v>
      </c>
      <c r="B729" s="39" t="s">
        <v>1803</v>
      </c>
      <c r="C729" s="39" t="s">
        <v>1273</v>
      </c>
    </row>
    <row r="730" spans="1:3" x14ac:dyDescent="0.25">
      <c r="A730" s="39">
        <v>893</v>
      </c>
      <c r="B730" s="39" t="s">
        <v>1804</v>
      </c>
      <c r="C730" s="39" t="s">
        <v>1274</v>
      </c>
    </row>
    <row r="731" spans="1:3" x14ac:dyDescent="0.25">
      <c r="A731" s="39">
        <v>894</v>
      </c>
      <c r="B731" s="39" t="s">
        <v>2148</v>
      </c>
      <c r="C731" s="39" t="s">
        <v>1276</v>
      </c>
    </row>
    <row r="732" spans="1:3" x14ac:dyDescent="0.25">
      <c r="A732" s="39">
        <v>895</v>
      </c>
      <c r="B732" s="39" t="s">
        <v>2384</v>
      </c>
      <c r="C732" s="39" t="s">
        <v>1276</v>
      </c>
    </row>
    <row r="733" spans="1:3" x14ac:dyDescent="0.25">
      <c r="A733" s="39">
        <v>896</v>
      </c>
      <c r="B733" s="39" t="s">
        <v>1805</v>
      </c>
      <c r="C733" s="39" t="s">
        <v>1273</v>
      </c>
    </row>
    <row r="734" spans="1:3" x14ac:dyDescent="0.25">
      <c r="A734" s="39">
        <v>897</v>
      </c>
      <c r="B734" s="39" t="s">
        <v>1806</v>
      </c>
      <c r="C734" s="39" t="s">
        <v>1273</v>
      </c>
    </row>
    <row r="735" spans="1:3" x14ac:dyDescent="0.25">
      <c r="A735" s="39">
        <v>899</v>
      </c>
      <c r="B735" s="39" t="s">
        <v>1807</v>
      </c>
      <c r="C735" s="39" t="s">
        <v>1274</v>
      </c>
    </row>
    <row r="736" spans="1:3" x14ac:dyDescent="0.25">
      <c r="A736" s="39">
        <v>900</v>
      </c>
      <c r="B736" s="39" t="s">
        <v>1808</v>
      </c>
      <c r="C736" s="39" t="s">
        <v>1273</v>
      </c>
    </row>
    <row r="737" spans="1:3" x14ac:dyDescent="0.25">
      <c r="A737" s="39">
        <v>901</v>
      </c>
      <c r="B737" s="39" t="s">
        <v>1809</v>
      </c>
      <c r="C737" s="39" t="s">
        <v>1273</v>
      </c>
    </row>
    <row r="738" spans="1:3" x14ac:dyDescent="0.25">
      <c r="A738" s="39">
        <v>902</v>
      </c>
      <c r="B738" s="39" t="s">
        <v>1810</v>
      </c>
      <c r="C738" s="39" t="s">
        <v>1273</v>
      </c>
    </row>
    <row r="739" spans="1:3" x14ac:dyDescent="0.25">
      <c r="A739" s="39">
        <v>903</v>
      </c>
      <c r="B739" s="39" t="s">
        <v>1811</v>
      </c>
      <c r="C739" s="39" t="s">
        <v>1276</v>
      </c>
    </row>
    <row r="740" spans="1:3" x14ac:dyDescent="0.25">
      <c r="A740" s="39">
        <v>904</v>
      </c>
      <c r="B740" s="39" t="s">
        <v>1812</v>
      </c>
      <c r="C740" s="39" t="s">
        <v>1273</v>
      </c>
    </row>
    <row r="741" spans="1:3" x14ac:dyDescent="0.25">
      <c r="A741" s="39">
        <v>905</v>
      </c>
      <c r="B741" s="39" t="s">
        <v>1813</v>
      </c>
      <c r="C741" s="39" t="s">
        <v>1276</v>
      </c>
    </row>
    <row r="742" spans="1:3" x14ac:dyDescent="0.25">
      <c r="A742" s="39">
        <v>906</v>
      </c>
      <c r="B742" s="39" t="s">
        <v>1814</v>
      </c>
      <c r="C742" s="39" t="s">
        <v>1273</v>
      </c>
    </row>
    <row r="743" spans="1:3" x14ac:dyDescent="0.25">
      <c r="A743" s="39">
        <v>907</v>
      </c>
      <c r="B743" s="39" t="s">
        <v>1815</v>
      </c>
      <c r="C743" s="39" t="s">
        <v>1273</v>
      </c>
    </row>
    <row r="744" spans="1:3" x14ac:dyDescent="0.25">
      <c r="A744" s="39">
        <v>908</v>
      </c>
      <c r="B744" s="39" t="s">
        <v>1816</v>
      </c>
      <c r="C744" s="39" t="s">
        <v>1273</v>
      </c>
    </row>
    <row r="745" spans="1:3" x14ac:dyDescent="0.25">
      <c r="A745" s="39">
        <v>909</v>
      </c>
      <c r="B745" s="39" t="s">
        <v>1817</v>
      </c>
      <c r="C745" s="39" t="s">
        <v>1273</v>
      </c>
    </row>
    <row r="746" spans="1:3" x14ac:dyDescent="0.25">
      <c r="A746" s="39">
        <v>910</v>
      </c>
      <c r="B746" s="39" t="s">
        <v>1818</v>
      </c>
      <c r="C746" s="39" t="s">
        <v>1276</v>
      </c>
    </row>
    <row r="747" spans="1:3" x14ac:dyDescent="0.25">
      <c r="A747" s="39">
        <v>911</v>
      </c>
      <c r="B747" s="39" t="s">
        <v>1819</v>
      </c>
      <c r="C747" s="39" t="s">
        <v>1273</v>
      </c>
    </row>
    <row r="748" spans="1:3" x14ac:dyDescent="0.25">
      <c r="A748" s="39">
        <v>912</v>
      </c>
      <c r="B748" s="39" t="s">
        <v>1820</v>
      </c>
      <c r="C748" s="39" t="s">
        <v>1274</v>
      </c>
    </row>
    <row r="749" spans="1:3" x14ac:dyDescent="0.25">
      <c r="A749" s="39">
        <v>913</v>
      </c>
      <c r="B749" s="39" t="s">
        <v>1821</v>
      </c>
      <c r="C749" s="39" t="s">
        <v>1273</v>
      </c>
    </row>
    <row r="750" spans="1:3" x14ac:dyDescent="0.25">
      <c r="A750" s="39">
        <v>914</v>
      </c>
      <c r="B750" s="39" t="s">
        <v>1822</v>
      </c>
      <c r="C750" s="39" t="s">
        <v>1273</v>
      </c>
    </row>
    <row r="751" spans="1:3" x14ac:dyDescent="0.25">
      <c r="A751" s="39">
        <v>915</v>
      </c>
      <c r="B751" s="39" t="s">
        <v>1823</v>
      </c>
      <c r="C751" s="39" t="s">
        <v>1273</v>
      </c>
    </row>
    <row r="752" spans="1:3" x14ac:dyDescent="0.25">
      <c r="A752" s="39">
        <v>916</v>
      </c>
      <c r="B752" s="39" t="s">
        <v>1824</v>
      </c>
      <c r="C752" s="39" t="s">
        <v>1273</v>
      </c>
    </row>
    <row r="753" spans="1:3" x14ac:dyDescent="0.25">
      <c r="A753" s="39">
        <v>917</v>
      </c>
      <c r="B753" s="39" t="s">
        <v>1825</v>
      </c>
      <c r="C753" s="39" t="s">
        <v>1273</v>
      </c>
    </row>
    <row r="754" spans="1:3" x14ac:dyDescent="0.25">
      <c r="A754" s="39">
        <v>918</v>
      </c>
      <c r="B754" s="39" t="s">
        <v>1826</v>
      </c>
      <c r="C754" s="39" t="s">
        <v>1273</v>
      </c>
    </row>
    <row r="755" spans="1:3" x14ac:dyDescent="0.25">
      <c r="A755" s="39">
        <v>919</v>
      </c>
      <c r="B755" s="39" t="s">
        <v>2358</v>
      </c>
      <c r="C755" s="39" t="s">
        <v>1273</v>
      </c>
    </row>
    <row r="756" spans="1:3" x14ac:dyDescent="0.25">
      <c r="A756" s="39">
        <v>921</v>
      </c>
      <c r="B756" s="39" t="s">
        <v>1827</v>
      </c>
      <c r="C756" s="39" t="s">
        <v>1276</v>
      </c>
    </row>
    <row r="757" spans="1:3" x14ac:dyDescent="0.25">
      <c r="A757" s="39">
        <v>923</v>
      </c>
      <c r="B757" s="39" t="s">
        <v>1828</v>
      </c>
      <c r="C757" s="39" t="s">
        <v>1274</v>
      </c>
    </row>
    <row r="758" spans="1:3" x14ac:dyDescent="0.25">
      <c r="A758" s="39">
        <v>924</v>
      </c>
      <c r="B758" s="39" t="s">
        <v>2360</v>
      </c>
      <c r="C758" s="39" t="s">
        <v>1276</v>
      </c>
    </row>
    <row r="759" spans="1:3" x14ac:dyDescent="0.25">
      <c r="A759" s="39">
        <v>925</v>
      </c>
      <c r="B759" s="39" t="s">
        <v>1829</v>
      </c>
      <c r="C759" s="39" t="s">
        <v>1273</v>
      </c>
    </row>
    <row r="760" spans="1:3" x14ac:dyDescent="0.25">
      <c r="A760" s="39">
        <v>926</v>
      </c>
      <c r="B760" s="39" t="s">
        <v>2354</v>
      </c>
      <c r="C760" s="39" t="s">
        <v>1276</v>
      </c>
    </row>
    <row r="761" spans="1:3" x14ac:dyDescent="0.25">
      <c r="A761" s="39">
        <v>927</v>
      </c>
      <c r="B761" s="39" t="s">
        <v>2272</v>
      </c>
      <c r="C761" s="39" t="s">
        <v>1273</v>
      </c>
    </row>
    <row r="762" spans="1:3" x14ac:dyDescent="0.25">
      <c r="A762" s="39">
        <v>928</v>
      </c>
      <c r="B762" s="39" t="s">
        <v>1919</v>
      </c>
      <c r="C762" s="39" t="s">
        <v>1276</v>
      </c>
    </row>
    <row r="763" spans="1:3" x14ac:dyDescent="0.25">
      <c r="A763" s="39">
        <v>929</v>
      </c>
      <c r="B763" s="39" t="s">
        <v>1930</v>
      </c>
      <c r="C763" s="39" t="s">
        <v>1273</v>
      </c>
    </row>
    <row r="764" spans="1:3" x14ac:dyDescent="0.25">
      <c r="A764" s="39">
        <v>930</v>
      </c>
      <c r="B764" s="39" t="s">
        <v>1925</v>
      </c>
      <c r="C764" s="39" t="s">
        <v>1273</v>
      </c>
    </row>
    <row r="765" spans="1:3" x14ac:dyDescent="0.25">
      <c r="A765" s="39">
        <v>931</v>
      </c>
      <c r="B765" s="39" t="s">
        <v>1830</v>
      </c>
      <c r="C765" s="39" t="s">
        <v>1273</v>
      </c>
    </row>
    <row r="766" spans="1:3" x14ac:dyDescent="0.25">
      <c r="A766" s="39">
        <v>932</v>
      </c>
      <c r="B766" s="39" t="s">
        <v>1831</v>
      </c>
      <c r="C766" s="39" t="s">
        <v>1273</v>
      </c>
    </row>
    <row r="767" spans="1:3" x14ac:dyDescent="0.25">
      <c r="A767" s="39">
        <v>933</v>
      </c>
      <c r="B767" s="39" t="s">
        <v>1949</v>
      </c>
      <c r="C767" s="39" t="s">
        <v>1274</v>
      </c>
    </row>
    <row r="768" spans="1:3" x14ac:dyDescent="0.25">
      <c r="A768" s="39">
        <v>934</v>
      </c>
      <c r="B768" s="39" t="s">
        <v>1909</v>
      </c>
      <c r="C768" s="39" t="s">
        <v>1274</v>
      </c>
    </row>
    <row r="769" spans="1:3" x14ac:dyDescent="0.25">
      <c r="A769" s="39">
        <v>935</v>
      </c>
      <c r="B769" s="39" t="s">
        <v>1832</v>
      </c>
      <c r="C769" s="39" t="s">
        <v>1273</v>
      </c>
    </row>
    <row r="770" spans="1:3" x14ac:dyDescent="0.25">
      <c r="A770" s="39">
        <v>936</v>
      </c>
      <c r="B770" s="39" t="s">
        <v>1833</v>
      </c>
      <c r="C770" s="39" t="s">
        <v>1276</v>
      </c>
    </row>
    <row r="771" spans="1:3" x14ac:dyDescent="0.25">
      <c r="A771" s="39">
        <v>937</v>
      </c>
      <c r="B771" s="39" t="s">
        <v>1834</v>
      </c>
      <c r="C771" s="39" t="s">
        <v>1276</v>
      </c>
    </row>
    <row r="772" spans="1:3" x14ac:dyDescent="0.25">
      <c r="A772" s="39">
        <v>938</v>
      </c>
      <c r="B772" s="39" t="s">
        <v>1835</v>
      </c>
      <c r="C772" s="39" t="s">
        <v>1273</v>
      </c>
    </row>
    <row r="773" spans="1:3" x14ac:dyDescent="0.25">
      <c r="A773" s="39">
        <v>939</v>
      </c>
      <c r="B773" s="39" t="s">
        <v>1836</v>
      </c>
      <c r="C773" s="39" t="s">
        <v>1273</v>
      </c>
    </row>
    <row r="774" spans="1:3" x14ac:dyDescent="0.25">
      <c r="A774" s="39">
        <v>940</v>
      </c>
      <c r="B774" s="39" t="s">
        <v>2381</v>
      </c>
      <c r="C774" s="39" t="s">
        <v>1276</v>
      </c>
    </row>
    <row r="775" spans="1:3" x14ac:dyDescent="0.25">
      <c r="A775" s="39">
        <v>941</v>
      </c>
      <c r="B775" s="39" t="s">
        <v>1837</v>
      </c>
      <c r="C775" s="39" t="s">
        <v>1276</v>
      </c>
    </row>
    <row r="776" spans="1:3" x14ac:dyDescent="0.25">
      <c r="A776" s="39">
        <v>942</v>
      </c>
      <c r="B776" s="39" t="s">
        <v>1838</v>
      </c>
      <c r="C776" s="39" t="s">
        <v>1276</v>
      </c>
    </row>
    <row r="777" spans="1:3" x14ac:dyDescent="0.25">
      <c r="A777" s="39">
        <v>943</v>
      </c>
      <c r="B777" s="39" t="s">
        <v>1839</v>
      </c>
      <c r="C777" s="39" t="s">
        <v>1273</v>
      </c>
    </row>
    <row r="778" spans="1:3" x14ac:dyDescent="0.25">
      <c r="A778" s="39">
        <v>944</v>
      </c>
      <c r="B778" s="39" t="s">
        <v>1840</v>
      </c>
      <c r="C778" s="39" t="s">
        <v>1276</v>
      </c>
    </row>
    <row r="779" spans="1:3" x14ac:dyDescent="0.25">
      <c r="A779" s="39">
        <v>945</v>
      </c>
      <c r="B779" s="39" t="s">
        <v>1841</v>
      </c>
      <c r="C779" s="39" t="s">
        <v>1274</v>
      </c>
    </row>
    <row r="780" spans="1:3" x14ac:dyDescent="0.25">
      <c r="A780" s="39">
        <v>946</v>
      </c>
      <c r="B780" s="39" t="s">
        <v>1842</v>
      </c>
      <c r="C780" s="39" t="s">
        <v>1273</v>
      </c>
    </row>
    <row r="781" spans="1:3" x14ac:dyDescent="0.25">
      <c r="A781" s="39">
        <v>947</v>
      </c>
      <c r="B781" s="39" t="s">
        <v>1843</v>
      </c>
      <c r="C781" s="39" t="s">
        <v>1273</v>
      </c>
    </row>
    <row r="782" spans="1:3" x14ac:dyDescent="0.25">
      <c r="A782" s="39">
        <v>948</v>
      </c>
      <c r="B782" s="39" t="s">
        <v>1844</v>
      </c>
      <c r="C782" s="39" t="s">
        <v>1276</v>
      </c>
    </row>
    <row r="783" spans="1:3" x14ac:dyDescent="0.25">
      <c r="A783" s="39">
        <v>949</v>
      </c>
      <c r="B783" s="39" t="s">
        <v>1845</v>
      </c>
      <c r="C783" s="39" t="s">
        <v>1273</v>
      </c>
    </row>
    <row r="784" spans="1:3" x14ac:dyDescent="0.25">
      <c r="A784" s="39">
        <v>950</v>
      </c>
      <c r="B784" s="39" t="s">
        <v>1846</v>
      </c>
      <c r="C784" s="39" t="s">
        <v>1276</v>
      </c>
    </row>
    <row r="785" spans="1:3" x14ac:dyDescent="0.25">
      <c r="A785" s="39">
        <v>951</v>
      </c>
      <c r="B785" s="39" t="s">
        <v>1847</v>
      </c>
      <c r="C785" s="39" t="s">
        <v>1273</v>
      </c>
    </row>
    <row r="786" spans="1:3" x14ac:dyDescent="0.25">
      <c r="A786" s="39">
        <v>952</v>
      </c>
      <c r="B786" s="39" t="s">
        <v>1848</v>
      </c>
      <c r="C786" s="39" t="s">
        <v>1273</v>
      </c>
    </row>
    <row r="787" spans="1:3" x14ac:dyDescent="0.25">
      <c r="A787" s="39">
        <v>953</v>
      </c>
      <c r="B787" s="39" t="s">
        <v>1849</v>
      </c>
      <c r="C787" s="39" t="s">
        <v>1273</v>
      </c>
    </row>
    <row r="788" spans="1:3" x14ac:dyDescent="0.25">
      <c r="A788" s="39">
        <v>954</v>
      </c>
      <c r="B788" s="39" t="s">
        <v>1850</v>
      </c>
      <c r="C788" s="39" t="s">
        <v>1276</v>
      </c>
    </row>
    <row r="789" spans="1:3" x14ac:dyDescent="0.25">
      <c r="A789" s="39">
        <v>955</v>
      </c>
      <c r="B789" s="39" t="s">
        <v>1851</v>
      </c>
      <c r="C789" s="39" t="s">
        <v>1273</v>
      </c>
    </row>
    <row r="790" spans="1:3" x14ac:dyDescent="0.25">
      <c r="A790" s="39">
        <v>956</v>
      </c>
      <c r="B790" s="39" t="s">
        <v>2402</v>
      </c>
      <c r="C790" s="39" t="s">
        <v>1276</v>
      </c>
    </row>
    <row r="791" spans="1:3" x14ac:dyDescent="0.25">
      <c r="A791" s="39">
        <v>957</v>
      </c>
      <c r="B791" s="39" t="s">
        <v>1852</v>
      </c>
      <c r="C791" s="39" t="s">
        <v>1273</v>
      </c>
    </row>
    <row r="792" spans="1:3" x14ac:dyDescent="0.25">
      <c r="A792" s="39">
        <v>958</v>
      </c>
      <c r="B792" s="39" t="s">
        <v>1853</v>
      </c>
      <c r="C792" s="39" t="s">
        <v>1273</v>
      </c>
    </row>
    <row r="793" spans="1:3" x14ac:dyDescent="0.25">
      <c r="A793" s="39">
        <v>959</v>
      </c>
      <c r="B793" s="39" t="s">
        <v>2271</v>
      </c>
      <c r="C793" s="39" t="s">
        <v>1274</v>
      </c>
    </row>
    <row r="794" spans="1:3" x14ac:dyDescent="0.25">
      <c r="A794" s="39">
        <v>960</v>
      </c>
      <c r="B794" s="39" t="s">
        <v>1854</v>
      </c>
      <c r="C794" s="39" t="s">
        <v>1275</v>
      </c>
    </row>
    <row r="795" spans="1:3" x14ac:dyDescent="0.25">
      <c r="A795" s="39">
        <v>961</v>
      </c>
      <c r="B795" s="39" t="s">
        <v>1855</v>
      </c>
      <c r="C795" s="39" t="s">
        <v>1273</v>
      </c>
    </row>
    <row r="796" spans="1:3" x14ac:dyDescent="0.25">
      <c r="A796" s="39">
        <v>962</v>
      </c>
      <c r="B796" s="39" t="s">
        <v>1856</v>
      </c>
      <c r="C796" s="39" t="s">
        <v>1275</v>
      </c>
    </row>
    <row r="797" spans="1:3" x14ac:dyDescent="0.25">
      <c r="A797" s="39">
        <v>963</v>
      </c>
      <c r="B797" s="39" t="s">
        <v>1857</v>
      </c>
      <c r="C797" s="39" t="s">
        <v>1274</v>
      </c>
    </row>
    <row r="798" spans="1:3" x14ac:dyDescent="0.25">
      <c r="A798" s="39">
        <v>964</v>
      </c>
      <c r="B798" s="39" t="s">
        <v>1858</v>
      </c>
      <c r="C798" s="39" t="s">
        <v>1276</v>
      </c>
    </row>
    <row r="799" spans="1:3" x14ac:dyDescent="0.25">
      <c r="A799" s="39">
        <v>965</v>
      </c>
      <c r="B799" s="39" t="s">
        <v>2286</v>
      </c>
      <c r="C799" s="39" t="s">
        <v>1276</v>
      </c>
    </row>
    <row r="800" spans="1:3" x14ac:dyDescent="0.25">
      <c r="A800" s="39">
        <v>966</v>
      </c>
      <c r="B800" s="39" t="s">
        <v>2145</v>
      </c>
      <c r="C800" s="39" t="s">
        <v>1273</v>
      </c>
    </row>
    <row r="801" spans="1:3" x14ac:dyDescent="0.25">
      <c r="A801" s="39">
        <v>967</v>
      </c>
      <c r="B801" s="39" t="s">
        <v>1859</v>
      </c>
      <c r="C801" s="39" t="s">
        <v>1273</v>
      </c>
    </row>
    <row r="802" spans="1:3" x14ac:dyDescent="0.25">
      <c r="A802" s="39">
        <v>968</v>
      </c>
      <c r="B802" s="39" t="s">
        <v>1860</v>
      </c>
      <c r="C802" s="39" t="s">
        <v>1275</v>
      </c>
    </row>
    <row r="803" spans="1:3" x14ac:dyDescent="0.25">
      <c r="A803" s="39">
        <v>969</v>
      </c>
      <c r="B803" s="39" t="s">
        <v>1861</v>
      </c>
      <c r="C803" s="39" t="s">
        <v>1276</v>
      </c>
    </row>
    <row r="804" spans="1:3" x14ac:dyDescent="0.25">
      <c r="A804" s="39">
        <v>970</v>
      </c>
      <c r="B804" s="39" t="s">
        <v>2370</v>
      </c>
      <c r="C804" s="39" t="s">
        <v>1273</v>
      </c>
    </row>
    <row r="805" spans="1:3" x14ac:dyDescent="0.25">
      <c r="A805" s="39">
        <v>971</v>
      </c>
      <c r="B805" s="39" t="s">
        <v>1862</v>
      </c>
      <c r="C805" s="39" t="s">
        <v>1273</v>
      </c>
    </row>
    <row r="806" spans="1:3" x14ac:dyDescent="0.25">
      <c r="A806" s="39">
        <v>972</v>
      </c>
      <c r="B806" s="39" t="s">
        <v>1863</v>
      </c>
      <c r="C806" s="39" t="s">
        <v>1273</v>
      </c>
    </row>
    <row r="807" spans="1:3" x14ac:dyDescent="0.25">
      <c r="A807" s="39">
        <v>973</v>
      </c>
      <c r="B807" s="39" t="s">
        <v>1864</v>
      </c>
      <c r="C807" s="39" t="s">
        <v>1273</v>
      </c>
    </row>
    <row r="808" spans="1:3" x14ac:dyDescent="0.25">
      <c r="A808" s="39">
        <v>974</v>
      </c>
      <c r="B808" s="39" t="s">
        <v>1865</v>
      </c>
      <c r="C808" s="39" t="s">
        <v>1273</v>
      </c>
    </row>
    <row r="809" spans="1:3" x14ac:dyDescent="0.25">
      <c r="A809" s="39">
        <v>976</v>
      </c>
      <c r="B809" s="39" t="s">
        <v>1866</v>
      </c>
      <c r="C809" s="39" t="s">
        <v>1273</v>
      </c>
    </row>
    <row r="810" spans="1:3" x14ac:dyDescent="0.25">
      <c r="A810" s="39">
        <v>977</v>
      </c>
      <c r="B810" s="39" t="s">
        <v>1900</v>
      </c>
      <c r="C810" s="39" t="s">
        <v>1273</v>
      </c>
    </row>
    <row r="811" spans="1:3" x14ac:dyDescent="0.25">
      <c r="A811" s="39">
        <v>978</v>
      </c>
      <c r="B811" s="39" t="s">
        <v>1867</v>
      </c>
      <c r="C811" s="39" t="s">
        <v>1273</v>
      </c>
    </row>
    <row r="812" spans="1:3" x14ac:dyDescent="0.25">
      <c r="A812" s="39">
        <v>979</v>
      </c>
      <c r="B812" s="39" t="s">
        <v>1868</v>
      </c>
      <c r="C812" s="39" t="s">
        <v>1273</v>
      </c>
    </row>
    <row r="813" spans="1:3" x14ac:dyDescent="0.25">
      <c r="A813" s="39">
        <v>980</v>
      </c>
      <c r="B813" s="39" t="s">
        <v>1869</v>
      </c>
      <c r="C813" s="39" t="s">
        <v>1273</v>
      </c>
    </row>
    <row r="814" spans="1:3" x14ac:dyDescent="0.25">
      <c r="A814" s="39">
        <v>981</v>
      </c>
      <c r="B814" s="39" t="s">
        <v>1870</v>
      </c>
      <c r="C814" s="39" t="s">
        <v>1273</v>
      </c>
    </row>
    <row r="815" spans="1:3" x14ac:dyDescent="0.25">
      <c r="A815" s="39">
        <v>982</v>
      </c>
      <c r="B815" s="39" t="s">
        <v>1871</v>
      </c>
      <c r="C815" s="39" t="s">
        <v>1273</v>
      </c>
    </row>
    <row r="816" spans="1:3" x14ac:dyDescent="0.25">
      <c r="A816" s="39">
        <v>983</v>
      </c>
      <c r="B816" s="39" t="s">
        <v>1872</v>
      </c>
      <c r="C816" s="39" t="s">
        <v>1273</v>
      </c>
    </row>
    <row r="817" spans="1:3" x14ac:dyDescent="0.25">
      <c r="A817" s="39">
        <v>984</v>
      </c>
      <c r="B817" s="39" t="s">
        <v>1873</v>
      </c>
      <c r="C817" s="39" t="s">
        <v>1275</v>
      </c>
    </row>
    <row r="818" spans="1:3" x14ac:dyDescent="0.25">
      <c r="A818" s="39">
        <v>985</v>
      </c>
      <c r="B818" s="39" t="s">
        <v>1874</v>
      </c>
      <c r="C818" s="39" t="s">
        <v>1276</v>
      </c>
    </row>
    <row r="819" spans="1:3" x14ac:dyDescent="0.25">
      <c r="A819" s="39">
        <v>986</v>
      </c>
      <c r="B819" s="39" t="s">
        <v>1875</v>
      </c>
      <c r="C819" s="39" t="s">
        <v>1276</v>
      </c>
    </row>
    <row r="820" spans="1:3" x14ac:dyDescent="0.25">
      <c r="A820" s="39">
        <v>987</v>
      </c>
      <c r="B820" s="39" t="s">
        <v>1876</v>
      </c>
      <c r="C820" s="39" t="s">
        <v>1276</v>
      </c>
    </row>
    <row r="821" spans="1:3" x14ac:dyDescent="0.25">
      <c r="A821" s="39">
        <v>988</v>
      </c>
      <c r="B821" s="39" t="s">
        <v>1877</v>
      </c>
      <c r="C821" s="39" t="s">
        <v>1273</v>
      </c>
    </row>
    <row r="822" spans="1:3" x14ac:dyDescent="0.25">
      <c r="A822" s="39">
        <v>989</v>
      </c>
      <c r="B822" s="39" t="s">
        <v>1878</v>
      </c>
      <c r="C822" s="39" t="s">
        <v>1273</v>
      </c>
    </row>
    <row r="823" spans="1:3" x14ac:dyDescent="0.25">
      <c r="A823" s="39">
        <v>990</v>
      </c>
      <c r="B823" s="39" t="s">
        <v>2403</v>
      </c>
      <c r="C823" s="39" t="s">
        <v>1276</v>
      </c>
    </row>
    <row r="824" spans="1:3" s="64" customFormat="1" x14ac:dyDescent="0.25">
      <c r="A824" s="39">
        <v>991</v>
      </c>
      <c r="B824" s="39" t="s">
        <v>1879</v>
      </c>
      <c r="C824" s="39" t="s">
        <v>1276</v>
      </c>
    </row>
    <row r="825" spans="1:3" s="64" customFormat="1" x14ac:dyDescent="0.25">
      <c r="A825" s="39">
        <v>993</v>
      </c>
      <c r="B825" s="39" t="s">
        <v>1880</v>
      </c>
      <c r="C825" s="39" t="s">
        <v>1273</v>
      </c>
    </row>
    <row r="826" spans="1:3" s="64" customFormat="1" x14ac:dyDescent="0.25">
      <c r="A826" s="39">
        <v>994</v>
      </c>
      <c r="B826" s="39" t="s">
        <v>2255</v>
      </c>
      <c r="C826" s="39" t="s">
        <v>1273</v>
      </c>
    </row>
    <row r="827" spans="1:3" s="78" customFormat="1" x14ac:dyDescent="0.25">
      <c r="A827" s="39">
        <v>995</v>
      </c>
      <c r="B827" s="39" t="s">
        <v>1881</v>
      </c>
      <c r="C827" s="39" t="s">
        <v>1275</v>
      </c>
    </row>
    <row r="828" spans="1:3" s="78" customFormat="1" x14ac:dyDescent="0.25">
      <c r="A828" s="39">
        <v>996</v>
      </c>
      <c r="B828" s="39" t="s">
        <v>1882</v>
      </c>
      <c r="C828" s="39" t="s">
        <v>1273</v>
      </c>
    </row>
  </sheetData>
  <autoFilter ref="A1:C828">
    <sortState ref="A2:C828">
      <sortCondition ref="A1:A828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1:A1048576">
    <cfRule type="duplicateValues" dxfId="65" priority="1"/>
  </conditionalFormatting>
  <pageMargins left="0.7" right="0.7" top="0.75" bottom="0.75" header="0.3" footer="0.3"/>
  <pageSetup orientation="portrait" r:id="rId7"/>
  <legacyDrawing r:id="rId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workbookViewId="0">
      <selection activeCell="B8" sqref="B8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82" t="s">
        <v>2426</v>
      </c>
      <c r="B1" s="183"/>
      <c r="C1" s="183"/>
      <c r="D1" s="183"/>
    </row>
    <row r="2" spans="1:5" x14ac:dyDescent="0.25">
      <c r="A2" s="52" t="s">
        <v>2427</v>
      </c>
      <c r="B2" s="52" t="s">
        <v>18</v>
      </c>
      <c r="C2" s="52" t="s">
        <v>2428</v>
      </c>
      <c r="D2" s="52" t="s">
        <v>2429</v>
      </c>
    </row>
    <row r="3" spans="1:5" ht="15.75" x14ac:dyDescent="0.25">
      <c r="A3" s="53">
        <v>335842945</v>
      </c>
      <c r="B3" s="53">
        <v>735</v>
      </c>
      <c r="C3" s="53" t="s">
        <v>2500</v>
      </c>
      <c r="D3" s="65" t="s">
        <v>2471</v>
      </c>
      <c r="E3" s="67"/>
    </row>
    <row r="4" spans="1:5" ht="15.75" x14ac:dyDescent="0.25">
      <c r="A4" s="53">
        <v>335842958</v>
      </c>
      <c r="B4" s="53">
        <v>630</v>
      </c>
      <c r="C4" s="53" t="s">
        <v>2500</v>
      </c>
      <c r="D4" s="65" t="s">
        <v>2471</v>
      </c>
      <c r="E4" s="67"/>
    </row>
    <row r="5" spans="1:5" ht="15.75" x14ac:dyDescent="0.25">
      <c r="A5" s="53">
        <v>335843364</v>
      </c>
      <c r="B5" s="53">
        <v>1</v>
      </c>
      <c r="C5" s="53" t="s">
        <v>2500</v>
      </c>
      <c r="D5" s="65" t="s">
        <v>2471</v>
      </c>
    </row>
    <row r="6" spans="1:5" ht="15.75" x14ac:dyDescent="0.25">
      <c r="A6" s="53" t="s">
        <v>2509</v>
      </c>
      <c r="B6" s="53">
        <v>98</v>
      </c>
      <c r="C6" s="53" t="s">
        <v>2500</v>
      </c>
      <c r="D6" s="65" t="s">
        <v>2471</v>
      </c>
    </row>
    <row r="7" spans="1:5" ht="15.75" x14ac:dyDescent="0.25">
      <c r="A7" s="53" t="s">
        <v>2508</v>
      </c>
      <c r="B7" s="53">
        <v>824</v>
      </c>
      <c r="C7" s="53" t="s">
        <v>2500</v>
      </c>
      <c r="D7" s="65" t="s">
        <v>2471</v>
      </c>
    </row>
    <row r="8" spans="1:5" ht="15.75" x14ac:dyDescent="0.25">
      <c r="A8" s="53" t="s">
        <v>2507</v>
      </c>
      <c r="B8" s="53">
        <v>736</v>
      </c>
      <c r="C8" s="53" t="s">
        <v>2500</v>
      </c>
      <c r="D8" s="65" t="s">
        <v>2471</v>
      </c>
    </row>
    <row r="9" spans="1:5" ht="15.75" x14ac:dyDescent="0.25">
      <c r="A9" s="53"/>
      <c r="B9" s="53"/>
      <c r="C9" s="53"/>
      <c r="D9" s="53"/>
    </row>
    <row r="10" spans="1:5" ht="15.75" x14ac:dyDescent="0.25">
      <c r="A10" s="53"/>
      <c r="B10" s="53"/>
      <c r="C10" s="53"/>
      <c r="D10" s="53"/>
    </row>
    <row r="11" spans="1:5" ht="15.75" x14ac:dyDescent="0.25">
      <c r="A11" s="53"/>
      <c r="B11" s="53"/>
      <c r="C11" s="53"/>
      <c r="D11" s="53"/>
    </row>
    <row r="12" spans="1:5" ht="15.75" x14ac:dyDescent="0.25">
      <c r="A12" s="50"/>
      <c r="B12" s="50"/>
      <c r="C12" s="54" t="s">
        <v>2431</v>
      </c>
      <c r="D12" s="53">
        <f>COUNTA(A3:A11)</f>
        <v>6</v>
      </c>
    </row>
    <row r="13" spans="1:5" ht="16.5" thickBot="1" x14ac:dyDescent="0.3">
      <c r="A13" s="50"/>
      <c r="B13" s="50"/>
      <c r="C13" s="55" t="s">
        <v>2432</v>
      </c>
      <c r="D13" s="53">
        <f>COUNTIFS($D$3:$D$12,"Disponible")</f>
        <v>6</v>
      </c>
    </row>
    <row r="14" spans="1:5" ht="16.5" thickBot="1" x14ac:dyDescent="0.3">
      <c r="A14" s="50"/>
      <c r="B14" s="50" t="s">
        <v>2415</v>
      </c>
      <c r="C14" s="56" t="s">
        <v>2433</v>
      </c>
      <c r="D14" s="53">
        <f>COUNTIFS($D$3:$D$12,"No Disponible")</f>
        <v>0</v>
      </c>
    </row>
    <row r="15" spans="1:5" ht="15.75" thickBot="1" x14ac:dyDescent="0.3">
      <c r="A15" s="50"/>
      <c r="B15" s="50"/>
      <c r="C15" s="56" t="s">
        <v>2434</v>
      </c>
      <c r="D15" s="57">
        <f>D13/D12</f>
        <v>1</v>
      </c>
    </row>
    <row r="16" spans="1:5" ht="15.75" thickBot="1" x14ac:dyDescent="0.3">
      <c r="A16" s="50"/>
      <c r="B16" s="50" t="s">
        <v>2415</v>
      </c>
      <c r="C16" s="58" t="s">
        <v>2435</v>
      </c>
      <c r="D16" s="59">
        <f>D14/D12</f>
        <v>0</v>
      </c>
    </row>
    <row r="17" spans="1:4" x14ac:dyDescent="0.25">
      <c r="A17" s="50"/>
      <c r="B17" s="50"/>
      <c r="C17" s="50"/>
      <c r="D17" s="50"/>
    </row>
    <row r="18" spans="1:4" ht="29.25" x14ac:dyDescent="0.25">
      <c r="A18" s="182" t="s">
        <v>2436</v>
      </c>
      <c r="B18" s="183"/>
      <c r="C18" s="183"/>
      <c r="D18" s="183"/>
    </row>
    <row r="19" spans="1:4" x14ac:dyDescent="0.25">
      <c r="A19" s="52" t="s">
        <v>2427</v>
      </c>
      <c r="B19" s="52" t="s">
        <v>18</v>
      </c>
      <c r="C19" s="52" t="s">
        <v>2437</v>
      </c>
      <c r="D19" s="52" t="s">
        <v>2438</v>
      </c>
    </row>
    <row r="20" spans="1:4" ht="15.75" x14ac:dyDescent="0.25">
      <c r="A20" s="53" t="s">
        <v>2506</v>
      </c>
      <c r="B20" s="53">
        <v>630</v>
      </c>
      <c r="C20" s="65" t="s">
        <v>2470</v>
      </c>
      <c r="D20" s="65" t="s">
        <v>2471</v>
      </c>
    </row>
    <row r="21" spans="1:4" ht="15.75" x14ac:dyDescent="0.25">
      <c r="A21" s="53" t="s">
        <v>2505</v>
      </c>
      <c r="B21" s="53">
        <v>410</v>
      </c>
      <c r="C21" s="65" t="s">
        <v>2470</v>
      </c>
      <c r="D21" s="65" t="s">
        <v>2471</v>
      </c>
    </row>
    <row r="22" spans="1:4" ht="15.75" x14ac:dyDescent="0.25">
      <c r="A22" s="53" t="s">
        <v>2504</v>
      </c>
      <c r="B22" s="53">
        <v>554</v>
      </c>
      <c r="C22" s="65" t="s">
        <v>2470</v>
      </c>
      <c r="D22" s="65" t="s">
        <v>2471</v>
      </c>
    </row>
    <row r="23" spans="1:4" ht="15.75" x14ac:dyDescent="0.25">
      <c r="A23" s="53" t="s">
        <v>2503</v>
      </c>
      <c r="B23" s="53">
        <v>511</v>
      </c>
      <c r="C23" s="65" t="s">
        <v>2470</v>
      </c>
      <c r="D23" s="65" t="s">
        <v>2471</v>
      </c>
    </row>
    <row r="24" spans="1:4" s="90" customFormat="1" ht="15.75" x14ac:dyDescent="0.25">
      <c r="A24" s="53" t="s">
        <v>2502</v>
      </c>
      <c r="B24" s="53">
        <v>194</v>
      </c>
      <c r="C24" s="65" t="s">
        <v>2470</v>
      </c>
      <c r="D24" s="65" t="s">
        <v>2471</v>
      </c>
    </row>
    <row r="25" spans="1:4" s="90" customFormat="1" ht="15.75" x14ac:dyDescent="0.25">
      <c r="A25" s="53" t="s">
        <v>2501</v>
      </c>
      <c r="B25" s="53">
        <v>414</v>
      </c>
      <c r="C25" s="65" t="s">
        <v>2470</v>
      </c>
      <c r="D25" s="65" t="s">
        <v>2471</v>
      </c>
    </row>
    <row r="26" spans="1:4" s="90" customFormat="1" ht="15.75" x14ac:dyDescent="0.25">
      <c r="A26" s="53" t="s">
        <v>2513</v>
      </c>
      <c r="B26" s="53">
        <v>272</v>
      </c>
      <c r="C26" s="65" t="s">
        <v>2470</v>
      </c>
      <c r="D26" s="65" t="s">
        <v>2471</v>
      </c>
    </row>
    <row r="27" spans="1:4" s="90" customFormat="1" ht="15.75" x14ac:dyDescent="0.25">
      <c r="A27" s="53" t="s">
        <v>2512</v>
      </c>
      <c r="B27" s="53">
        <v>411</v>
      </c>
      <c r="C27" s="65" t="s">
        <v>2470</v>
      </c>
      <c r="D27" s="65" t="s">
        <v>2471</v>
      </c>
    </row>
    <row r="28" spans="1:4" ht="15.75" x14ac:dyDescent="0.25">
      <c r="A28" s="53" t="s">
        <v>2511</v>
      </c>
      <c r="B28" s="53">
        <v>707</v>
      </c>
      <c r="C28" s="65" t="s">
        <v>2470</v>
      </c>
      <c r="D28" s="65" t="s">
        <v>2471</v>
      </c>
    </row>
    <row r="29" spans="1:4" s="66" customFormat="1" ht="15.75" x14ac:dyDescent="0.25">
      <c r="A29" s="53" t="s">
        <v>2510</v>
      </c>
      <c r="B29" s="53">
        <v>742</v>
      </c>
      <c r="C29" s="65" t="s">
        <v>2470</v>
      </c>
      <c r="D29" s="65" t="s">
        <v>2471</v>
      </c>
    </row>
    <row r="30" spans="1:4" s="66" customFormat="1" ht="15.75" x14ac:dyDescent="0.25">
      <c r="A30" s="53" t="s">
        <v>2514</v>
      </c>
      <c r="B30" s="53">
        <v>965</v>
      </c>
      <c r="C30" s="65" t="s">
        <v>2470</v>
      </c>
      <c r="D30" s="65" t="s">
        <v>2471</v>
      </c>
    </row>
    <row r="31" spans="1:4" s="66" customFormat="1" ht="15.75" x14ac:dyDescent="0.25">
      <c r="A31" s="53">
        <v>335843201</v>
      </c>
      <c r="B31" s="53">
        <v>395</v>
      </c>
      <c r="C31" s="65" t="s">
        <v>2430</v>
      </c>
      <c r="D31" s="65" t="s">
        <v>2471</v>
      </c>
    </row>
    <row r="32" spans="1:4" s="90" customFormat="1" ht="15.75" x14ac:dyDescent="0.25">
      <c r="A32" s="53">
        <v>335843203</v>
      </c>
      <c r="B32" s="53">
        <v>547</v>
      </c>
      <c r="C32" s="65" t="s">
        <v>2430</v>
      </c>
      <c r="D32" s="65" t="s">
        <v>2471</v>
      </c>
    </row>
    <row r="33" spans="1:4" s="90" customFormat="1" ht="18" x14ac:dyDescent="0.25">
      <c r="A33" s="94"/>
      <c r="B33" s="93"/>
      <c r="C33" s="95"/>
      <c r="D33" s="95"/>
    </row>
    <row r="34" spans="1:4" s="66" customFormat="1" ht="15.75" x14ac:dyDescent="0.25">
      <c r="A34" s="53"/>
      <c r="B34" s="53"/>
      <c r="C34" s="53"/>
      <c r="D34" s="65" t="s">
        <v>2471</v>
      </c>
    </row>
    <row r="35" spans="1:4" ht="16.5" thickBot="1" x14ac:dyDescent="0.3">
      <c r="A35" s="60"/>
      <c r="B35" s="60"/>
      <c r="C35" s="61" t="s">
        <v>2439</v>
      </c>
      <c r="D35" s="53">
        <f>COUNTA(A20:A32)</f>
        <v>13</v>
      </c>
    </row>
    <row r="36" spans="1:4" ht="16.5" thickBot="1" x14ac:dyDescent="0.3">
      <c r="A36" s="62"/>
      <c r="B36" s="62"/>
      <c r="C36" s="63" t="s">
        <v>2440</v>
      </c>
      <c r="D36" s="53">
        <f>COUNTIFS($D$20:$D$34,"Disponible")</f>
        <v>14</v>
      </c>
    </row>
    <row r="37" spans="1:4" ht="16.5" thickBot="1" x14ac:dyDescent="0.3">
      <c r="A37" s="50"/>
      <c r="B37" s="50"/>
      <c r="C37" s="63" t="s">
        <v>2433</v>
      </c>
      <c r="D37" s="53">
        <f>COUNTIFS($D$20:$D$28,"No Disponible")</f>
        <v>0</v>
      </c>
    </row>
    <row r="38" spans="1:4" ht="15.75" thickBot="1" x14ac:dyDescent="0.3">
      <c r="A38" s="50"/>
      <c r="B38" s="50"/>
      <c r="C38" s="63" t="s">
        <v>2441</v>
      </c>
      <c r="D38" s="57">
        <f>D36/D35</f>
        <v>1.0769230769230769</v>
      </c>
    </row>
    <row r="39" spans="1:4" ht="15.75" thickBot="1" x14ac:dyDescent="0.3">
      <c r="A39" s="50"/>
      <c r="B39" s="50"/>
      <c r="C39" s="63" t="s">
        <v>2442</v>
      </c>
      <c r="D39" s="59">
        <f>D37/D35</f>
        <v>0</v>
      </c>
    </row>
  </sheetData>
  <mergeCells count="2">
    <mergeCell ref="A1:D1"/>
    <mergeCell ref="A18:D18"/>
  </mergeCells>
  <conditionalFormatting sqref="B33">
    <cfRule type="duplicateValues" dxfId="64" priority="119326"/>
  </conditionalFormatting>
  <conditionalFormatting sqref="B33">
    <cfRule type="duplicateValues" dxfId="63" priority="119327"/>
    <cfRule type="duplicateValues" dxfId="62" priority="119328"/>
  </conditionalFormatting>
  <conditionalFormatting sqref="A33">
    <cfRule type="duplicateValues" dxfId="61" priority="119340"/>
  </conditionalFormatting>
  <conditionalFormatting sqref="A33">
    <cfRule type="duplicateValues" dxfId="60" priority="119341"/>
    <cfRule type="duplicateValues" dxfId="59" priority="119342"/>
  </conditionalFormatting>
  <conditionalFormatting sqref="B4:B8">
    <cfRule type="duplicateValues" dxfId="58" priority="6"/>
  </conditionalFormatting>
  <conditionalFormatting sqref="B4:B8">
    <cfRule type="duplicateValues" dxfId="57" priority="5"/>
  </conditionalFormatting>
  <conditionalFormatting sqref="A3:A8">
    <cfRule type="duplicateValues" dxfId="56" priority="3"/>
    <cfRule type="duplicateValues" dxfId="55" priority="4"/>
  </conditionalFormatting>
  <conditionalFormatting sqref="B3">
    <cfRule type="duplicateValues" dxfId="54" priority="2"/>
  </conditionalFormatting>
  <conditionalFormatting sqref="B3">
    <cfRule type="duplicateValues" dxfId="53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="70" zoomScaleNormal="70" workbookViewId="0">
      <selection activeCell="D13" sqref="D13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84" t="s">
        <v>58</v>
      </c>
      <c r="B1" s="185"/>
      <c r="C1" s="185"/>
      <c r="D1" s="185"/>
      <c r="E1" s="185"/>
      <c r="F1" s="185"/>
      <c r="G1" s="185"/>
      <c r="H1" s="185"/>
      <c r="I1" s="185"/>
      <c r="J1" s="185"/>
      <c r="K1" s="185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41" t="str">
        <f t="shared" ref="A3:A14" ca="1" si="0">CONCATENATE(TODAY()-C3," días")</f>
        <v>224 días</v>
      </c>
      <c r="B3" s="41">
        <v>335649824</v>
      </c>
      <c r="C3" s="49">
        <v>44093</v>
      </c>
      <c r="D3" s="41" t="s">
        <v>2183</v>
      </c>
      <c r="E3" s="89">
        <v>196</v>
      </c>
      <c r="F3" s="41" t="str">
        <f>VLOOKUP(E3,'LISTADO ATM'!$A$2:$B$820,2,0)</f>
        <v xml:space="preserve">ATM Estación Texaco Cangrejo Farmacia (Sosúa) </v>
      </c>
      <c r="G3" s="41" t="str">
        <f>VLOOKUP(E3,VIP!$A$2:$O4507,6,0)</f>
        <v>NO</v>
      </c>
      <c r="H3" s="41" t="str">
        <f>VLOOKUP(E3,VIP!$A$2:$O4539,7,FALSE)</f>
        <v>Si</v>
      </c>
      <c r="I3" s="41" t="str">
        <f>VLOOKUP(E3,VIP!$A$2:$O4416,8,FALSE)</f>
        <v>Si</v>
      </c>
      <c r="J3" s="41" t="str">
        <f>VLOOKUP(E3,VIP!$A$2:$O4345,8,FALSE)</f>
        <v>Si</v>
      </c>
      <c r="K3" s="41" t="s">
        <v>2247</v>
      </c>
    </row>
    <row r="4" spans="1:11" ht="18" x14ac:dyDescent="0.25">
      <c r="A4" s="41" t="str">
        <f t="shared" ca="1" si="0"/>
        <v>205 días</v>
      </c>
      <c r="B4" s="41">
        <v>335668632</v>
      </c>
      <c r="C4" s="49">
        <v>44112</v>
      </c>
      <c r="D4" s="41" t="s">
        <v>2182</v>
      </c>
      <c r="E4" s="89">
        <v>875</v>
      </c>
      <c r="F4" s="41" t="str">
        <f>VLOOKUP(E4,'LISTADO ATM'!$A$2:$B$820,2,0)</f>
        <v xml:space="preserve">ATM Texaco Aut. Duarte KM 14 1/2 (Los Alcarrizos) </v>
      </c>
      <c r="G4" s="41" t="str">
        <f>VLOOKUP(E4,VIP!$A$2:$O4508,6,0)</f>
        <v>NO</v>
      </c>
      <c r="H4" s="41" t="str">
        <f>VLOOKUP(E4,VIP!$A$2:$O4540,7,FALSE)</f>
        <v>Si</v>
      </c>
      <c r="I4" s="41" t="str">
        <f>VLOOKUP(E4,VIP!$A$2:$O4417,8,FALSE)</f>
        <v>Si</v>
      </c>
      <c r="J4" s="41" t="str">
        <f>VLOOKUP(E4,VIP!$A$2:$O4346,8,FALSE)</f>
        <v>Si</v>
      </c>
      <c r="K4" s="51" t="s">
        <v>2424</v>
      </c>
    </row>
    <row r="5" spans="1:11" ht="18" x14ac:dyDescent="0.25">
      <c r="A5" s="70" t="str">
        <f ca="1">CONCATENATE(TODAY()-C5," días")</f>
        <v>204 días</v>
      </c>
      <c r="B5" s="41" t="s">
        <v>2425</v>
      </c>
      <c r="C5" s="49">
        <v>44113</v>
      </c>
      <c r="D5" s="41" t="s">
        <v>2182</v>
      </c>
      <c r="E5" s="89">
        <v>979</v>
      </c>
      <c r="F5" s="41" t="str">
        <f>VLOOKUP(E5,'LISTADO ATM'!$A$2:$B$820,2,0)</f>
        <v xml:space="preserve">ATM Oficina Luperón I </v>
      </c>
      <c r="G5" s="41" t="str">
        <f>VLOOKUP(E5,VIP!$A$2:$O4509,6,0)</f>
        <v>NO</v>
      </c>
      <c r="H5" s="41" t="str">
        <f>VLOOKUP(E5,VIP!$A$2:$O4541,7,FALSE)</f>
        <v>Si</v>
      </c>
      <c r="I5" s="41" t="str">
        <f>VLOOKUP(E5,VIP!$A$2:$O4418,8,FALSE)</f>
        <v>Si</v>
      </c>
      <c r="J5" s="41" t="str">
        <f>VLOOKUP(E5,VIP!$A$2:$O4347,8,FALSE)</f>
        <v>Si</v>
      </c>
      <c r="K5" s="51" t="s">
        <v>2247</v>
      </c>
    </row>
    <row r="6" spans="1:11" ht="18" x14ac:dyDescent="0.25">
      <c r="A6" s="70" t="str">
        <f t="shared" ca="1" si="0"/>
        <v>204 días</v>
      </c>
      <c r="B6" s="41" t="s">
        <v>2443</v>
      </c>
      <c r="C6" s="49">
        <v>44113</v>
      </c>
      <c r="D6" s="41" t="s">
        <v>2182</v>
      </c>
      <c r="E6" s="89">
        <v>486</v>
      </c>
      <c r="F6" s="41" t="str">
        <f>VLOOKUP(E6,'LISTADO ATM'!$A$2:$B$820,2,0)</f>
        <v xml:space="preserve">ATM Olé La Caleta </v>
      </c>
      <c r="G6" s="41" t="str">
        <f>VLOOKUP(E6,VIP!$A$2:$O4510,6,0)</f>
        <v>NO</v>
      </c>
      <c r="H6" s="41" t="str">
        <f>VLOOKUP(E6,VIP!$A$2:$O4542,7,FALSE)</f>
        <v>Si</v>
      </c>
      <c r="I6" s="41" t="str">
        <f>VLOOKUP(E6,VIP!$A$2:$O4419,8,FALSE)</f>
        <v>Si</v>
      </c>
      <c r="J6" s="41" t="str">
        <f>VLOOKUP(E6,VIP!$A$2:$O4348,8,FALSE)</f>
        <v>Si</v>
      </c>
      <c r="K6" s="51" t="s">
        <v>2424</v>
      </c>
    </row>
    <row r="7" spans="1:11" ht="18" x14ac:dyDescent="0.25">
      <c r="A7" s="70" t="str">
        <f t="shared" ca="1" si="0"/>
        <v>203 días</v>
      </c>
      <c r="B7" s="41" t="s">
        <v>2445</v>
      </c>
      <c r="C7" s="49">
        <v>44114</v>
      </c>
      <c r="D7" s="41" t="s">
        <v>2182</v>
      </c>
      <c r="E7" s="89">
        <v>868</v>
      </c>
      <c r="F7" s="41" t="str">
        <f>VLOOKUP(E7,'LISTADO ATM'!$A$2:$B$820,2,0)</f>
        <v xml:space="preserve">ATM Casino Diamante </v>
      </c>
      <c r="G7" s="41" t="str">
        <f>VLOOKUP(E7,VIP!$A$2:$O4511,6,0)</f>
        <v>NO</v>
      </c>
      <c r="H7" s="41" t="str">
        <f>VLOOKUP(E7,VIP!$A$2:$O4543,7,FALSE)</f>
        <v>Si</v>
      </c>
      <c r="I7" s="41" t="str">
        <f>VLOOKUP(E7,VIP!$A$2:$O4420,8,FALSE)</f>
        <v>Si</v>
      </c>
      <c r="J7" s="41" t="str">
        <f>VLOOKUP(E7,VIP!$A$2:$O4349,8,FALSE)</f>
        <v>Si</v>
      </c>
      <c r="K7" s="51" t="s">
        <v>2430</v>
      </c>
    </row>
    <row r="8" spans="1:11" ht="18" x14ac:dyDescent="0.25">
      <c r="A8" s="70" t="str">
        <f ca="1">CONCATENATE(TODAY()-C8," días")</f>
        <v>202 días</v>
      </c>
      <c r="B8" s="41">
        <v>335671618</v>
      </c>
      <c r="C8" s="49">
        <v>44115</v>
      </c>
      <c r="D8" s="41" t="s">
        <v>2182</v>
      </c>
      <c r="E8" s="89">
        <v>548</v>
      </c>
      <c r="F8" s="41" t="str">
        <f>VLOOKUP(E8,'LISTADO ATM'!$A$2:$B$820,2,0)</f>
        <v xml:space="preserve">ATM AMET </v>
      </c>
      <c r="G8" s="41" t="str">
        <f>VLOOKUP(E8,VIP!$A$2:$O4512,6,0)</f>
        <v>NO</v>
      </c>
      <c r="H8" s="41" t="str">
        <f>VLOOKUP(E8,VIP!$A$2:$O4544,7,FALSE)</f>
        <v>Si</v>
      </c>
      <c r="I8" s="41" t="str">
        <f>VLOOKUP(E8,VIP!$A$2:$O4421,8,FALSE)</f>
        <v>Si</v>
      </c>
      <c r="J8" s="41" t="str">
        <f>VLOOKUP(E8,VIP!$A$2:$O4350,8,FALSE)</f>
        <v>Si</v>
      </c>
      <c r="K8" s="51" t="s">
        <v>2221</v>
      </c>
    </row>
    <row r="9" spans="1:11" ht="18" x14ac:dyDescent="0.25">
      <c r="A9" s="70" t="str">
        <f t="shared" ca="1" si="0"/>
        <v>163.5 días</v>
      </c>
      <c r="B9" s="41" t="s">
        <v>2451</v>
      </c>
      <c r="C9" s="49">
        <v>44153.5</v>
      </c>
      <c r="D9" s="41" t="s">
        <v>2182</v>
      </c>
      <c r="E9" s="89">
        <v>803</v>
      </c>
      <c r="F9" s="41" t="str">
        <f>VLOOKUP(E9,'LISTADO ATM'!$A$2:$B$820,2,0)</f>
        <v xml:space="preserve">ATM Hotel Be Live Canoa (Bayahibe) I </v>
      </c>
      <c r="G9" s="41" t="str">
        <f>VLOOKUP(E9,VIP!$A$2:$O4513,6,0)</f>
        <v>NO</v>
      </c>
      <c r="H9" s="41" t="str">
        <f>VLOOKUP(E9,VIP!$A$2:$O4545,7,FALSE)</f>
        <v>Si</v>
      </c>
      <c r="I9" s="41" t="str">
        <f>VLOOKUP(E9,VIP!$A$2:$O4422,8,FALSE)</f>
        <v>Si</v>
      </c>
      <c r="J9" s="41" t="str">
        <f>VLOOKUP(E9,VIP!$A$2:$O4351,8,FALSE)</f>
        <v>Si</v>
      </c>
      <c r="K9" s="51" t="s">
        <v>2424</v>
      </c>
    </row>
    <row r="10" spans="1:11" ht="18" x14ac:dyDescent="0.25">
      <c r="A10" s="70" t="str">
        <f t="shared" ca="1" si="0"/>
        <v>162 días</v>
      </c>
      <c r="B10" s="41" t="s">
        <v>2454</v>
      </c>
      <c r="C10" s="49">
        <v>44155</v>
      </c>
      <c r="D10" s="41" t="s">
        <v>2182</v>
      </c>
      <c r="E10" s="89">
        <v>916</v>
      </c>
      <c r="F10" s="41" t="str">
        <f>VLOOKUP(E10,'LISTADO ATM'!$A$2:$B$820,2,0)</f>
        <v xml:space="preserve">ATM S/M La Cadena Lincoln </v>
      </c>
      <c r="G10" s="41" t="e">
        <f>VLOOKUP(E10,VIP!$A$2:$O4514,6,0)</f>
        <v>#N/A</v>
      </c>
      <c r="H10" s="41" t="e">
        <f>VLOOKUP(E10,VIP!$A$2:$O4546,7,FALSE)</f>
        <v>#N/A</v>
      </c>
      <c r="I10" s="41" t="e">
        <f>VLOOKUP(E10,VIP!$A$2:$O4423,8,FALSE)</f>
        <v>#N/A</v>
      </c>
      <c r="J10" s="41" t="e">
        <f>VLOOKUP(E10,VIP!$A$2:$O4352,8,FALSE)</f>
        <v>#N/A</v>
      </c>
      <c r="K10" s="51" t="s">
        <v>2247</v>
      </c>
    </row>
    <row r="11" spans="1:11" ht="18" x14ac:dyDescent="0.25">
      <c r="A11" s="70" t="str">
        <f t="shared" ca="1" si="0"/>
        <v>162 días</v>
      </c>
      <c r="B11" s="41" t="s">
        <v>2453</v>
      </c>
      <c r="C11" s="49">
        <v>44155</v>
      </c>
      <c r="D11" s="41" t="s">
        <v>2182</v>
      </c>
      <c r="E11" s="89">
        <v>893</v>
      </c>
      <c r="F11" s="41" t="str">
        <f>VLOOKUP(E11,'LISTADO ATM'!$A$2:$B$820,2,0)</f>
        <v xml:space="preserve">ATM Hotel Be Live Canoa (Bayahibe) II </v>
      </c>
      <c r="G11" s="41" t="str">
        <f>VLOOKUP(E11,VIP!$A$2:$O4515,6,0)</f>
        <v>NO</v>
      </c>
      <c r="H11" s="41" t="str">
        <f>VLOOKUP(E11,VIP!$A$2:$O4547,7,FALSE)</f>
        <v>Si</v>
      </c>
      <c r="I11" s="41" t="str">
        <f>VLOOKUP(E11,VIP!$A$2:$O4424,8,FALSE)</f>
        <v>Si</v>
      </c>
      <c r="J11" s="41" t="str">
        <f>VLOOKUP(E11,VIP!$A$2:$O4353,8,FALSE)</f>
        <v>Si</v>
      </c>
      <c r="K11" s="51" t="s">
        <v>2247</v>
      </c>
    </row>
    <row r="12" spans="1:11" ht="18" x14ac:dyDescent="0.25">
      <c r="A12" s="70" t="str">
        <f t="shared" ca="1" si="0"/>
        <v>168 días</v>
      </c>
      <c r="B12" s="73" t="s">
        <v>2448</v>
      </c>
      <c r="C12" s="69">
        <v>44149</v>
      </c>
      <c r="D12" s="41" t="s">
        <v>2182</v>
      </c>
      <c r="E12" s="89">
        <v>850</v>
      </c>
      <c r="F12" s="41" t="str">
        <f>VLOOKUP(E12,'LISTADO ATM'!$A$2:$B$820,2,0)</f>
        <v xml:space="preserve">ATM Hotel Be Live Hamaca </v>
      </c>
      <c r="G12" s="41" t="str">
        <f>VLOOKUP(E12,VIP!$A$2:$O4516,6,0)</f>
        <v>NO</v>
      </c>
      <c r="H12" s="41" t="str">
        <f>VLOOKUP(E12,VIP!$A$2:$O4548,7,FALSE)</f>
        <v>Si</v>
      </c>
      <c r="I12" s="41" t="str">
        <f>VLOOKUP(E12,VIP!$A$2:$O4425,8,FALSE)</f>
        <v>Si</v>
      </c>
      <c r="J12" s="41" t="str">
        <f>VLOOKUP(E12,VIP!$A$2:$O4354,8,FALSE)</f>
        <v>Si</v>
      </c>
      <c r="K12" s="51" t="s">
        <v>2247</v>
      </c>
    </row>
    <row r="13" spans="1:11" ht="18" x14ac:dyDescent="0.25">
      <c r="A13" s="70" t="str">
        <f t="shared" ca="1" si="0"/>
        <v>121.15079861111 días</v>
      </c>
      <c r="B13" s="41">
        <v>335753026</v>
      </c>
      <c r="C13" s="49">
        <v>44195.84920138889</v>
      </c>
      <c r="D13" s="41" t="s">
        <v>2182</v>
      </c>
      <c r="E13" s="89">
        <v>7</v>
      </c>
      <c r="F13" s="41" t="str">
        <f>VLOOKUP(E13,'LISTADO ATM'!$A$2:$B$820,2,0)</f>
        <v>ATM Isla San Juan (RETIRADO)</v>
      </c>
      <c r="G13" s="41" t="s">
        <v>2032</v>
      </c>
      <c r="H13" s="41" t="str">
        <f>VLOOKUP(E13,VIP!$A$2:$O4549,7,FALSE)</f>
        <v>Si</v>
      </c>
      <c r="I13" s="41" t="str">
        <f>VLOOKUP(E13,VIP!$A$2:$O4426,8,FALSE)</f>
        <v>Si</v>
      </c>
      <c r="J13" s="41" t="str">
        <f>VLOOKUP(E13,VIP!$A$2:$O4355,8,FALSE)</f>
        <v>Si</v>
      </c>
      <c r="K13" s="81" t="s">
        <v>2472</v>
      </c>
    </row>
    <row r="14" spans="1:11" ht="18" x14ac:dyDescent="0.25">
      <c r="A14" s="70" t="str">
        <f t="shared" ca="1" si="0"/>
        <v>60.6746064814797 días</v>
      </c>
      <c r="B14" s="91">
        <v>335806150</v>
      </c>
      <c r="C14" s="88">
        <v>44256.32539351852</v>
      </c>
      <c r="D14" s="41" t="s">
        <v>2182</v>
      </c>
      <c r="E14" s="89">
        <v>70</v>
      </c>
      <c r="F14" s="41" t="str">
        <f>VLOOKUP(E14,'LISTADO ATM'!$A$2:$B$820,2,0)</f>
        <v xml:space="preserve">ATM Autoservicio Plaza Lama Zona Oriental </v>
      </c>
      <c r="G14" s="41" t="s">
        <v>2032</v>
      </c>
      <c r="H14" s="41" t="str">
        <f>VLOOKUP(E14,VIP!$A$2:$O4550,7,FALSE)</f>
        <v>Si</v>
      </c>
      <c r="I14" s="41" t="str">
        <f>VLOOKUP(E14,VIP!$A$2:$O4427,8,FALSE)</f>
        <v>Si</v>
      </c>
      <c r="J14" s="41" t="str">
        <f>VLOOKUP(E14,VIP!$A$2:$O4356,8,FALSE)</f>
        <v>Si</v>
      </c>
      <c r="K14" s="51" t="s">
        <v>2221</v>
      </c>
    </row>
  </sheetData>
  <autoFilter ref="A2:K3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52" priority="69"/>
  </conditionalFormatting>
  <conditionalFormatting sqref="E9:E1048576 E1:E2">
    <cfRule type="duplicateValues" dxfId="51" priority="99250"/>
  </conditionalFormatting>
  <conditionalFormatting sqref="E4">
    <cfRule type="duplicateValues" dxfId="50" priority="62"/>
  </conditionalFormatting>
  <conditionalFormatting sqref="E5:E8">
    <cfRule type="duplicateValues" dxfId="49" priority="60"/>
  </conditionalFormatting>
  <conditionalFormatting sqref="B12">
    <cfRule type="duplicateValues" dxfId="48" priority="34"/>
    <cfRule type="duplicateValues" dxfId="47" priority="35"/>
    <cfRule type="duplicateValues" dxfId="46" priority="36"/>
  </conditionalFormatting>
  <conditionalFormatting sqref="B12">
    <cfRule type="duplicateValues" dxfId="45" priority="33"/>
  </conditionalFormatting>
  <conditionalFormatting sqref="B12">
    <cfRule type="duplicateValues" dxfId="44" priority="31"/>
    <cfRule type="duplicateValues" dxfId="43" priority="32"/>
  </conditionalFormatting>
  <conditionalFormatting sqref="B12">
    <cfRule type="duplicateValues" dxfId="42" priority="28"/>
    <cfRule type="duplicateValues" dxfId="41" priority="29"/>
    <cfRule type="duplicateValues" dxfId="40" priority="30"/>
  </conditionalFormatting>
  <conditionalFormatting sqref="B12">
    <cfRule type="duplicateValues" dxfId="39" priority="27"/>
  </conditionalFormatting>
  <conditionalFormatting sqref="B12">
    <cfRule type="duplicateValues" dxfId="38" priority="25"/>
    <cfRule type="duplicateValues" dxfId="37" priority="26"/>
  </conditionalFormatting>
  <conditionalFormatting sqref="B12">
    <cfRule type="duplicateValues" dxfId="36" priority="24"/>
  </conditionalFormatting>
  <conditionalFormatting sqref="B12">
    <cfRule type="duplicateValues" dxfId="35" priority="21"/>
    <cfRule type="duplicateValues" dxfId="34" priority="22"/>
    <cfRule type="duplicateValues" dxfId="33" priority="23"/>
  </conditionalFormatting>
  <conditionalFormatting sqref="B12">
    <cfRule type="duplicateValues" dxfId="32" priority="20"/>
  </conditionalFormatting>
  <conditionalFormatting sqref="B12">
    <cfRule type="duplicateValues" dxfId="31" priority="19"/>
  </conditionalFormatting>
  <conditionalFormatting sqref="B14">
    <cfRule type="duplicateValues" dxfId="30" priority="18"/>
  </conditionalFormatting>
  <conditionalFormatting sqref="B14">
    <cfRule type="duplicateValues" dxfId="29" priority="15"/>
    <cfRule type="duplicateValues" dxfId="28" priority="16"/>
    <cfRule type="duplicateValues" dxfId="27" priority="17"/>
  </conditionalFormatting>
  <conditionalFormatting sqref="B14">
    <cfRule type="duplicateValues" dxfId="26" priority="13"/>
    <cfRule type="duplicateValues" dxfId="25" priority="14"/>
  </conditionalFormatting>
  <conditionalFormatting sqref="B14">
    <cfRule type="duplicateValues" dxfId="24" priority="10"/>
    <cfRule type="duplicateValues" dxfId="23" priority="11"/>
    <cfRule type="duplicateValues" dxfId="22" priority="12"/>
  </conditionalFormatting>
  <conditionalFormatting sqref="B14">
    <cfRule type="duplicateValues" dxfId="21" priority="9"/>
  </conditionalFormatting>
  <conditionalFormatting sqref="B14">
    <cfRule type="duplicateValues" dxfId="20" priority="8"/>
  </conditionalFormatting>
  <conditionalFormatting sqref="B14">
    <cfRule type="duplicateValues" dxfId="19" priority="7"/>
  </conditionalFormatting>
  <conditionalFormatting sqref="B14">
    <cfRule type="duplicateValues" dxfId="18" priority="4"/>
    <cfRule type="duplicateValues" dxfId="17" priority="5"/>
    <cfRule type="duplicateValues" dxfId="16" priority="6"/>
  </conditionalFormatting>
  <conditionalFormatting sqref="B14">
    <cfRule type="duplicateValues" dxfId="15" priority="2"/>
    <cfRule type="duplicateValues" dxfId="14" priority="3"/>
  </conditionalFormatting>
  <conditionalFormatting sqref="C14">
    <cfRule type="duplicateValues" dxfId="13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07"/>
  <sheetViews>
    <sheetView zoomScaleNormal="100" workbookViewId="0">
      <pane ySplit="1" topLeftCell="A2" activePane="bottomLeft" state="frozen"/>
      <selection activeCell="D1" sqref="D1"/>
      <selection pane="bottomLeft" activeCell="A2" sqref="A2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2127</v>
      </c>
    </row>
    <row r="2" spans="1:15" ht="15.75" x14ac:dyDescent="0.25">
      <c r="A2" s="135">
        <v>7</v>
      </c>
      <c r="B2" s="136" t="s">
        <v>2030</v>
      </c>
      <c r="C2" s="136" t="s">
        <v>2571</v>
      </c>
      <c r="D2" s="32" t="s">
        <v>72</v>
      </c>
      <c r="E2" s="32" t="s">
        <v>90</v>
      </c>
      <c r="F2" s="32" t="s">
        <v>2021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35">
        <v>591</v>
      </c>
      <c r="B3" s="136" t="s">
        <v>507</v>
      </c>
      <c r="C3" s="136" t="s">
        <v>2572</v>
      </c>
      <c r="D3" s="32" t="s">
        <v>72</v>
      </c>
      <c r="E3" s="32" t="s">
        <v>73</v>
      </c>
      <c r="F3" s="32" t="s">
        <v>2032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35">
        <v>553</v>
      </c>
      <c r="B4" s="136" t="s">
        <v>544</v>
      </c>
      <c r="C4" s="136" t="s">
        <v>2573</v>
      </c>
      <c r="D4" s="32" t="s">
        <v>72</v>
      </c>
      <c r="E4" s="32" t="s">
        <v>73</v>
      </c>
      <c r="F4" s="32" t="s">
        <v>2032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2032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2564</v>
      </c>
      <c r="C6" s="29" t="s">
        <v>2520</v>
      </c>
      <c r="D6" s="29"/>
      <c r="E6" s="29" t="s">
        <v>105</v>
      </c>
      <c r="F6" s="32" t="s">
        <v>2032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2032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2565</v>
      </c>
      <c r="C8" s="29" t="s">
        <v>2521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2566</v>
      </c>
      <c r="C9" s="29" t="s">
        <v>2139</v>
      </c>
      <c r="D9" s="29"/>
      <c r="E9" s="29"/>
      <c r="F9" s="32" t="s">
        <v>2032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2141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2032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2567</v>
      </c>
      <c r="C11" s="29" t="s">
        <v>2147</v>
      </c>
      <c r="D11" s="29" t="s">
        <v>72</v>
      </c>
      <c r="E11" s="29" t="s">
        <v>82</v>
      </c>
      <c r="F11" s="32" t="s">
        <v>2032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2032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2568</v>
      </c>
      <c r="C13" s="29" t="s">
        <v>2187</v>
      </c>
      <c r="D13" s="29" t="s">
        <v>72</v>
      </c>
      <c r="E13" s="29" t="s">
        <v>90</v>
      </c>
      <c r="F13" s="32" t="s">
        <v>2032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2032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2019</v>
      </c>
      <c r="C15" s="32" t="s">
        <v>2020</v>
      </c>
      <c r="D15" s="32" t="s">
        <v>72</v>
      </c>
      <c r="E15" s="32" t="s">
        <v>82</v>
      </c>
      <c r="F15" s="32" t="s">
        <v>2032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2021</v>
      </c>
      <c r="O15" s="32" t="s">
        <v>2021</v>
      </c>
    </row>
    <row r="16" spans="1:15" ht="15.75" x14ac:dyDescent="0.25">
      <c r="A16" s="31">
        <v>2</v>
      </c>
      <c r="B16" s="32" t="s">
        <v>2022</v>
      </c>
      <c r="C16" s="32" t="s">
        <v>2023</v>
      </c>
      <c r="D16" s="32" t="s">
        <v>72</v>
      </c>
      <c r="E16" s="32" t="s">
        <v>73</v>
      </c>
      <c r="F16" s="32" t="s">
        <v>2032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2021</v>
      </c>
      <c r="O16" s="32" t="s">
        <v>2021</v>
      </c>
    </row>
    <row r="17" spans="1:15" ht="15.75" x14ac:dyDescent="0.25">
      <c r="A17" s="31">
        <v>3</v>
      </c>
      <c r="B17" s="32" t="s">
        <v>2024</v>
      </c>
      <c r="C17" s="32" t="s">
        <v>2025</v>
      </c>
      <c r="D17" s="32" t="s">
        <v>2021</v>
      </c>
      <c r="E17" s="32" t="s">
        <v>105</v>
      </c>
      <c r="F17" s="32" t="s">
        <v>2032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2021</v>
      </c>
      <c r="O17" s="32" t="s">
        <v>2021</v>
      </c>
    </row>
    <row r="18" spans="1:15" ht="15.75" x14ac:dyDescent="0.25">
      <c r="A18" s="31">
        <v>4</v>
      </c>
      <c r="B18" s="32" t="s">
        <v>2169</v>
      </c>
      <c r="C18" s="29" t="s">
        <v>2170</v>
      </c>
      <c r="D18" s="29" t="s">
        <v>72</v>
      </c>
      <c r="E18" s="29" t="s">
        <v>105</v>
      </c>
      <c r="F18" s="32" t="s">
        <v>2032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2026</v>
      </c>
      <c r="C19" s="32" t="s">
        <v>2027</v>
      </c>
      <c r="D19" s="32" t="s">
        <v>72</v>
      </c>
      <c r="E19" s="32" t="s">
        <v>90</v>
      </c>
      <c r="F19" s="32" t="s">
        <v>2032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2021</v>
      </c>
    </row>
    <row r="20" spans="1:15" ht="15.75" x14ac:dyDescent="0.25">
      <c r="A20" s="31">
        <v>6</v>
      </c>
      <c r="B20" s="32" t="s">
        <v>2028</v>
      </c>
      <c r="C20" s="32" t="s">
        <v>2029</v>
      </c>
      <c r="D20" s="32" t="s">
        <v>72</v>
      </c>
      <c r="E20" s="32" t="s">
        <v>90</v>
      </c>
      <c r="F20" s="32" t="s">
        <v>2021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2021</v>
      </c>
    </row>
    <row r="21" spans="1:15" ht="15.75" x14ac:dyDescent="0.25">
      <c r="A21" s="31">
        <v>8</v>
      </c>
      <c r="B21" s="32" t="s">
        <v>2031</v>
      </c>
      <c r="C21" s="32" t="s">
        <v>2010</v>
      </c>
      <c r="D21" s="32" t="s">
        <v>2021</v>
      </c>
      <c r="E21" s="32" t="s">
        <v>105</v>
      </c>
      <c r="F21" s="32" t="s">
        <v>2032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2021</v>
      </c>
    </row>
    <row r="22" spans="1:15" ht="15.75" x14ac:dyDescent="0.25">
      <c r="A22" s="31">
        <v>9</v>
      </c>
      <c r="B22" s="32" t="s">
        <v>2013</v>
      </c>
      <c r="C22" s="32" t="s">
        <v>2033</v>
      </c>
      <c r="D22" s="32" t="s">
        <v>2021</v>
      </c>
      <c r="E22" s="32" t="s">
        <v>105</v>
      </c>
      <c r="F22" s="32" t="s">
        <v>2032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2021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2032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2032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2032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2032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2032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2034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2034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2032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2032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2032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2032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2130</v>
      </c>
      <c r="C34" s="32" t="s">
        <v>2131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2032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2032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2032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2032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2032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2034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2032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2032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2032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2208</v>
      </c>
      <c r="C44" s="29" t="s">
        <v>2209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2032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2032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2032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2032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2032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2032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2032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2034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2034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2032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2032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2032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2034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2034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2032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2032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2034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2032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2032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2034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2034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2032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2034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2155</v>
      </c>
      <c r="C68" s="32" t="s">
        <v>2153</v>
      </c>
      <c r="D68" s="32" t="s">
        <v>72</v>
      </c>
      <c r="E68" s="32" t="s">
        <v>73</v>
      </c>
      <c r="F68" s="32" t="s">
        <v>2032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2032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2034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2032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2032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2032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2032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2032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2032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2032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2032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2034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2032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2032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2032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2032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2032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2032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2034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2032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2032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2032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2032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2032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2034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2021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2032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2032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2034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2032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2032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2034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2032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2034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2032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2032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2032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2032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2032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2034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2034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2032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2034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1901</v>
      </c>
      <c r="C111" s="32" t="s">
        <v>1892</v>
      </c>
      <c r="D111" s="32" t="s">
        <v>72</v>
      </c>
      <c r="E111" s="32" t="s">
        <v>73</v>
      </c>
      <c r="F111" s="32" t="s">
        <v>2032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2021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2032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2032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2032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2034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2032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2032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1883</v>
      </c>
      <c r="C118" s="32" t="s">
        <v>1287</v>
      </c>
      <c r="D118" s="32" t="s">
        <v>72</v>
      </c>
      <c r="E118" s="32" t="s">
        <v>82</v>
      </c>
      <c r="F118" s="32" t="s">
        <v>2032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2032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2032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2032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2032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2034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2034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2032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1898</v>
      </c>
      <c r="C126" s="32" t="s">
        <v>2035</v>
      </c>
      <c r="D126" s="32" t="s">
        <v>2021</v>
      </c>
      <c r="E126" s="32" t="s">
        <v>2021</v>
      </c>
      <c r="F126" s="32" t="s">
        <v>2032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2021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2032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2034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2034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2218</v>
      </c>
      <c r="C130" s="29" t="s">
        <v>2219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2226</v>
      </c>
      <c r="C131" s="29" t="s">
        <v>2225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2032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2036</v>
      </c>
      <c r="C133" s="29" t="s">
        <v>2037</v>
      </c>
      <c r="D133" s="29" t="s">
        <v>72</v>
      </c>
      <c r="E133" s="32" t="s">
        <v>82</v>
      </c>
      <c r="F133" s="32" t="s">
        <v>2034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2021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2032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2032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2038</v>
      </c>
      <c r="C136" s="32" t="s">
        <v>2039</v>
      </c>
      <c r="D136" s="32" t="s">
        <v>2021</v>
      </c>
      <c r="E136" s="32" t="s">
        <v>2021</v>
      </c>
      <c r="F136" s="32" t="s">
        <v>2032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2032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2032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2034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2034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2034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2034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2032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2034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2034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2032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2032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2032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2032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2032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2032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2034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2034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2015</v>
      </c>
      <c r="C154" s="32" t="s">
        <v>2040</v>
      </c>
      <c r="D154" s="32" t="s">
        <v>2021</v>
      </c>
      <c r="E154" s="32" t="s">
        <v>2021</v>
      </c>
      <c r="F154" s="32" t="s">
        <v>2032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2032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2032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2032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2214</v>
      </c>
      <c r="C158" s="29" t="s">
        <v>2522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2034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2034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2423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2034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2032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2041</v>
      </c>
      <c r="C164" s="32" t="s">
        <v>2042</v>
      </c>
      <c r="D164" s="32" t="s">
        <v>72</v>
      </c>
      <c r="E164" s="32" t="s">
        <v>73</v>
      </c>
      <c r="F164" s="32" t="s">
        <v>2032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2021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2032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2237</v>
      </c>
      <c r="C166" s="29" t="s">
        <v>2523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2032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2034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2043</v>
      </c>
      <c r="C169" s="32" t="s">
        <v>1884</v>
      </c>
      <c r="D169" s="32" t="s">
        <v>72</v>
      </c>
      <c r="E169" s="32" t="s">
        <v>73</v>
      </c>
      <c r="F169" s="32" t="s">
        <v>2032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2044</v>
      </c>
      <c r="D170" s="32" t="s">
        <v>1299</v>
      </c>
      <c r="E170" s="32" t="s">
        <v>73</v>
      </c>
      <c r="F170" s="32" t="s">
        <v>2032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2021</v>
      </c>
      <c r="L170" s="32" t="s">
        <v>2021</v>
      </c>
      <c r="M170" s="32" t="s">
        <v>2021</v>
      </c>
      <c r="N170" s="32" t="s">
        <v>2021</v>
      </c>
      <c r="O170" s="32" t="s">
        <v>2021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2034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2034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2034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2034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2034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1944</v>
      </c>
      <c r="C176" s="32" t="s">
        <v>2045</v>
      </c>
      <c r="D176" s="32" t="s">
        <v>2021</v>
      </c>
      <c r="E176" s="32" t="s">
        <v>2021</v>
      </c>
      <c r="F176" s="32" t="s">
        <v>2032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2021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2032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1961</v>
      </c>
      <c r="C178" s="32" t="s">
        <v>2046</v>
      </c>
      <c r="D178" s="32" t="s">
        <v>72</v>
      </c>
      <c r="E178" s="32" t="s">
        <v>82</v>
      </c>
      <c r="F178" s="32" t="s">
        <v>2032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2032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2032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1931</v>
      </c>
      <c r="C181" s="32" t="s">
        <v>2047</v>
      </c>
      <c r="D181" s="32" t="s">
        <v>2021</v>
      </c>
      <c r="E181" s="32" t="s">
        <v>2021</v>
      </c>
      <c r="F181" s="32" t="s">
        <v>2034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2021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2032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2032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2032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2032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2032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2032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2034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2034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2034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2034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2032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2032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2032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2032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2032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2032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2032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2034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2032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2032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2032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2034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2034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2032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2034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2034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1891</v>
      </c>
      <c r="C208" s="32" t="s">
        <v>2048</v>
      </c>
      <c r="D208" s="32" t="s">
        <v>72</v>
      </c>
      <c r="E208" s="32" t="s">
        <v>2137</v>
      </c>
      <c r="F208" s="32" t="s">
        <v>2032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2021</v>
      </c>
    </row>
    <row r="209" spans="1:15" ht="15.75" x14ac:dyDescent="0.25">
      <c r="A209" s="31">
        <v>183</v>
      </c>
      <c r="B209" s="32" t="s">
        <v>2216</v>
      </c>
      <c r="C209" s="29" t="s">
        <v>2524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2034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2032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2032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2032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2032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2032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2032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2032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2032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1943</v>
      </c>
      <c r="C219" s="32" t="s">
        <v>2049</v>
      </c>
      <c r="D219" s="32" t="s">
        <v>72</v>
      </c>
      <c r="E219" s="32" t="s">
        <v>105</v>
      </c>
      <c r="F219" s="32" t="s">
        <v>2032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2021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2032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2032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2032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2032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2050</v>
      </c>
      <c r="C224" s="32" t="s">
        <v>2051</v>
      </c>
      <c r="D224" s="32" t="s">
        <v>72</v>
      </c>
      <c r="E224" s="32" t="s">
        <v>105</v>
      </c>
      <c r="F224" s="32" t="s">
        <v>2032</v>
      </c>
      <c r="G224" s="32" t="s">
        <v>2032</v>
      </c>
      <c r="H224" s="32" t="s">
        <v>2032</v>
      </c>
      <c r="I224" s="32" t="s">
        <v>2021</v>
      </c>
      <c r="J224" s="32" t="s">
        <v>2032</v>
      </c>
      <c r="K224" s="32" t="s">
        <v>2021</v>
      </c>
      <c r="L224" s="32" t="s">
        <v>2021</v>
      </c>
      <c r="M224" s="32" t="s">
        <v>2021</v>
      </c>
      <c r="N224" s="32" t="s">
        <v>2021</v>
      </c>
      <c r="O224" s="32" t="s">
        <v>2021</v>
      </c>
    </row>
    <row r="225" spans="1:15" ht="15.75" x14ac:dyDescent="0.25">
      <c r="A225" s="31">
        <v>199</v>
      </c>
      <c r="B225" s="32" t="s">
        <v>1885</v>
      </c>
      <c r="C225" s="32" t="s">
        <v>1886</v>
      </c>
      <c r="D225" s="32" t="s">
        <v>72</v>
      </c>
      <c r="E225" s="32" t="s">
        <v>73</v>
      </c>
      <c r="F225" s="32" t="s">
        <v>2032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2021</v>
      </c>
      <c r="L225" s="32" t="s">
        <v>2021</v>
      </c>
      <c r="M225" s="32" t="s">
        <v>2021</v>
      </c>
      <c r="N225" s="32" t="s">
        <v>2021</v>
      </c>
      <c r="O225" s="32" t="s">
        <v>2021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2034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2034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2032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2032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1896</v>
      </c>
      <c r="C230" s="32" t="s">
        <v>2052</v>
      </c>
      <c r="D230" s="32" t="s">
        <v>2021</v>
      </c>
      <c r="E230" s="32" t="s">
        <v>82</v>
      </c>
      <c r="F230" s="32" t="s">
        <v>2032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2032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2034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2032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2032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2032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1887</v>
      </c>
      <c r="C236" s="32" t="s">
        <v>1888</v>
      </c>
      <c r="D236" s="32" t="s">
        <v>72</v>
      </c>
      <c r="E236" s="32" t="s">
        <v>73</v>
      </c>
      <c r="F236" s="32" t="s">
        <v>2032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2021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2032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2032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2032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1902</v>
      </c>
      <c r="C240" s="32" t="s">
        <v>2053</v>
      </c>
      <c r="D240" s="32" t="s">
        <v>72</v>
      </c>
      <c r="E240" s="32" t="s">
        <v>82</v>
      </c>
      <c r="F240" s="32" t="s">
        <v>2032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2021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2032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2032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2413</v>
      </c>
      <c r="C243" s="29" t="s">
        <v>2142</v>
      </c>
      <c r="D243" s="29" t="s">
        <v>72</v>
      </c>
      <c r="E243" s="29" t="s">
        <v>82</v>
      </c>
      <c r="F243" s="32" t="s">
        <v>2032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2032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2032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2034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2032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2034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2032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2032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2034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2032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2034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2034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2032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2032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2034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2034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2128</v>
      </c>
      <c r="C259" s="32" t="s">
        <v>2129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2034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2032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2032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2032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2034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2032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2032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2034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2032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2180</v>
      </c>
      <c r="C269" s="29" t="s">
        <v>2143</v>
      </c>
      <c r="D269" s="29" t="s">
        <v>72</v>
      </c>
      <c r="E269" s="29"/>
      <c r="F269" s="32" t="s">
        <v>2032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2034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2032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2032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2034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2034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2034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2034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2032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2034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2034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2034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2034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2032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2032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2032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2032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2032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2032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2032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2032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2032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2032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2032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2032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2032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2032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2032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2032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2166</v>
      </c>
      <c r="C298" s="29" t="s">
        <v>2167</v>
      </c>
      <c r="D298" s="29" t="s">
        <v>72</v>
      </c>
      <c r="E298" s="29" t="s">
        <v>73</v>
      </c>
      <c r="F298" s="32" t="s">
        <v>2032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2034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2032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2034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2032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2034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2034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2032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2032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2032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2032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2032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2032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2032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2032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2032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2032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2032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2032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2034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2032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2032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2032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2032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2032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2032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2034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2302</v>
      </c>
      <c r="C325" s="29" t="str">
        <f>VLOOKUP(A325,'LISTADO ATM'!$A$2:$B$822,2,0)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2034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2032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2032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2032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2032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2032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2032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2032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2032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2032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2032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6" customFormat="1" ht="15.75" x14ac:dyDescent="0.25">
      <c r="A337" s="97">
        <v>300</v>
      </c>
      <c r="B337" s="98" t="s">
        <v>1224</v>
      </c>
      <c r="C337" s="98" t="s">
        <v>1225</v>
      </c>
      <c r="D337" s="98" t="s">
        <v>72</v>
      </c>
      <c r="E337" s="98" t="s">
        <v>73</v>
      </c>
      <c r="F337" s="98" t="s">
        <v>2032</v>
      </c>
      <c r="G337" s="98" t="s">
        <v>77</v>
      </c>
      <c r="H337" s="98" t="s">
        <v>77</v>
      </c>
      <c r="I337" s="98" t="s">
        <v>74</v>
      </c>
      <c r="J337" s="98" t="s">
        <v>77</v>
      </c>
      <c r="K337" s="98" t="s">
        <v>77</v>
      </c>
      <c r="L337" s="98" t="s">
        <v>77</v>
      </c>
      <c r="M337" s="98" t="s">
        <v>77</v>
      </c>
      <c r="N337" s="98" t="s">
        <v>74</v>
      </c>
      <c r="O337" s="98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2032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2032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2032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2032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2034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1936</v>
      </c>
      <c r="C343" s="32" t="s">
        <v>1893</v>
      </c>
      <c r="D343" s="32" t="s">
        <v>72</v>
      </c>
      <c r="E343" s="32" t="s">
        <v>105</v>
      </c>
      <c r="F343" s="32" t="s">
        <v>2032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2021</v>
      </c>
    </row>
    <row r="344" spans="1:15" ht="15.75" x14ac:dyDescent="0.25">
      <c r="A344" s="31">
        <v>307</v>
      </c>
      <c r="B344" s="32" t="s">
        <v>2196</v>
      </c>
      <c r="C344" s="29" t="s">
        <v>2525</v>
      </c>
      <c r="D344" s="29"/>
      <c r="E344" s="29" t="s">
        <v>105</v>
      </c>
      <c r="F344" s="32" t="s">
        <v>2034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1937</v>
      </c>
      <c r="C345" s="32" t="s">
        <v>2054</v>
      </c>
      <c r="D345" s="32" t="s">
        <v>72</v>
      </c>
      <c r="E345" s="32" t="s">
        <v>82</v>
      </c>
      <c r="F345" s="32" t="s">
        <v>2032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2021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2032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2032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2032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2032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2032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1939</v>
      </c>
      <c r="C351" s="32" t="s">
        <v>1942</v>
      </c>
      <c r="D351" s="32" t="s">
        <v>72</v>
      </c>
      <c r="E351" s="32" t="s">
        <v>73</v>
      </c>
      <c r="F351" s="32" t="s">
        <v>2032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2021</v>
      </c>
    </row>
    <row r="352" spans="1:15" ht="15.75" x14ac:dyDescent="0.25">
      <c r="A352" s="31">
        <v>318</v>
      </c>
      <c r="B352" s="32" t="s">
        <v>1954</v>
      </c>
      <c r="C352" s="32" t="s">
        <v>2055</v>
      </c>
      <c r="D352" s="32" t="s">
        <v>72</v>
      </c>
      <c r="E352" s="32" t="s">
        <v>2021</v>
      </c>
      <c r="F352" s="32" t="s">
        <v>2032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1967</v>
      </c>
      <c r="C353" s="32" t="s">
        <v>2056</v>
      </c>
      <c r="D353" s="32" t="s">
        <v>2021</v>
      </c>
      <c r="E353" s="32" t="s">
        <v>73</v>
      </c>
      <c r="F353" s="32" t="s">
        <v>2032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2021</v>
      </c>
    </row>
    <row r="354" spans="1:15" ht="15.75" x14ac:dyDescent="0.25">
      <c r="A354" s="31">
        <v>320</v>
      </c>
      <c r="B354" s="32" t="s">
        <v>2057</v>
      </c>
      <c r="C354" s="32" t="s">
        <v>2058</v>
      </c>
      <c r="D354" s="32" t="s">
        <v>2021</v>
      </c>
      <c r="E354" s="32" t="s">
        <v>2021</v>
      </c>
      <c r="F354" s="32" t="s">
        <v>2032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2021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2032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2032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2032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1923</v>
      </c>
      <c r="C358" s="32" t="s">
        <v>1928</v>
      </c>
      <c r="D358" s="32" t="s">
        <v>72</v>
      </c>
      <c r="E358" s="32" t="s">
        <v>73</v>
      </c>
      <c r="F358" s="32" t="s">
        <v>2032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2021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2032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2032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2032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2034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40" customFormat="1" ht="15.75" x14ac:dyDescent="0.25">
      <c r="A363" s="42">
        <v>331</v>
      </c>
      <c r="B363" s="32" t="s">
        <v>1894</v>
      </c>
      <c r="C363" s="43" t="s">
        <v>2059</v>
      </c>
      <c r="D363" s="43" t="s">
        <v>2021</v>
      </c>
      <c r="E363" s="32" t="s">
        <v>2021</v>
      </c>
      <c r="F363" s="32" t="s">
        <v>2032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3" t="s">
        <v>2021</v>
      </c>
    </row>
    <row r="364" spans="1:15" ht="15.75" x14ac:dyDescent="0.25">
      <c r="A364" s="31">
        <v>332</v>
      </c>
      <c r="B364" s="32" t="s">
        <v>1897</v>
      </c>
      <c r="C364" s="32" t="s">
        <v>2060</v>
      </c>
      <c r="D364" s="32" t="s">
        <v>2021</v>
      </c>
      <c r="E364" s="32" t="s">
        <v>2021</v>
      </c>
      <c r="F364" s="32" t="s">
        <v>2032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2021</v>
      </c>
    </row>
    <row r="365" spans="1:15" ht="15.75" x14ac:dyDescent="0.25">
      <c r="A365" s="31">
        <v>333</v>
      </c>
      <c r="B365" s="32" t="s">
        <v>2061</v>
      </c>
      <c r="C365" s="32" t="s">
        <v>2062</v>
      </c>
      <c r="D365" s="32" t="s">
        <v>2021</v>
      </c>
      <c r="E365" s="32" t="s">
        <v>2021</v>
      </c>
      <c r="F365" s="32" t="s">
        <v>2032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2021</v>
      </c>
    </row>
    <row r="366" spans="1:15" ht="15.75" x14ac:dyDescent="0.25">
      <c r="A366" s="31">
        <v>334</v>
      </c>
      <c r="B366" s="32" t="s">
        <v>1970</v>
      </c>
      <c r="C366" s="32" t="s">
        <v>2063</v>
      </c>
      <c r="D366" s="32" t="s">
        <v>2021</v>
      </c>
      <c r="E366" s="32" t="s">
        <v>105</v>
      </c>
      <c r="F366" s="32" t="s">
        <v>2034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1915</v>
      </c>
      <c r="C367" s="32" t="s">
        <v>1916</v>
      </c>
      <c r="D367" s="32" t="s">
        <v>72</v>
      </c>
      <c r="E367" s="32" t="s">
        <v>73</v>
      </c>
      <c r="F367" s="32" t="s">
        <v>2032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2021</v>
      </c>
    </row>
    <row r="368" spans="1:15" ht="15.75" x14ac:dyDescent="0.25">
      <c r="A368" s="31">
        <v>336</v>
      </c>
      <c r="B368" s="32" t="s">
        <v>2202</v>
      </c>
      <c r="C368" s="29" t="s">
        <v>2146</v>
      </c>
      <c r="D368" s="29" t="s">
        <v>72</v>
      </c>
      <c r="E368" s="29" t="s">
        <v>73</v>
      </c>
      <c r="F368" s="32" t="s">
        <v>2032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1935</v>
      </c>
      <c r="C369" s="32" t="s">
        <v>1934</v>
      </c>
      <c r="D369" s="32" t="s">
        <v>72</v>
      </c>
      <c r="E369" s="32" t="s">
        <v>105</v>
      </c>
      <c r="F369" s="32" t="s">
        <v>2032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2021</v>
      </c>
    </row>
    <row r="370" spans="1:15" ht="15.75" x14ac:dyDescent="0.25">
      <c r="A370" s="31">
        <v>338</v>
      </c>
      <c r="B370" s="32" t="s">
        <v>1903</v>
      </c>
      <c r="C370" s="32" t="s">
        <v>1904</v>
      </c>
      <c r="D370" s="32" t="s">
        <v>72</v>
      </c>
      <c r="E370" s="32" t="s">
        <v>73</v>
      </c>
      <c r="F370" s="32" t="s">
        <v>2032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2021</v>
      </c>
      <c r="O370" s="32" t="s">
        <v>2021</v>
      </c>
    </row>
    <row r="371" spans="1:15" ht="15.75" x14ac:dyDescent="0.25">
      <c r="A371" s="31">
        <v>339</v>
      </c>
      <c r="B371" s="32" t="s">
        <v>1960</v>
      </c>
      <c r="C371" s="32" t="s">
        <v>2064</v>
      </c>
      <c r="D371" s="32" t="s">
        <v>72</v>
      </c>
      <c r="E371" s="32" t="s">
        <v>73</v>
      </c>
      <c r="F371" s="32" t="s">
        <v>2034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2034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2199</v>
      </c>
      <c r="C373" s="29" t="s">
        <v>2188</v>
      </c>
      <c r="D373" s="29" t="s">
        <v>72</v>
      </c>
      <c r="E373" s="29" t="s">
        <v>90</v>
      </c>
      <c r="F373" s="32" t="s">
        <v>2034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2552</v>
      </c>
      <c r="C374" s="29" t="s">
        <v>2539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2303</v>
      </c>
      <c r="C375" s="29" t="s">
        <v>2222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2213</v>
      </c>
      <c r="C376" s="29" t="s">
        <v>2526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2553</v>
      </c>
      <c r="C377" s="29" t="s">
        <v>2540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2032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2032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2032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2032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2032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2034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2032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2032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2298</v>
      </c>
      <c r="C386" s="32" t="s">
        <v>2224</v>
      </c>
      <c r="D386" s="32"/>
      <c r="E386" s="32" t="s">
        <v>105</v>
      </c>
      <c r="F386" s="32" t="s">
        <v>2032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2241</v>
      </c>
      <c r="C387" s="29" t="s">
        <v>2350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2242</v>
      </c>
      <c r="C388" s="29" t="s">
        <v>2518</v>
      </c>
      <c r="D388" s="29" t="s">
        <v>87</v>
      </c>
      <c r="E388" s="29" t="s">
        <v>90</v>
      </c>
      <c r="F388" s="32" t="s">
        <v>2032</v>
      </c>
      <c r="G388" s="32" t="s">
        <v>2519</v>
      </c>
      <c r="H388" s="32" t="s">
        <v>2519</v>
      </c>
      <c r="I388" s="32" t="s">
        <v>1277</v>
      </c>
      <c r="J388" s="32" t="s">
        <v>2034</v>
      </c>
      <c r="K388" s="32" t="s">
        <v>2519</v>
      </c>
      <c r="L388" s="32" t="s">
        <v>2519</v>
      </c>
      <c r="M388" s="32" t="s">
        <v>2519</v>
      </c>
      <c r="N388" s="32" t="s">
        <v>2519</v>
      </c>
      <c r="O388" s="32" t="s">
        <v>1182</v>
      </c>
    </row>
    <row r="389" spans="1:15" ht="15.75" x14ac:dyDescent="0.25">
      <c r="A389" s="31">
        <v>363</v>
      </c>
      <c r="B389" s="32" t="s">
        <v>2554</v>
      </c>
      <c r="C389" s="29" t="s">
        <v>2541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2411</v>
      </c>
      <c r="C390" s="29" t="s">
        <v>2414</v>
      </c>
      <c r="D390" s="29" t="s">
        <v>72</v>
      </c>
      <c r="E390" s="29"/>
      <c r="F390" s="32" t="s">
        <v>2032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2126</v>
      </c>
    </row>
    <row r="391" spans="1:15" ht="15.75" x14ac:dyDescent="0.25">
      <c r="A391" s="31">
        <v>365</v>
      </c>
      <c r="B391" s="32" t="s">
        <v>2555</v>
      </c>
      <c r="C391" s="29" t="s">
        <v>2542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2236</v>
      </c>
      <c r="C392" s="29" t="s">
        <v>2235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2556</v>
      </c>
      <c r="C393" s="29" t="s">
        <v>2543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2557</v>
      </c>
      <c r="C394" s="29" t="s">
        <v>2544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2551</v>
      </c>
      <c r="C395" s="29" t="s">
        <v>2538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2246</v>
      </c>
      <c r="C396" s="29" t="s">
        <v>2234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2239</v>
      </c>
      <c r="C397" s="29" t="s">
        <v>2527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2240</v>
      </c>
      <c r="C398" s="29" t="s">
        <v>2229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2561</v>
      </c>
      <c r="C399" s="29" t="s">
        <v>2548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2231</v>
      </c>
      <c r="C400" s="29" t="s">
        <v>2227</v>
      </c>
      <c r="D400" s="29" t="s">
        <v>72</v>
      </c>
      <c r="E400" s="29" t="s">
        <v>73</v>
      </c>
      <c r="F400" s="32" t="s">
        <v>2032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2021</v>
      </c>
    </row>
    <row r="401" spans="1:15" ht="15.75" x14ac:dyDescent="0.25">
      <c r="A401" s="31">
        <v>378</v>
      </c>
      <c r="B401" s="32" t="s">
        <v>2238</v>
      </c>
      <c r="C401" s="29" t="s">
        <v>2528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2032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2449</v>
      </c>
      <c r="C403" s="29" t="s">
        <v>2529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2223</v>
      </c>
      <c r="C404" s="29" t="s">
        <v>2530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2562</v>
      </c>
      <c r="C405" s="29" t="s">
        <v>2549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2032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2032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9" customFormat="1" ht="31.5" x14ac:dyDescent="0.25">
      <c r="A408" s="82">
        <v>387</v>
      </c>
      <c r="B408" s="83" t="s">
        <v>634</v>
      </c>
      <c r="C408" s="83" t="s">
        <v>635</v>
      </c>
      <c r="D408" s="32" t="s">
        <v>130</v>
      </c>
      <c r="E408" s="83" t="s">
        <v>73</v>
      </c>
      <c r="F408" s="83" t="s">
        <v>2032</v>
      </c>
      <c r="G408" s="83" t="s">
        <v>77</v>
      </c>
      <c r="H408" s="83" t="s">
        <v>77</v>
      </c>
      <c r="I408" s="83" t="s">
        <v>74</v>
      </c>
      <c r="J408" s="83" t="s">
        <v>77</v>
      </c>
      <c r="K408" s="83" t="s">
        <v>77</v>
      </c>
      <c r="L408" s="83" t="s">
        <v>77</v>
      </c>
      <c r="M408" s="83" t="s">
        <v>77</v>
      </c>
      <c r="N408" s="83" t="s">
        <v>74</v>
      </c>
      <c r="O408" s="83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2032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2032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2032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2032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2034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2034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2032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2032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2032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2032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2032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2032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2032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2032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2034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2032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2034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2032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2032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2032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2032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2032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2032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1959</v>
      </c>
      <c r="C432" s="32" t="s">
        <v>2065</v>
      </c>
      <c r="D432" s="32" t="s">
        <v>72</v>
      </c>
      <c r="E432" s="32" t="s">
        <v>73</v>
      </c>
      <c r="F432" s="32" t="s">
        <v>2034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2032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2032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2032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2032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2032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2032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2032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2032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2032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2032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6" customFormat="1" ht="31.5" x14ac:dyDescent="0.25">
      <c r="A443" s="97">
        <v>425</v>
      </c>
      <c r="B443" s="98" t="s">
        <v>701</v>
      </c>
      <c r="C443" s="98" t="s">
        <v>702</v>
      </c>
      <c r="D443" s="98" t="s">
        <v>130</v>
      </c>
      <c r="E443" s="98" t="s">
        <v>73</v>
      </c>
      <c r="F443" s="98" t="s">
        <v>2032</v>
      </c>
      <c r="G443" s="98" t="s">
        <v>77</v>
      </c>
      <c r="H443" s="98" t="s">
        <v>77</v>
      </c>
      <c r="I443" s="98" t="s">
        <v>74</v>
      </c>
      <c r="J443" s="98" t="s">
        <v>77</v>
      </c>
      <c r="K443" s="98" t="s">
        <v>74</v>
      </c>
      <c r="L443" s="98" t="s">
        <v>77</v>
      </c>
      <c r="M443" s="98" t="s">
        <v>77</v>
      </c>
      <c r="N443" s="98" t="s">
        <v>74</v>
      </c>
      <c r="O443" s="98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2021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2032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2032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2032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2032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2034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2032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2032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2034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2034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2034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2034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2032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2034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2066</v>
      </c>
      <c r="C458" s="32" t="s">
        <v>2067</v>
      </c>
      <c r="D458" s="32" t="s">
        <v>72</v>
      </c>
      <c r="E458" s="32" t="s">
        <v>73</v>
      </c>
      <c r="F458" s="32" t="s">
        <v>2032</v>
      </c>
      <c r="G458" s="32" t="s">
        <v>2032</v>
      </c>
      <c r="H458" s="32" t="s">
        <v>2032</v>
      </c>
      <c r="I458" s="32" t="s">
        <v>2021</v>
      </c>
      <c r="J458" s="32" t="s">
        <v>2032</v>
      </c>
      <c r="K458" s="32" t="s">
        <v>2021</v>
      </c>
      <c r="L458" s="32" t="s">
        <v>2021</v>
      </c>
      <c r="M458" s="32" t="s">
        <v>2021</v>
      </c>
      <c r="N458" s="32" t="s">
        <v>2021</v>
      </c>
      <c r="O458" s="32" t="s">
        <v>2021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2032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2032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71" customFormat="1" ht="15.75" x14ac:dyDescent="0.25">
      <c r="A461" s="76">
        <v>446</v>
      </c>
      <c r="B461" s="77" t="s">
        <v>1955</v>
      </c>
      <c r="C461" s="77" t="s">
        <v>1947</v>
      </c>
      <c r="D461" s="32" t="s">
        <v>72</v>
      </c>
      <c r="E461" s="32" t="s">
        <v>73</v>
      </c>
      <c r="F461" s="32" t="s">
        <v>2032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2021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2032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2032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1953</v>
      </c>
      <c r="C464" s="32" t="s">
        <v>2068</v>
      </c>
      <c r="D464" s="32" t="s">
        <v>72</v>
      </c>
      <c r="E464" s="32" t="s">
        <v>2021</v>
      </c>
      <c r="F464" s="32" t="s">
        <v>2032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2021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2032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2032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2032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2034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2069</v>
      </c>
      <c r="C469" s="32" t="s">
        <v>2070</v>
      </c>
      <c r="D469" s="32" t="s">
        <v>2021</v>
      </c>
      <c r="E469" s="32" t="s">
        <v>2021</v>
      </c>
      <c r="F469" s="32" t="s">
        <v>2032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2021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2032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1968</v>
      </c>
      <c r="C471" s="32" t="s">
        <v>2071</v>
      </c>
      <c r="D471" s="32" t="s">
        <v>2021</v>
      </c>
      <c r="E471" s="32" t="s">
        <v>73</v>
      </c>
      <c r="F471" s="32" t="s">
        <v>2032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2021</v>
      </c>
    </row>
    <row r="472" spans="1:15" ht="15.75" x14ac:dyDescent="0.25">
      <c r="A472" s="31">
        <v>459</v>
      </c>
      <c r="B472" s="32" t="s">
        <v>1941</v>
      </c>
      <c r="C472" s="32" t="s">
        <v>1940</v>
      </c>
      <c r="D472" s="32" t="s">
        <v>72</v>
      </c>
      <c r="E472" s="32" t="s">
        <v>73</v>
      </c>
      <c r="F472" s="32" t="s">
        <v>2032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2021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2032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2034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1933</v>
      </c>
      <c r="C475" s="32" t="s">
        <v>1910</v>
      </c>
      <c r="D475" s="32" t="s">
        <v>72</v>
      </c>
      <c r="E475" s="32" t="s">
        <v>82</v>
      </c>
      <c r="F475" s="32" t="s">
        <v>2032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2021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2032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2012</v>
      </c>
      <c r="C477" s="32" t="s">
        <v>2072</v>
      </c>
      <c r="D477" s="32" t="s">
        <v>72</v>
      </c>
      <c r="E477" s="32" t="s">
        <v>73</v>
      </c>
      <c r="F477" s="32" t="s">
        <v>2034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2021</v>
      </c>
    </row>
    <row r="478" spans="1:15" ht="15.75" x14ac:dyDescent="0.25">
      <c r="A478" s="31">
        <v>466</v>
      </c>
      <c r="B478" s="32" t="s">
        <v>2140</v>
      </c>
      <c r="C478" s="32" t="s">
        <v>1914</v>
      </c>
      <c r="D478" s="32" t="s">
        <v>72</v>
      </c>
      <c r="E478" s="32" t="s">
        <v>73</v>
      </c>
      <c r="F478" s="32" t="s">
        <v>2032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2021</v>
      </c>
    </row>
    <row r="479" spans="1:15" ht="15.75" x14ac:dyDescent="0.25">
      <c r="A479" s="31">
        <v>467</v>
      </c>
      <c r="B479" s="32" t="s">
        <v>1912</v>
      </c>
      <c r="C479" s="32" t="s">
        <v>1913</v>
      </c>
      <c r="D479" s="32" t="s">
        <v>72</v>
      </c>
      <c r="E479" s="32" t="s">
        <v>105</v>
      </c>
      <c r="F479" s="32" t="s">
        <v>2032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2021</v>
      </c>
    </row>
    <row r="480" spans="1:15" ht="15.75" x14ac:dyDescent="0.25">
      <c r="A480" s="31">
        <v>468</v>
      </c>
      <c r="B480" s="32" t="s">
        <v>2212</v>
      </c>
      <c r="C480" s="29" t="s">
        <v>2179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2032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1951</v>
      </c>
      <c r="C482" s="32" t="s">
        <v>2073</v>
      </c>
      <c r="D482" s="32" t="s">
        <v>72</v>
      </c>
      <c r="E482" s="32" t="s">
        <v>2021</v>
      </c>
      <c r="F482" s="32" t="s">
        <v>2032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2021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2032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2032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2034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2032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2215</v>
      </c>
      <c r="C487" s="29" t="s">
        <v>2531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2032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2032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2032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2032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2032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2032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2034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2032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2032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2032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2032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2558</v>
      </c>
      <c r="C499" s="29" t="s">
        <v>2545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2032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2034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2496</v>
      </c>
      <c r="C502" s="32" t="s">
        <v>2462</v>
      </c>
      <c r="D502" s="32" t="s">
        <v>72</v>
      </c>
      <c r="E502" s="32" t="s">
        <v>1274</v>
      </c>
      <c r="F502" s="32" t="s">
        <v>2032</v>
      </c>
      <c r="G502" s="32" t="s">
        <v>2034</v>
      </c>
      <c r="H502" s="32" t="s">
        <v>2034</v>
      </c>
      <c r="I502" s="32" t="s">
        <v>2032</v>
      </c>
      <c r="J502" s="32" t="s">
        <v>2034</v>
      </c>
      <c r="K502" s="32" t="s">
        <v>2034</v>
      </c>
      <c r="L502" s="32" t="s">
        <v>2034</v>
      </c>
      <c r="M502" s="32" t="s">
        <v>2034</v>
      </c>
      <c r="N502" s="32" t="s">
        <v>2034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2032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2456</v>
      </c>
      <c r="C504" s="32" t="s">
        <v>2457</v>
      </c>
      <c r="D504" s="32" t="s">
        <v>72</v>
      </c>
      <c r="E504" s="32" t="s">
        <v>105</v>
      </c>
      <c r="F504" s="32" t="s">
        <v>2034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2032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2032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2032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2032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2032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2032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2032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2032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1962</v>
      </c>
      <c r="C513" s="32" t="s">
        <v>2074</v>
      </c>
      <c r="D513" s="32" t="s">
        <v>2021</v>
      </c>
      <c r="E513" s="32" t="s">
        <v>2021</v>
      </c>
      <c r="F513" s="32" t="s">
        <v>2032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2021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2032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2032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2032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2032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2206</v>
      </c>
      <c r="C518" s="29" t="s">
        <v>2532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2032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2032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2034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2034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2034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2032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2032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2032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2032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2034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2032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2032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1979</v>
      </c>
      <c r="C531" s="32" t="s">
        <v>1957</v>
      </c>
      <c r="D531" s="32" t="s">
        <v>72</v>
      </c>
      <c r="E531" s="32" t="s">
        <v>73</v>
      </c>
      <c r="F531" s="32" t="s">
        <v>2032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2021</v>
      </c>
    </row>
    <row r="532" spans="1:15" ht="15.75" x14ac:dyDescent="0.25">
      <c r="A532" s="31">
        <v>527</v>
      </c>
      <c r="B532" s="32" t="s">
        <v>2016</v>
      </c>
      <c r="C532" s="32" t="s">
        <v>2075</v>
      </c>
      <c r="D532" s="32" t="s">
        <v>2021</v>
      </c>
      <c r="E532" s="32" t="s">
        <v>73</v>
      </c>
      <c r="F532" s="32" t="s">
        <v>2034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2021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2032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2032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2032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2032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2034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2034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2032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1946</v>
      </c>
      <c r="C540" s="32" t="s">
        <v>2076</v>
      </c>
      <c r="D540" s="32" t="s">
        <v>72</v>
      </c>
      <c r="E540" s="32" t="s">
        <v>2021</v>
      </c>
      <c r="F540" s="32" t="s">
        <v>2032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2021</v>
      </c>
    </row>
    <row r="541" spans="1:15" ht="15.75" x14ac:dyDescent="0.25">
      <c r="A541" s="31">
        <v>539</v>
      </c>
      <c r="B541" s="32" t="s">
        <v>2077</v>
      </c>
      <c r="C541" s="32" t="s">
        <v>2078</v>
      </c>
      <c r="D541" s="32" t="s">
        <v>2021</v>
      </c>
      <c r="E541" s="32" t="s">
        <v>2021</v>
      </c>
      <c r="F541" s="32" t="s">
        <v>2032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2032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2034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2079</v>
      </c>
      <c r="C544" s="32" t="s">
        <v>2080</v>
      </c>
      <c r="D544" s="32" t="s">
        <v>87</v>
      </c>
      <c r="E544" s="32" t="s">
        <v>73</v>
      </c>
      <c r="F544" s="32" t="s">
        <v>2032</v>
      </c>
      <c r="G544" s="32" t="s">
        <v>2032</v>
      </c>
      <c r="H544" s="32" t="s">
        <v>2034</v>
      </c>
      <c r="I544" s="32" t="s">
        <v>2021</v>
      </c>
      <c r="J544" s="32" t="s">
        <v>2034</v>
      </c>
      <c r="K544" s="32" t="s">
        <v>2021</v>
      </c>
      <c r="L544" s="32" t="s">
        <v>2021</v>
      </c>
      <c r="M544" s="32" t="s">
        <v>2021</v>
      </c>
      <c r="N544" s="32" t="s">
        <v>2021</v>
      </c>
      <c r="O544" s="32" t="s">
        <v>2021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2032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2034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2474</v>
      </c>
      <c r="C547" s="32" t="s">
        <v>2475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2032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2559</v>
      </c>
      <c r="C549" s="29" t="s">
        <v>2546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2034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2032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2032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2479</v>
      </c>
      <c r="C553" s="29" t="str">
        <f>VLOOKUP(A553,'LISTADO ATM'!$A$2:$B$899,2,0)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2032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2032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2032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2497</v>
      </c>
      <c r="C557" s="32" t="s">
        <v>2480</v>
      </c>
      <c r="D557" s="32" t="s">
        <v>72</v>
      </c>
      <c r="E557" s="32" t="s">
        <v>105</v>
      </c>
      <c r="F557" s="32" t="s">
        <v>2032</v>
      </c>
      <c r="G557" s="32" t="s">
        <v>2034</v>
      </c>
      <c r="H557" s="32" t="s">
        <v>2032</v>
      </c>
      <c r="I557" s="32" t="s">
        <v>2032</v>
      </c>
      <c r="J557" s="32" t="s">
        <v>2498</v>
      </c>
      <c r="K557" s="32" t="s">
        <v>2034</v>
      </c>
      <c r="L557" s="32" t="s">
        <v>2034</v>
      </c>
      <c r="M557" s="32" t="s">
        <v>2032</v>
      </c>
      <c r="N557" s="32" t="s">
        <v>2032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2032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2032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2032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2032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2032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2032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2132</v>
      </c>
      <c r="C564" s="32" t="s">
        <v>2133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2032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2032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2032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2032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2032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2032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2032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2034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2081</v>
      </c>
      <c r="C573" s="32" t="s">
        <v>2082</v>
      </c>
      <c r="D573" s="32" t="s">
        <v>2021</v>
      </c>
      <c r="E573" s="32" t="s">
        <v>105</v>
      </c>
      <c r="F573" s="32" t="s">
        <v>2032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2021</v>
      </c>
    </row>
    <row r="574" spans="1:15" ht="15.75" x14ac:dyDescent="0.25">
      <c r="A574" s="31">
        <v>651</v>
      </c>
      <c r="B574" s="32" t="s">
        <v>1965</v>
      </c>
      <c r="C574" s="32" t="s">
        <v>2083</v>
      </c>
      <c r="D574" s="32" t="s">
        <v>2021</v>
      </c>
      <c r="E574" s="32" t="s">
        <v>2021</v>
      </c>
      <c r="F574" s="32" t="s">
        <v>2032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2021</v>
      </c>
      <c r="L574" s="32" t="s">
        <v>2021</v>
      </c>
      <c r="M574" s="32" t="s">
        <v>2021</v>
      </c>
      <c r="N574" s="32" t="s">
        <v>2021</v>
      </c>
      <c r="O574" s="32" t="s">
        <v>2021</v>
      </c>
    </row>
    <row r="575" spans="1:15" ht="15.75" x14ac:dyDescent="0.25">
      <c r="A575" s="31">
        <v>653</v>
      </c>
      <c r="B575" s="32" t="s">
        <v>1958</v>
      </c>
      <c r="C575" s="32" t="s">
        <v>2084</v>
      </c>
      <c r="D575" s="32" t="s">
        <v>2021</v>
      </c>
      <c r="E575" s="32" t="s">
        <v>2021</v>
      </c>
      <c r="F575" s="32" t="s">
        <v>2032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2021</v>
      </c>
    </row>
    <row r="576" spans="1:15" ht="15.75" x14ac:dyDescent="0.25">
      <c r="A576" s="31">
        <v>654</v>
      </c>
      <c r="B576" s="32" t="s">
        <v>1963</v>
      </c>
      <c r="C576" s="32" t="s">
        <v>2085</v>
      </c>
      <c r="D576" s="32" t="s">
        <v>2021</v>
      </c>
      <c r="E576" s="32" t="s">
        <v>2021</v>
      </c>
      <c r="F576" s="32" t="s">
        <v>2032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2021</v>
      </c>
    </row>
    <row r="577" spans="1:15" ht="15.75" x14ac:dyDescent="0.25">
      <c r="A577" s="31">
        <v>655</v>
      </c>
      <c r="B577" s="32" t="s">
        <v>1987</v>
      </c>
      <c r="C577" s="32" t="s">
        <v>1988</v>
      </c>
      <c r="D577" s="32" t="s">
        <v>72</v>
      </c>
      <c r="E577" s="32" t="s">
        <v>90</v>
      </c>
      <c r="F577" s="32" t="s">
        <v>2032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2021</v>
      </c>
    </row>
    <row r="578" spans="1:15" ht="15.75" x14ac:dyDescent="0.25">
      <c r="A578" s="31">
        <v>658</v>
      </c>
      <c r="B578" s="32" t="s">
        <v>1964</v>
      </c>
      <c r="C578" s="32" t="s">
        <v>2086</v>
      </c>
      <c r="D578" s="32" t="s">
        <v>2021</v>
      </c>
      <c r="E578" s="32" t="s">
        <v>2021</v>
      </c>
      <c r="F578" s="32" t="s">
        <v>2032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2447</v>
      </c>
      <c r="C579" s="29" t="s">
        <v>2533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2220</v>
      </c>
      <c r="C580" s="29" t="s">
        <v>2534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2244</v>
      </c>
      <c r="C581" s="29" t="s">
        <v>2243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2245</v>
      </c>
    </row>
    <row r="582" spans="1:15" ht="15.75" x14ac:dyDescent="0.25">
      <c r="A582" s="31">
        <v>662</v>
      </c>
      <c r="B582" s="32" t="s">
        <v>2405</v>
      </c>
      <c r="C582" s="29" t="s">
        <v>2391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2563</v>
      </c>
      <c r="C583" s="29" t="s">
        <v>2550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2293</v>
      </c>
      <c r="C584" s="29" t="s">
        <v>2292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2294</v>
      </c>
    </row>
    <row r="585" spans="1:15" ht="15.75" x14ac:dyDescent="0.25">
      <c r="A585" s="31">
        <v>665</v>
      </c>
      <c r="B585" s="32" t="s">
        <v>2299</v>
      </c>
      <c r="C585" s="29" t="str">
        <f>VLOOKUP(A585,'LISTADO ATM'!$A$2:$B$822,2,0)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2290</v>
      </c>
      <c r="C586" s="29" t="s">
        <v>2289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2295</v>
      </c>
      <c r="C587" s="29" t="s">
        <v>2291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2297</v>
      </c>
      <c r="C588" s="29" t="s">
        <v>2296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2410</v>
      </c>
      <c r="C589" s="32" t="s">
        <v>1978</v>
      </c>
      <c r="D589" s="32" t="s">
        <v>72</v>
      </c>
      <c r="E589" s="32" t="s">
        <v>82</v>
      </c>
      <c r="F589" s="32" t="s">
        <v>2034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2021</v>
      </c>
    </row>
    <row r="590" spans="1:15" ht="15.75" x14ac:dyDescent="0.25">
      <c r="A590" s="31">
        <v>670</v>
      </c>
      <c r="B590" s="32" t="s">
        <v>1974</v>
      </c>
      <c r="C590" s="32" t="s">
        <v>2087</v>
      </c>
      <c r="D590" s="32" t="s">
        <v>2021</v>
      </c>
      <c r="E590" s="32" t="s">
        <v>2021</v>
      </c>
      <c r="F590" s="32" t="s">
        <v>2032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2021</v>
      </c>
    </row>
    <row r="591" spans="1:15" ht="15.75" x14ac:dyDescent="0.25">
      <c r="A591" s="31">
        <v>671</v>
      </c>
      <c r="B591" s="32" t="s">
        <v>1975</v>
      </c>
      <c r="C591" s="32" t="s">
        <v>2088</v>
      </c>
      <c r="D591" s="32" t="s">
        <v>2021</v>
      </c>
      <c r="E591" s="32" t="s">
        <v>2021</v>
      </c>
      <c r="F591" s="32" t="s">
        <v>2032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2021</v>
      </c>
    </row>
    <row r="592" spans="1:15" ht="15.75" x14ac:dyDescent="0.25">
      <c r="A592" s="31">
        <v>672</v>
      </c>
      <c r="B592" s="32" t="s">
        <v>1980</v>
      </c>
      <c r="C592" s="32" t="s">
        <v>1966</v>
      </c>
      <c r="D592" s="32" t="s">
        <v>72</v>
      </c>
      <c r="E592" s="32" t="s">
        <v>73</v>
      </c>
      <c r="F592" s="32" t="s">
        <v>2034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2021</v>
      </c>
    </row>
    <row r="593" spans="1:15" ht="15.75" x14ac:dyDescent="0.25">
      <c r="A593" s="31">
        <v>673</v>
      </c>
      <c r="B593" s="32" t="s">
        <v>2089</v>
      </c>
      <c r="C593" s="32" t="s">
        <v>2090</v>
      </c>
      <c r="D593" s="32" t="s">
        <v>2021</v>
      </c>
      <c r="E593" s="32" t="s">
        <v>2021</v>
      </c>
      <c r="F593" s="32" t="s">
        <v>2032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2021</v>
      </c>
    </row>
    <row r="594" spans="1:15" ht="15.75" x14ac:dyDescent="0.25">
      <c r="A594" s="31">
        <v>676</v>
      </c>
      <c r="B594" s="32" t="s">
        <v>2091</v>
      </c>
      <c r="C594" s="32" t="s">
        <v>1972</v>
      </c>
      <c r="D594" s="32" t="s">
        <v>72</v>
      </c>
      <c r="E594" s="32" t="s">
        <v>73</v>
      </c>
      <c r="F594" s="32" t="s">
        <v>2032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2021</v>
      </c>
    </row>
    <row r="595" spans="1:15" ht="15.75" x14ac:dyDescent="0.25">
      <c r="A595" s="31">
        <v>677</v>
      </c>
      <c r="B595" s="32" t="s">
        <v>1976</v>
      </c>
      <c r="C595" s="32" t="s">
        <v>2092</v>
      </c>
      <c r="D595" s="32" t="s">
        <v>2021</v>
      </c>
      <c r="E595" s="32" t="s">
        <v>2021</v>
      </c>
      <c r="F595" s="32" t="s">
        <v>2034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2021</v>
      </c>
    </row>
    <row r="596" spans="1:15" ht="15.75" x14ac:dyDescent="0.25">
      <c r="A596" s="31">
        <v>678</v>
      </c>
      <c r="B596" s="32" t="s">
        <v>1981</v>
      </c>
      <c r="C596" s="32" t="s">
        <v>1982</v>
      </c>
      <c r="D596" s="32" t="s">
        <v>72</v>
      </c>
      <c r="E596" s="32" t="s">
        <v>73</v>
      </c>
      <c r="F596" s="32" t="s">
        <v>2032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2021</v>
      </c>
    </row>
    <row r="597" spans="1:15" ht="15.75" x14ac:dyDescent="0.25">
      <c r="A597" s="31">
        <v>679</v>
      </c>
      <c r="B597" s="32" t="s">
        <v>2093</v>
      </c>
      <c r="C597" s="32" t="s">
        <v>2094</v>
      </c>
      <c r="D597" s="32" t="s">
        <v>2021</v>
      </c>
      <c r="E597" s="32" t="s">
        <v>2021</v>
      </c>
      <c r="F597" s="32" t="s">
        <v>2032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2021</v>
      </c>
    </row>
    <row r="598" spans="1:15" ht="15.75" x14ac:dyDescent="0.25">
      <c r="A598" s="31">
        <v>680</v>
      </c>
      <c r="B598" s="32" t="s">
        <v>2095</v>
      </c>
      <c r="C598" s="32" t="s">
        <v>2096</v>
      </c>
      <c r="D598" s="32" t="s">
        <v>72</v>
      </c>
      <c r="E598" s="32" t="s">
        <v>82</v>
      </c>
      <c r="F598" s="32" t="s">
        <v>2032</v>
      </c>
      <c r="G598" s="32" t="s">
        <v>2032</v>
      </c>
      <c r="H598" s="32" t="s">
        <v>2032</v>
      </c>
      <c r="I598" s="32" t="s">
        <v>2021</v>
      </c>
      <c r="J598" s="32" t="s">
        <v>2032</v>
      </c>
      <c r="K598" s="32" t="s">
        <v>2021</v>
      </c>
      <c r="L598" s="32" t="s">
        <v>2021</v>
      </c>
      <c r="M598" s="32" t="s">
        <v>2021</v>
      </c>
      <c r="N598" s="32" t="s">
        <v>2021</v>
      </c>
      <c r="O598" s="32" t="s">
        <v>2021</v>
      </c>
    </row>
    <row r="599" spans="1:15" ht="15.75" x14ac:dyDescent="0.25">
      <c r="A599" s="31">
        <v>681</v>
      </c>
      <c r="B599" s="32" t="s">
        <v>2097</v>
      </c>
      <c r="C599" s="32" t="s">
        <v>2098</v>
      </c>
      <c r="D599" s="32" t="s">
        <v>72</v>
      </c>
      <c r="E599" s="32" t="s">
        <v>82</v>
      </c>
      <c r="F599" s="32" t="s">
        <v>2032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2021</v>
      </c>
    </row>
    <row r="600" spans="1:15" ht="15.75" x14ac:dyDescent="0.25">
      <c r="A600" s="31">
        <v>682</v>
      </c>
      <c r="B600" s="32" t="s">
        <v>2099</v>
      </c>
      <c r="C600" s="32" t="s">
        <v>2100</v>
      </c>
      <c r="D600" s="32" t="s">
        <v>72</v>
      </c>
      <c r="E600" s="32" t="s">
        <v>82</v>
      </c>
      <c r="F600" s="32" t="s">
        <v>2032</v>
      </c>
      <c r="G600" s="32" t="s">
        <v>2032</v>
      </c>
      <c r="H600" s="32" t="s">
        <v>2032</v>
      </c>
      <c r="I600" s="32" t="s">
        <v>2021</v>
      </c>
      <c r="J600" s="32" t="s">
        <v>2032</v>
      </c>
      <c r="K600" s="32" t="s">
        <v>2021</v>
      </c>
      <c r="L600" s="32" t="s">
        <v>2021</v>
      </c>
      <c r="M600" s="32" t="s">
        <v>2021</v>
      </c>
      <c r="N600" s="32" t="s">
        <v>2021</v>
      </c>
      <c r="O600" s="32" t="s">
        <v>2021</v>
      </c>
    </row>
    <row r="601" spans="1:15" ht="15.75" x14ac:dyDescent="0.25">
      <c r="A601" s="31">
        <v>683</v>
      </c>
      <c r="B601" s="32" t="s">
        <v>1985</v>
      </c>
      <c r="C601" s="32" t="s">
        <v>2101</v>
      </c>
      <c r="D601" s="32" t="s">
        <v>2021</v>
      </c>
      <c r="E601" s="32" t="s">
        <v>105</v>
      </c>
      <c r="F601" s="32" t="s">
        <v>2032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2102</v>
      </c>
      <c r="C602" s="32" t="s">
        <v>2103</v>
      </c>
      <c r="D602" s="32" t="s">
        <v>72</v>
      </c>
      <c r="E602" s="32" t="s">
        <v>73</v>
      </c>
      <c r="F602" s="32" t="s">
        <v>2032</v>
      </c>
      <c r="G602" s="32" t="s">
        <v>2032</v>
      </c>
      <c r="H602" s="32" t="s">
        <v>2032</v>
      </c>
      <c r="I602" s="32" t="s">
        <v>2021</v>
      </c>
      <c r="J602" s="32" t="s">
        <v>2032</v>
      </c>
      <c r="K602" s="32" t="s">
        <v>2021</v>
      </c>
      <c r="L602" s="32" t="s">
        <v>2021</v>
      </c>
      <c r="M602" s="32" t="s">
        <v>2021</v>
      </c>
      <c r="N602" s="32" t="s">
        <v>2021</v>
      </c>
      <c r="O602" s="32" t="s">
        <v>2021</v>
      </c>
    </row>
    <row r="603" spans="1:15" ht="15.75" x14ac:dyDescent="0.25">
      <c r="A603" s="31">
        <v>685</v>
      </c>
      <c r="B603" s="32" t="s">
        <v>2104</v>
      </c>
      <c r="C603" s="32" t="s">
        <v>2105</v>
      </c>
      <c r="D603" s="32" t="s">
        <v>72</v>
      </c>
      <c r="E603" s="32" t="s">
        <v>73</v>
      </c>
      <c r="F603" s="32" t="s">
        <v>2032</v>
      </c>
      <c r="G603" s="32" t="s">
        <v>2032</v>
      </c>
      <c r="H603" s="32" t="s">
        <v>2034</v>
      </c>
      <c r="I603" s="32" t="s">
        <v>2021</v>
      </c>
      <c r="J603" s="32" t="s">
        <v>2032</v>
      </c>
      <c r="K603" s="32" t="s">
        <v>2021</v>
      </c>
      <c r="L603" s="32" t="s">
        <v>2021</v>
      </c>
      <c r="M603" s="32" t="s">
        <v>2021</v>
      </c>
      <c r="N603" s="32" t="s">
        <v>2021</v>
      </c>
      <c r="O603" s="32" t="s">
        <v>2021</v>
      </c>
    </row>
    <row r="604" spans="1:15" ht="15.75" x14ac:dyDescent="0.25">
      <c r="A604" s="31">
        <v>686</v>
      </c>
      <c r="B604" s="32" t="s">
        <v>2106</v>
      </c>
      <c r="C604" s="32" t="s">
        <v>2107</v>
      </c>
      <c r="D604" s="32" t="s">
        <v>2021</v>
      </c>
      <c r="E604" s="32" t="s">
        <v>2021</v>
      </c>
      <c r="F604" s="32" t="s">
        <v>2032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2021</v>
      </c>
    </row>
    <row r="605" spans="1:15" ht="15.75" x14ac:dyDescent="0.25">
      <c r="A605" s="31">
        <v>687</v>
      </c>
      <c r="B605" s="32" t="s">
        <v>2108</v>
      </c>
      <c r="C605" s="32" t="s">
        <v>2109</v>
      </c>
      <c r="D605" s="32" t="s">
        <v>72</v>
      </c>
      <c r="E605" s="32" t="s">
        <v>105</v>
      </c>
      <c r="F605" s="32" t="s">
        <v>2034</v>
      </c>
      <c r="G605" s="32" t="s">
        <v>2032</v>
      </c>
      <c r="H605" s="32" t="s">
        <v>2032</v>
      </c>
      <c r="I605" s="32" t="s">
        <v>2021</v>
      </c>
      <c r="J605" s="32" t="s">
        <v>2032</v>
      </c>
      <c r="K605" s="32" t="s">
        <v>2021</v>
      </c>
      <c r="L605" s="32" t="s">
        <v>2021</v>
      </c>
      <c r="M605" s="32" t="s">
        <v>2021</v>
      </c>
      <c r="N605" s="32" t="s">
        <v>2021</v>
      </c>
      <c r="O605" s="32" t="s">
        <v>2021</v>
      </c>
    </row>
    <row r="606" spans="1:15" ht="15.75" x14ac:dyDescent="0.25">
      <c r="A606" s="31">
        <v>688</v>
      </c>
      <c r="B606" s="32" t="s">
        <v>2014</v>
      </c>
      <c r="C606" s="32" t="s">
        <v>2110</v>
      </c>
      <c r="D606" s="32" t="s">
        <v>2021</v>
      </c>
      <c r="E606" s="32" t="s">
        <v>2021</v>
      </c>
      <c r="F606" s="32" t="s">
        <v>2032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2111</v>
      </c>
      <c r="C607" s="32" t="s">
        <v>2112</v>
      </c>
      <c r="D607" s="32" t="s">
        <v>72</v>
      </c>
      <c r="E607" s="32" t="s">
        <v>105</v>
      </c>
      <c r="F607" s="32" t="s">
        <v>2032</v>
      </c>
      <c r="G607" s="32" t="s">
        <v>2032</v>
      </c>
      <c r="H607" s="32" t="s">
        <v>2032</v>
      </c>
      <c r="I607" s="32" t="s">
        <v>2021</v>
      </c>
      <c r="J607" s="32" t="s">
        <v>2032</v>
      </c>
      <c r="K607" s="32" t="s">
        <v>2021</v>
      </c>
      <c r="L607" s="32" t="s">
        <v>2021</v>
      </c>
      <c r="M607" s="32" t="s">
        <v>2021</v>
      </c>
      <c r="N607" s="32" t="s">
        <v>2021</v>
      </c>
      <c r="O607" s="32" t="s">
        <v>2021</v>
      </c>
    </row>
    <row r="608" spans="1:15" ht="15.75" x14ac:dyDescent="0.25">
      <c r="A608" s="31">
        <v>690</v>
      </c>
      <c r="B608" s="32" t="s">
        <v>1989</v>
      </c>
      <c r="C608" s="32" t="s">
        <v>1990</v>
      </c>
      <c r="D608" s="32" t="s">
        <v>72</v>
      </c>
      <c r="E608" s="32" t="s">
        <v>105</v>
      </c>
      <c r="F608" s="32" t="s">
        <v>2032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2021</v>
      </c>
    </row>
    <row r="609" spans="1:15" ht="15.75" x14ac:dyDescent="0.25">
      <c r="A609" s="31">
        <v>691</v>
      </c>
      <c r="B609" s="32" t="s">
        <v>2113</v>
      </c>
      <c r="C609" s="32" t="s">
        <v>1995</v>
      </c>
      <c r="D609" s="32" t="s">
        <v>2021</v>
      </c>
      <c r="E609" s="32" t="s">
        <v>2021</v>
      </c>
      <c r="F609" s="32" t="s">
        <v>2032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2021</v>
      </c>
    </row>
    <row r="610" spans="1:15" ht="15.75" x14ac:dyDescent="0.25">
      <c r="A610" s="31">
        <v>693</v>
      </c>
      <c r="B610" s="32" t="s">
        <v>2114</v>
      </c>
      <c r="C610" s="32" t="s">
        <v>2115</v>
      </c>
      <c r="D610" s="32" t="s">
        <v>2021</v>
      </c>
      <c r="E610" s="32" t="s">
        <v>2021</v>
      </c>
      <c r="F610" s="32" t="s">
        <v>2032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2116</v>
      </c>
      <c r="C611" s="32" t="s">
        <v>1997</v>
      </c>
      <c r="D611" s="32" t="s">
        <v>72</v>
      </c>
      <c r="E611" s="32" t="s">
        <v>73</v>
      </c>
      <c r="F611" s="32" t="s">
        <v>2032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2021</v>
      </c>
    </row>
    <row r="612" spans="1:15" ht="15.75" x14ac:dyDescent="0.25">
      <c r="A612" s="31">
        <v>695</v>
      </c>
      <c r="B612" s="32" t="s">
        <v>2017</v>
      </c>
      <c r="C612" s="32" t="s">
        <v>2117</v>
      </c>
      <c r="D612" s="32" t="s">
        <v>2021</v>
      </c>
      <c r="E612" s="32" t="s">
        <v>2021</v>
      </c>
      <c r="F612" s="32" t="s">
        <v>2032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2021</v>
      </c>
    </row>
    <row r="613" spans="1:15" ht="15.75" x14ac:dyDescent="0.25">
      <c r="A613" s="31">
        <v>696</v>
      </c>
      <c r="B613" s="32" t="s">
        <v>2018</v>
      </c>
      <c r="C613" s="32" t="s">
        <v>2008</v>
      </c>
      <c r="D613" s="32" t="s">
        <v>72</v>
      </c>
      <c r="E613" s="32" t="s">
        <v>73</v>
      </c>
      <c r="F613" s="32" t="s">
        <v>2032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2021</v>
      </c>
    </row>
    <row r="614" spans="1:15" ht="15.75" x14ac:dyDescent="0.25">
      <c r="A614" s="31">
        <v>697</v>
      </c>
      <c r="B614" s="32" t="s">
        <v>2118</v>
      </c>
      <c r="C614" s="32" t="s">
        <v>2001</v>
      </c>
      <c r="D614" s="32" t="s">
        <v>1299</v>
      </c>
      <c r="E614" s="32" t="s">
        <v>73</v>
      </c>
      <c r="F614" s="32" t="s">
        <v>2032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2021</v>
      </c>
    </row>
    <row r="615" spans="1:15" ht="15.75" x14ac:dyDescent="0.25">
      <c r="A615" s="31">
        <v>698</v>
      </c>
      <c r="B615" s="32" t="s">
        <v>2119</v>
      </c>
      <c r="C615" s="32" t="s">
        <v>2120</v>
      </c>
      <c r="D615" s="32" t="s">
        <v>72</v>
      </c>
      <c r="E615" s="32" t="s">
        <v>73</v>
      </c>
      <c r="F615" s="32" t="s">
        <v>2032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2021</v>
      </c>
    </row>
    <row r="616" spans="1:15" ht="15.75" x14ac:dyDescent="0.25">
      <c r="A616" s="31">
        <v>699</v>
      </c>
      <c r="B616" s="32" t="s">
        <v>2121</v>
      </c>
      <c r="C616" s="32" t="s">
        <v>2122</v>
      </c>
      <c r="D616" s="32" t="s">
        <v>72</v>
      </c>
      <c r="E616" s="32" t="s">
        <v>90</v>
      </c>
      <c r="F616" s="32" t="s">
        <v>2032</v>
      </c>
      <c r="G616" s="32" t="s">
        <v>2032</v>
      </c>
      <c r="H616" s="32" t="s">
        <v>2034</v>
      </c>
      <c r="I616" s="32" t="s">
        <v>2021</v>
      </c>
      <c r="J616" s="32" t="s">
        <v>2032</v>
      </c>
      <c r="K616" s="32" t="s">
        <v>2021</v>
      </c>
      <c r="L616" s="32" t="s">
        <v>2021</v>
      </c>
      <c r="M616" s="32" t="s">
        <v>2021</v>
      </c>
      <c r="N616" s="32" t="s">
        <v>2021</v>
      </c>
      <c r="O616" s="32" t="s">
        <v>2021</v>
      </c>
    </row>
    <row r="617" spans="1:15" ht="15.75" x14ac:dyDescent="0.25">
      <c r="A617" s="31">
        <v>701</v>
      </c>
      <c r="B617" s="32" t="s">
        <v>2123</v>
      </c>
      <c r="C617" s="32" t="s">
        <v>2124</v>
      </c>
      <c r="D617" s="32" t="s">
        <v>2021</v>
      </c>
      <c r="E617" s="32" t="s">
        <v>105</v>
      </c>
      <c r="F617" s="32" t="s">
        <v>2032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2021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2032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2032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2032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2032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2032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2300</v>
      </c>
      <c r="C623" s="29" t="str">
        <f>VLOOKUP(A623,'LISTADO ATM'!$A$2:$B$822,2,0)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2032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2032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2032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2207</v>
      </c>
      <c r="C627" s="29" t="s">
        <v>2191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2032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2032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2032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2032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2032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2032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2409</v>
      </c>
      <c r="C634" s="29" t="s">
        <v>2408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2034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2032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2032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2032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2201</v>
      </c>
      <c r="C639" s="29" t="s">
        <v>2192</v>
      </c>
      <c r="D639" s="29" t="s">
        <v>72</v>
      </c>
      <c r="E639" s="29" t="s">
        <v>73</v>
      </c>
      <c r="F639" s="32" t="s">
        <v>2032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2032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2032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2032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2034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2200</v>
      </c>
      <c r="C644" s="29" t="s">
        <v>2193</v>
      </c>
      <c r="D644" s="29" t="s">
        <v>72</v>
      </c>
      <c r="E644" s="29" t="s">
        <v>82</v>
      </c>
      <c r="F644" s="32" t="s">
        <v>2032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2032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2198</v>
      </c>
      <c r="C646" s="29" t="s">
        <v>2194</v>
      </c>
      <c r="D646" s="29" t="s">
        <v>72</v>
      </c>
      <c r="E646" s="29" t="s">
        <v>73</v>
      </c>
      <c r="F646" s="32" t="s">
        <v>2032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2176</v>
      </c>
      <c r="C647" s="29" t="s">
        <v>2177</v>
      </c>
      <c r="D647" s="29" t="s">
        <v>72</v>
      </c>
      <c r="E647" s="29" t="s">
        <v>73</v>
      </c>
      <c r="F647" s="32" t="s">
        <v>2032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2032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2032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2560</v>
      </c>
      <c r="C650" s="29" t="s">
        <v>2547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2032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2032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2032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2034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2032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2032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2032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2032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2032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2032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2157</v>
      </c>
      <c r="C661" s="29" t="s">
        <v>2158</v>
      </c>
      <c r="D661" s="29"/>
      <c r="E661" s="29" t="s">
        <v>105</v>
      </c>
      <c r="F661" s="32" t="s">
        <v>2032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2032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2032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2032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2161</v>
      </c>
      <c r="C665" s="29" t="s">
        <v>2144</v>
      </c>
      <c r="D665" s="29" t="s">
        <v>72</v>
      </c>
      <c r="E665" s="29" t="s">
        <v>105</v>
      </c>
      <c r="F665" s="32" t="s">
        <v>2032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2163</v>
      </c>
      <c r="C666" s="29" t="s">
        <v>2164</v>
      </c>
      <c r="D666" s="29" t="s">
        <v>72</v>
      </c>
      <c r="E666" s="29" t="s">
        <v>73</v>
      </c>
      <c r="F666" s="32" t="s">
        <v>2032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2032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2032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2032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2032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2034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2032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2032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2032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2032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2032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2032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2032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2032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2032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2032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2032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2032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2034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2032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2181</v>
      </c>
      <c r="C686" s="29" t="s">
        <v>2535</v>
      </c>
      <c r="D686" s="29"/>
      <c r="E686" s="29" t="s">
        <v>105</v>
      </c>
      <c r="F686" s="32" t="s">
        <v>2032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2032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2032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2032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2032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2032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2032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2032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2032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2032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2032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2032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2032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2032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2032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2032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2032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2032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2032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2032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2032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2032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2032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2032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2032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2032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2032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2032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2210</v>
      </c>
      <c r="C714" s="29" t="s">
        <v>2211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2032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2034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2032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2032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2032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2032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2205</v>
      </c>
      <c r="C721" s="29" t="s">
        <v>2536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2032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2034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2032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2034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2032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2032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2032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2032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2197</v>
      </c>
      <c r="C730" s="29" t="s">
        <v>2152</v>
      </c>
      <c r="D730" s="29" t="s">
        <v>72</v>
      </c>
      <c r="E730" s="29" t="s">
        <v>73</v>
      </c>
      <c r="F730" s="32" t="s">
        <v>2032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2203</v>
      </c>
      <c r="C731" s="29" t="s">
        <v>2150</v>
      </c>
      <c r="D731" s="29" t="s">
        <v>72</v>
      </c>
      <c r="E731" s="29" t="s">
        <v>105</v>
      </c>
      <c r="F731" s="32" t="s">
        <v>2034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2172</v>
      </c>
      <c r="C732" s="29" t="s">
        <v>2173</v>
      </c>
      <c r="D732" s="29" t="s">
        <v>72</v>
      </c>
      <c r="E732" s="29" t="s">
        <v>73</v>
      </c>
      <c r="F732" s="32" t="s">
        <v>2032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2032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2032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2032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2032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2149</v>
      </c>
      <c r="C737" s="29" t="s">
        <v>2148</v>
      </c>
      <c r="D737" s="29"/>
      <c r="E737" s="29" t="s">
        <v>105</v>
      </c>
      <c r="F737" s="32" t="s">
        <v>2032</v>
      </c>
      <c r="G737" s="32" t="s">
        <v>2032</v>
      </c>
      <c r="H737" s="32" t="s">
        <v>2032</v>
      </c>
      <c r="I737" s="32" t="s">
        <v>2021</v>
      </c>
      <c r="J737" s="32" t="s">
        <v>2032</v>
      </c>
      <c r="K737" s="32" t="s">
        <v>2021</v>
      </c>
      <c r="L737" s="32" t="s">
        <v>2021</v>
      </c>
      <c r="M737" s="32" t="s">
        <v>2021</v>
      </c>
      <c r="N737" s="32" t="s">
        <v>2021</v>
      </c>
      <c r="O737" s="32" t="s">
        <v>2021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2032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2032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2032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2032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2032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2032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2032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2032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2232</v>
      </c>
      <c r="C746" s="29" t="s">
        <v>2233</v>
      </c>
      <c r="D746" s="29" t="s">
        <v>87</v>
      </c>
      <c r="E746" s="29" t="s">
        <v>82</v>
      </c>
      <c r="F746" s="32" t="s">
        <v>2032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2021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2034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2032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2032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2032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2032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2032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2032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2168</v>
      </c>
      <c r="C754" s="29" t="s">
        <v>2171</v>
      </c>
      <c r="D754" s="29" t="s">
        <v>72</v>
      </c>
      <c r="E754" s="29" t="s">
        <v>105</v>
      </c>
      <c r="F754" s="32" t="s">
        <v>2032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2204</v>
      </c>
      <c r="C755" s="29" t="s">
        <v>2537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1921</v>
      </c>
      <c r="C756" s="32" t="s">
        <v>1929</v>
      </c>
      <c r="D756" s="32" t="s">
        <v>72</v>
      </c>
      <c r="E756" s="32" t="s">
        <v>73</v>
      </c>
      <c r="F756" s="32" t="s">
        <v>2032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2021</v>
      </c>
    </row>
    <row r="757" spans="1:15" ht="15.75" x14ac:dyDescent="0.25">
      <c r="A757" s="31">
        <v>928</v>
      </c>
      <c r="B757" s="32" t="s">
        <v>1907</v>
      </c>
      <c r="C757" s="32" t="s">
        <v>1911</v>
      </c>
      <c r="D757" s="32" t="s">
        <v>72</v>
      </c>
      <c r="E757" s="32" t="s">
        <v>105</v>
      </c>
      <c r="F757" s="32" t="s">
        <v>2032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2021</v>
      </c>
    </row>
    <row r="758" spans="1:15" s="40" customFormat="1" ht="15.75" x14ac:dyDescent="0.25">
      <c r="A758" s="31">
        <v>929</v>
      </c>
      <c r="B758" s="32" t="s">
        <v>1971</v>
      </c>
      <c r="C758" s="32" t="s">
        <v>1930</v>
      </c>
      <c r="D758" s="32" t="s">
        <v>72</v>
      </c>
      <c r="E758" s="32" t="s">
        <v>73</v>
      </c>
      <c r="F758" s="32" t="s">
        <v>2032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2021</v>
      </c>
    </row>
    <row r="759" spans="1:15" s="40" customFormat="1" ht="15.75" x14ac:dyDescent="0.25">
      <c r="A759" s="31">
        <v>930</v>
      </c>
      <c r="B759" s="32" t="s">
        <v>1924</v>
      </c>
      <c r="C759" s="32" t="s">
        <v>1927</v>
      </c>
      <c r="D759" s="32" t="s">
        <v>72</v>
      </c>
      <c r="E759" s="32" t="s">
        <v>73</v>
      </c>
      <c r="F759" s="32" t="s">
        <v>2032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2021</v>
      </c>
    </row>
    <row r="760" spans="1:15" s="40" customFormat="1" ht="15.75" x14ac:dyDescent="0.25">
      <c r="A760" s="31">
        <v>933</v>
      </c>
      <c r="B760" s="32" t="s">
        <v>1950</v>
      </c>
      <c r="C760" s="32" t="s">
        <v>1949</v>
      </c>
      <c r="D760" s="32" t="s">
        <v>72</v>
      </c>
      <c r="E760" s="32" t="s">
        <v>82</v>
      </c>
      <c r="F760" s="32" t="s">
        <v>2032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2021</v>
      </c>
    </row>
    <row r="761" spans="1:15" s="40" customFormat="1" ht="15.75" x14ac:dyDescent="0.25">
      <c r="A761" s="29">
        <v>934</v>
      </c>
      <c r="B761" s="29" t="s">
        <v>1905</v>
      </c>
      <c r="C761" s="29" t="s">
        <v>1906</v>
      </c>
      <c r="D761" s="32" t="s">
        <v>72</v>
      </c>
      <c r="E761" s="32" t="s">
        <v>82</v>
      </c>
      <c r="F761" s="32" t="s">
        <v>2032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2021</v>
      </c>
      <c r="O761" s="29" t="s">
        <v>2021</v>
      </c>
    </row>
    <row r="762" spans="1:15" s="40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2032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40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2032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40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2032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40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2032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40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2032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40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2032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40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2032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40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2032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40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2032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40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2032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40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2032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40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2032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40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2032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40" customFormat="1" ht="15.75" x14ac:dyDescent="0.25">
      <c r="A775" s="31">
        <v>959</v>
      </c>
      <c r="B775" s="32" t="s">
        <v>2174</v>
      </c>
      <c r="C775" s="29" t="s">
        <v>2178</v>
      </c>
      <c r="D775" s="29" t="s">
        <v>72</v>
      </c>
      <c r="E775" s="29" t="s">
        <v>82</v>
      </c>
      <c r="F775" s="32" t="s">
        <v>2032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40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2032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40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2032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40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2032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40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2032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40" customFormat="1" ht="15.75" x14ac:dyDescent="0.25">
      <c r="A780" s="31">
        <v>965</v>
      </c>
      <c r="B780" s="32" t="s">
        <v>1129</v>
      </c>
      <c r="C780" s="29" t="s">
        <v>2125</v>
      </c>
      <c r="D780" s="32" t="s">
        <v>72</v>
      </c>
      <c r="E780" s="32" t="s">
        <v>105</v>
      </c>
      <c r="F780" s="32" t="s">
        <v>2032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2126</v>
      </c>
    </row>
    <row r="781" spans="1:15" s="40" customFormat="1" ht="15.75" x14ac:dyDescent="0.25">
      <c r="A781" s="31">
        <v>966</v>
      </c>
      <c r="B781" s="32" t="s">
        <v>2156</v>
      </c>
      <c r="C781" s="32" t="s">
        <v>2145</v>
      </c>
      <c r="D781" s="32" t="s">
        <v>72</v>
      </c>
      <c r="E781" s="32" t="s">
        <v>73</v>
      </c>
      <c r="F781" s="32" t="s">
        <v>2032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40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2032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40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2032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8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2034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8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2032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8" customFormat="1" ht="15.75" x14ac:dyDescent="0.25">
      <c r="A786" s="31">
        <v>977</v>
      </c>
      <c r="B786" s="32" t="s">
        <v>1899</v>
      </c>
      <c r="C786" s="29" t="s">
        <v>1900</v>
      </c>
      <c r="D786" s="32" t="s">
        <v>72</v>
      </c>
      <c r="E786" s="29" t="s">
        <v>73</v>
      </c>
      <c r="F786" s="32" t="s">
        <v>2032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2021</v>
      </c>
    </row>
    <row r="787" spans="1:15" s="68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2032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8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2032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8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2032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8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2032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8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2032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8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2032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9" customFormat="1" ht="15.75" x14ac:dyDescent="0.25">
      <c r="A793" s="130">
        <v>985</v>
      </c>
      <c r="B793" s="131" t="s">
        <v>1150</v>
      </c>
      <c r="C793" s="132" t="s">
        <v>1151</v>
      </c>
      <c r="D793" s="132" t="s">
        <v>72</v>
      </c>
      <c r="E793" s="132" t="s">
        <v>105</v>
      </c>
      <c r="F793" s="32" t="s">
        <v>2032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131" t="s">
        <v>1180</v>
      </c>
    </row>
    <row r="794" spans="1:15" s="99" customFormat="1" ht="15.75" x14ac:dyDescent="0.25">
      <c r="A794" s="130">
        <v>986</v>
      </c>
      <c r="B794" s="131" t="s">
        <v>1152</v>
      </c>
      <c r="C794" s="132" t="s">
        <v>1153</v>
      </c>
      <c r="D794" s="131" t="s">
        <v>72</v>
      </c>
      <c r="E794" s="131" t="s">
        <v>105</v>
      </c>
      <c r="F794" s="32" t="s">
        <v>2032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131" t="s">
        <v>1209</v>
      </c>
    </row>
    <row r="795" spans="1:15" s="99" customFormat="1" ht="15.75" x14ac:dyDescent="0.25">
      <c r="A795" s="130">
        <v>987</v>
      </c>
      <c r="B795" s="131" t="s">
        <v>1154</v>
      </c>
      <c r="C795" s="132" t="s">
        <v>1155</v>
      </c>
      <c r="D795" s="131" t="s">
        <v>72</v>
      </c>
      <c r="E795" s="131" t="s">
        <v>105</v>
      </c>
      <c r="F795" s="32" t="s">
        <v>2032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131" t="s">
        <v>1209</v>
      </c>
    </row>
    <row r="796" spans="1:15" s="99" customFormat="1" ht="15.75" x14ac:dyDescent="0.25">
      <c r="A796" s="130">
        <v>988</v>
      </c>
      <c r="B796" s="131" t="s">
        <v>1156</v>
      </c>
      <c r="C796" s="132" t="s">
        <v>1157</v>
      </c>
      <c r="D796" s="132" t="s">
        <v>72</v>
      </c>
      <c r="E796" s="132" t="s">
        <v>73</v>
      </c>
      <c r="F796" s="32" t="s">
        <v>2032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131" t="s">
        <v>1186</v>
      </c>
    </row>
    <row r="797" spans="1:15" s="99" customFormat="1" ht="15.75" x14ac:dyDescent="0.25">
      <c r="A797" s="130">
        <v>989</v>
      </c>
      <c r="B797" s="131" t="s">
        <v>1158</v>
      </c>
      <c r="C797" s="132" t="s">
        <v>1159</v>
      </c>
      <c r="D797" s="132" t="s">
        <v>72</v>
      </c>
      <c r="E797" s="132" t="s">
        <v>73</v>
      </c>
      <c r="F797" s="32" t="s">
        <v>2032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131" t="s">
        <v>1184</v>
      </c>
    </row>
    <row r="798" spans="1:15" s="99" customFormat="1" ht="15.75" x14ac:dyDescent="0.25">
      <c r="A798" s="130">
        <v>742</v>
      </c>
      <c r="B798" s="131" t="s">
        <v>1160</v>
      </c>
      <c r="C798" s="132" t="s">
        <v>1161</v>
      </c>
      <c r="D798" s="132" t="s">
        <v>72</v>
      </c>
      <c r="E798" s="132" t="s">
        <v>82</v>
      </c>
      <c r="F798" s="32" t="s">
        <v>2032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131" t="s">
        <v>1191</v>
      </c>
    </row>
    <row r="799" spans="1:15" s="99" customFormat="1" ht="15.75" x14ac:dyDescent="0.25">
      <c r="A799" s="130">
        <v>991</v>
      </c>
      <c r="B799" s="131" t="s">
        <v>1162</v>
      </c>
      <c r="C799" s="132" t="s">
        <v>1163</v>
      </c>
      <c r="D799" s="132" t="s">
        <v>72</v>
      </c>
      <c r="E799" s="132" t="s">
        <v>105</v>
      </c>
      <c r="F799" s="32" t="s">
        <v>2032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131" t="s">
        <v>1180</v>
      </c>
    </row>
    <row r="800" spans="1:15" s="99" customFormat="1" ht="15.75" x14ac:dyDescent="0.25">
      <c r="A800" s="130">
        <v>715</v>
      </c>
      <c r="B800" s="131" t="s">
        <v>1164</v>
      </c>
      <c r="C800" s="132" t="s">
        <v>1165</v>
      </c>
      <c r="D800" s="132" t="s">
        <v>72</v>
      </c>
      <c r="E800" s="132" t="s">
        <v>73</v>
      </c>
      <c r="F800" s="32" t="s">
        <v>2032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131" t="s">
        <v>1185</v>
      </c>
    </row>
    <row r="801" spans="1:15" s="99" customFormat="1" ht="15.75" x14ac:dyDescent="0.25">
      <c r="A801" s="130">
        <v>993</v>
      </c>
      <c r="B801" s="131" t="s">
        <v>1166</v>
      </c>
      <c r="C801" s="132" t="s">
        <v>1167</v>
      </c>
      <c r="D801" s="132" t="s">
        <v>72</v>
      </c>
      <c r="E801" s="132" t="s">
        <v>73</v>
      </c>
      <c r="F801" s="32" t="s">
        <v>2032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131" t="s">
        <v>1190</v>
      </c>
    </row>
    <row r="802" spans="1:15" s="99" customFormat="1" ht="15.75" x14ac:dyDescent="0.25">
      <c r="A802" s="130">
        <v>994</v>
      </c>
      <c r="B802" s="131" t="s">
        <v>1890</v>
      </c>
      <c r="C802" s="132" t="s">
        <v>1889</v>
      </c>
      <c r="D802" s="132" t="s">
        <v>72</v>
      </c>
      <c r="E802" s="132" t="s">
        <v>73</v>
      </c>
      <c r="F802" s="32" t="s">
        <v>2032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131" t="s">
        <v>2021</v>
      </c>
    </row>
    <row r="803" spans="1:15" s="99" customFormat="1" ht="15.75" x14ac:dyDescent="0.25">
      <c r="A803" s="130">
        <v>545</v>
      </c>
      <c r="B803" s="131" t="s">
        <v>1168</v>
      </c>
      <c r="C803" s="132" t="s">
        <v>1169</v>
      </c>
      <c r="D803" s="132" t="s">
        <v>72</v>
      </c>
      <c r="E803" s="132" t="s">
        <v>73</v>
      </c>
      <c r="F803" s="32" t="s">
        <v>2032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131" t="s">
        <v>1188</v>
      </c>
    </row>
    <row r="804" spans="1:15" s="99" customFormat="1" ht="15.75" x14ac:dyDescent="0.25">
      <c r="A804" s="130">
        <v>996</v>
      </c>
      <c r="B804" s="131" t="s">
        <v>1193</v>
      </c>
      <c r="C804" s="132" t="s">
        <v>1194</v>
      </c>
      <c r="D804" s="132" t="s">
        <v>72</v>
      </c>
      <c r="E804" s="132" t="s">
        <v>73</v>
      </c>
      <c r="F804" s="32" t="s">
        <v>2032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131" t="s">
        <v>1184</v>
      </c>
    </row>
    <row r="805" spans="1:15" s="99" customFormat="1" ht="15.75" x14ac:dyDescent="0.25">
      <c r="A805" s="130">
        <v>724</v>
      </c>
      <c r="B805" s="131" t="s">
        <v>1170</v>
      </c>
      <c r="C805" s="132" t="s">
        <v>1171</v>
      </c>
      <c r="D805" s="132" t="s">
        <v>72</v>
      </c>
      <c r="E805" s="132" t="s">
        <v>73</v>
      </c>
      <c r="F805" s="32" t="s">
        <v>2032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131" t="s">
        <v>1185</v>
      </c>
    </row>
    <row r="806" spans="1:15" s="68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2032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7">
        <v>726</v>
      </c>
      <c r="B807" s="32" t="s">
        <v>1174</v>
      </c>
      <c r="C807" s="29" t="s">
        <v>1175</v>
      </c>
      <c r="D807" s="29" t="s">
        <v>72</v>
      </c>
      <c r="E807" s="133" t="s">
        <v>73</v>
      </c>
      <c r="F807" s="32" t="s">
        <v>2032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</sheetData>
  <autoFilter ref="A1:O807">
    <sortState ref="A2:O807">
      <sortCondition sortBy="cellColor" ref="A1:A807" dxfId="113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12" priority="2"/>
  </conditionalFormatting>
  <conditionalFormatting sqref="B1:B1048576">
    <cfRule type="duplicateValues" dxfId="11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Ivan Hanell Cuevas Peralta</cp:lastModifiedBy>
  <cp:lastPrinted>2021-04-04T13:22:32Z</cp:lastPrinted>
  <dcterms:created xsi:type="dcterms:W3CDTF">2014-10-01T23:18:29Z</dcterms:created>
  <dcterms:modified xsi:type="dcterms:W3CDTF">2021-05-01T12:26:26Z</dcterms:modified>
</cp:coreProperties>
</file>