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1\"/>
    </mc:Choice>
  </mc:AlternateContent>
  <xr:revisionPtr revIDLastSave="0" documentId="13_ncr:1_{0E7F29DD-E4AE-4E3D-BD69-6529F69D7271}" xr6:coauthVersionLast="45" xr6:coauthVersionMax="45" xr10:uidLastSave="{00000000-0000-0000-0000-000000000000}"/>
  <bookViews>
    <workbookView xWindow="-120" yWindow="-120" windowWidth="29040" windowHeight="15840" tabRatio="596" xr2:uid="{00000000-000D-0000-FFFF-FFFF00000000}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REPORTE!$A$4:$Q$57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20" i="1"/>
  <c r="F5" i="1"/>
  <c r="G5" i="1"/>
  <c r="H5" i="1"/>
  <c r="I5" i="1"/>
  <c r="J5" i="1"/>
  <c r="K5" i="1"/>
  <c r="F20" i="1"/>
  <c r="G20" i="1"/>
  <c r="H20" i="1"/>
  <c r="I20" i="1"/>
  <c r="J20" i="1"/>
  <c r="K20" i="1"/>
  <c r="A46" i="16" l="1"/>
  <c r="C46" i="16"/>
  <c r="A45" i="16"/>
  <c r="C45" i="16"/>
  <c r="A36" i="16"/>
  <c r="C36" i="16"/>
  <c r="A24" i="16"/>
  <c r="C24" i="16"/>
  <c r="A25" i="16"/>
  <c r="C25" i="16"/>
  <c r="F22" i="1"/>
  <c r="G22" i="1"/>
  <c r="H22" i="1"/>
  <c r="I22" i="1"/>
  <c r="J22" i="1"/>
  <c r="K22" i="1"/>
  <c r="F23" i="1"/>
  <c r="G23" i="1"/>
  <c r="H23" i="1"/>
  <c r="I23" i="1"/>
  <c r="J23" i="1"/>
  <c r="K23" i="1"/>
  <c r="F64" i="1"/>
  <c r="G64" i="1"/>
  <c r="H64" i="1"/>
  <c r="I64" i="1"/>
  <c r="J64" i="1"/>
  <c r="K64" i="1"/>
  <c r="F60" i="1"/>
  <c r="G60" i="1"/>
  <c r="H60" i="1"/>
  <c r="I60" i="1"/>
  <c r="J60" i="1"/>
  <c r="K60" i="1"/>
  <c r="F47" i="1"/>
  <c r="G47" i="1"/>
  <c r="H47" i="1"/>
  <c r="I47" i="1"/>
  <c r="J47" i="1"/>
  <c r="K47" i="1"/>
  <c r="A22" i="1"/>
  <c r="A23" i="1"/>
  <c r="A64" i="1"/>
  <c r="A60" i="1"/>
  <c r="A47" i="1"/>
  <c r="B79" i="16"/>
  <c r="A71" i="16"/>
  <c r="C71" i="16"/>
  <c r="A72" i="16"/>
  <c r="C72" i="16"/>
  <c r="A73" i="16"/>
  <c r="C73" i="16"/>
  <c r="A74" i="16"/>
  <c r="C74" i="16"/>
  <c r="A75" i="16"/>
  <c r="C75" i="16"/>
  <c r="A76" i="16"/>
  <c r="C76" i="16"/>
  <c r="A77" i="16"/>
  <c r="C77" i="16"/>
  <c r="A78" i="16"/>
  <c r="C78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B49" i="16"/>
  <c r="C48" i="16"/>
  <c r="A48" i="16"/>
  <c r="C47" i="16"/>
  <c r="A47" i="16"/>
  <c r="C44" i="16"/>
  <c r="A44" i="16"/>
  <c r="C43" i="16"/>
  <c r="A43" i="16"/>
  <c r="B39" i="16"/>
  <c r="C38" i="16"/>
  <c r="A38" i="16"/>
  <c r="C37" i="16"/>
  <c r="A37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B26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2" i="16" l="1"/>
  <c r="A55" i="1" l="1"/>
  <c r="A59" i="1"/>
  <c r="A19" i="1"/>
  <c r="A9" i="1"/>
  <c r="A63" i="1"/>
  <c r="A21" i="1"/>
  <c r="A56" i="1"/>
  <c r="A44" i="1"/>
  <c r="A45" i="1"/>
  <c r="A46" i="1"/>
  <c r="F55" i="1"/>
  <c r="G55" i="1"/>
  <c r="H55" i="1"/>
  <c r="I55" i="1"/>
  <c r="J55" i="1"/>
  <c r="K55" i="1"/>
  <c r="F59" i="1"/>
  <c r="G59" i="1"/>
  <c r="H59" i="1"/>
  <c r="I59" i="1"/>
  <c r="J59" i="1"/>
  <c r="K59" i="1"/>
  <c r="F19" i="1"/>
  <c r="G19" i="1"/>
  <c r="H19" i="1"/>
  <c r="I19" i="1"/>
  <c r="J19" i="1"/>
  <c r="K19" i="1"/>
  <c r="F9" i="1"/>
  <c r="G9" i="1"/>
  <c r="H9" i="1"/>
  <c r="I9" i="1"/>
  <c r="J9" i="1"/>
  <c r="K9" i="1"/>
  <c r="F63" i="1"/>
  <c r="G63" i="1"/>
  <c r="H63" i="1"/>
  <c r="I63" i="1"/>
  <c r="J63" i="1"/>
  <c r="K63" i="1"/>
  <c r="F21" i="1"/>
  <c r="G21" i="1"/>
  <c r="H21" i="1"/>
  <c r="I21" i="1"/>
  <c r="J21" i="1"/>
  <c r="K21" i="1"/>
  <c r="F56" i="1"/>
  <c r="G56" i="1"/>
  <c r="H56" i="1"/>
  <c r="I56" i="1"/>
  <c r="J56" i="1"/>
  <c r="K56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A13" i="1"/>
  <c r="A14" i="1"/>
  <c r="A6" i="1"/>
  <c r="A37" i="1"/>
  <c r="A57" i="1"/>
  <c r="A58" i="1"/>
  <c r="A25" i="1"/>
  <c r="A52" i="1"/>
  <c r="A53" i="1"/>
  <c r="A24" i="1"/>
  <c r="A54" i="1"/>
  <c r="A7" i="1"/>
  <c r="A8" i="1"/>
  <c r="A15" i="1"/>
  <c r="A38" i="1"/>
  <c r="A16" i="1"/>
  <c r="A17" i="1"/>
  <c r="A62" i="1"/>
  <c r="A27" i="1"/>
  <c r="A39" i="1"/>
  <c r="A18" i="1"/>
  <c r="F13" i="1"/>
  <c r="G13" i="1"/>
  <c r="H13" i="1"/>
  <c r="I13" i="1"/>
  <c r="J13" i="1"/>
  <c r="K13" i="1"/>
  <c r="F14" i="1"/>
  <c r="G14" i="1"/>
  <c r="H14" i="1"/>
  <c r="I14" i="1"/>
  <c r="J14" i="1"/>
  <c r="K14" i="1"/>
  <c r="F6" i="1"/>
  <c r="G6" i="1"/>
  <c r="H6" i="1"/>
  <c r="I6" i="1"/>
  <c r="J6" i="1"/>
  <c r="K6" i="1"/>
  <c r="F37" i="1"/>
  <c r="G37" i="1"/>
  <c r="H37" i="1"/>
  <c r="I37" i="1"/>
  <c r="J37" i="1"/>
  <c r="K37" i="1"/>
  <c r="F57" i="1"/>
  <c r="G57" i="1"/>
  <c r="H57" i="1"/>
  <c r="I57" i="1"/>
  <c r="J57" i="1"/>
  <c r="K57" i="1"/>
  <c r="F58" i="1"/>
  <c r="G58" i="1"/>
  <c r="H58" i="1"/>
  <c r="I58" i="1"/>
  <c r="J58" i="1"/>
  <c r="K58" i="1"/>
  <c r="F25" i="1"/>
  <c r="G25" i="1"/>
  <c r="H25" i="1"/>
  <c r="I25" i="1"/>
  <c r="J25" i="1"/>
  <c r="K25" i="1"/>
  <c r="F52" i="1"/>
  <c r="G52" i="1"/>
  <c r="H52" i="1"/>
  <c r="I52" i="1"/>
  <c r="J52" i="1"/>
  <c r="K52" i="1"/>
  <c r="F53" i="1"/>
  <c r="G53" i="1"/>
  <c r="H53" i="1"/>
  <c r="I53" i="1"/>
  <c r="J53" i="1"/>
  <c r="K53" i="1"/>
  <c r="F24" i="1"/>
  <c r="G24" i="1"/>
  <c r="H24" i="1"/>
  <c r="I24" i="1"/>
  <c r="J24" i="1"/>
  <c r="K24" i="1"/>
  <c r="F54" i="1"/>
  <c r="G54" i="1"/>
  <c r="H54" i="1"/>
  <c r="I54" i="1"/>
  <c r="J54" i="1"/>
  <c r="K54" i="1"/>
  <c r="F7" i="1"/>
  <c r="G7" i="1"/>
  <c r="H7" i="1"/>
  <c r="I7" i="1"/>
  <c r="J7" i="1"/>
  <c r="K7" i="1"/>
  <c r="F8" i="1"/>
  <c r="G8" i="1"/>
  <c r="H8" i="1"/>
  <c r="I8" i="1"/>
  <c r="J8" i="1"/>
  <c r="K8" i="1"/>
  <c r="F15" i="1"/>
  <c r="G15" i="1"/>
  <c r="H15" i="1"/>
  <c r="I15" i="1"/>
  <c r="J15" i="1"/>
  <c r="K15" i="1"/>
  <c r="F38" i="1"/>
  <c r="G38" i="1"/>
  <c r="H38" i="1"/>
  <c r="I38" i="1"/>
  <c r="J38" i="1"/>
  <c r="K38" i="1"/>
  <c r="F16" i="1"/>
  <c r="G16" i="1"/>
  <c r="H16" i="1"/>
  <c r="I16" i="1"/>
  <c r="J16" i="1"/>
  <c r="K16" i="1"/>
  <c r="F17" i="1"/>
  <c r="G17" i="1"/>
  <c r="H17" i="1"/>
  <c r="I17" i="1"/>
  <c r="J17" i="1"/>
  <c r="K17" i="1"/>
  <c r="F62" i="1"/>
  <c r="G62" i="1"/>
  <c r="H62" i="1"/>
  <c r="I62" i="1"/>
  <c r="J62" i="1"/>
  <c r="K62" i="1"/>
  <c r="F27" i="1"/>
  <c r="G27" i="1"/>
  <c r="H27" i="1"/>
  <c r="I27" i="1"/>
  <c r="J27" i="1"/>
  <c r="K27" i="1"/>
  <c r="F39" i="1"/>
  <c r="G39" i="1"/>
  <c r="H39" i="1"/>
  <c r="I39" i="1"/>
  <c r="J39" i="1"/>
  <c r="K39" i="1"/>
  <c r="F18" i="1"/>
  <c r="G18" i="1"/>
  <c r="H18" i="1"/>
  <c r="I18" i="1"/>
  <c r="J18" i="1"/>
  <c r="K18" i="1"/>
  <c r="G51" i="1"/>
  <c r="G50" i="1"/>
  <c r="G26" i="1"/>
  <c r="G35" i="1"/>
  <c r="G34" i="1"/>
  <c r="G33" i="1"/>
  <c r="G32" i="1"/>
  <c r="G49" i="1"/>
  <c r="G31" i="1"/>
  <c r="G30" i="1"/>
  <c r="G41" i="1"/>
  <c r="G48" i="1"/>
  <c r="G29" i="1"/>
  <c r="G40" i="1"/>
  <c r="G28" i="1"/>
  <c r="G42" i="1"/>
  <c r="G12" i="1"/>
  <c r="G61" i="1"/>
  <c r="G43" i="1"/>
  <c r="G36" i="1"/>
  <c r="G11" i="1"/>
  <c r="F42" i="1" l="1"/>
  <c r="H42" i="1"/>
  <c r="I42" i="1"/>
  <c r="J42" i="1"/>
  <c r="K42" i="1"/>
  <c r="F12" i="1"/>
  <c r="H12" i="1"/>
  <c r="I12" i="1"/>
  <c r="J12" i="1"/>
  <c r="K12" i="1"/>
  <c r="F61" i="1"/>
  <c r="H61" i="1"/>
  <c r="I61" i="1"/>
  <c r="J61" i="1"/>
  <c r="K61" i="1"/>
  <c r="F43" i="1"/>
  <c r="H43" i="1"/>
  <c r="I43" i="1"/>
  <c r="J43" i="1"/>
  <c r="K43" i="1"/>
  <c r="F36" i="1"/>
  <c r="H36" i="1"/>
  <c r="I36" i="1"/>
  <c r="J36" i="1"/>
  <c r="K36" i="1"/>
  <c r="F11" i="1"/>
  <c r="H11" i="1"/>
  <c r="I11" i="1"/>
  <c r="J11" i="1"/>
  <c r="K11" i="1"/>
  <c r="A42" i="1"/>
  <c r="A12" i="1"/>
  <c r="A61" i="1"/>
  <c r="A43" i="1"/>
  <c r="A36" i="1"/>
  <c r="A11" i="1"/>
  <c r="F10" i="1"/>
  <c r="G10" i="1"/>
  <c r="H10" i="1"/>
  <c r="I10" i="1"/>
  <c r="J10" i="1"/>
  <c r="K10" i="1"/>
  <c r="A10" i="1"/>
  <c r="F51" i="1" l="1"/>
  <c r="H51" i="1"/>
  <c r="I51" i="1"/>
  <c r="J51" i="1"/>
  <c r="K51" i="1"/>
  <c r="A51" i="1"/>
  <c r="F50" i="1" l="1"/>
  <c r="H50" i="1"/>
  <c r="I50" i="1"/>
  <c r="J50" i="1"/>
  <c r="K50" i="1"/>
  <c r="A50" i="1"/>
  <c r="F26" i="1" l="1"/>
  <c r="H26" i="1"/>
  <c r="I26" i="1"/>
  <c r="J26" i="1"/>
  <c r="K26" i="1"/>
  <c r="A26" i="1"/>
  <c r="F35" i="1" l="1"/>
  <c r="H35" i="1"/>
  <c r="I35" i="1"/>
  <c r="J35" i="1"/>
  <c r="K35" i="1"/>
  <c r="A35" i="1"/>
  <c r="F34" i="1" l="1"/>
  <c r="H34" i="1"/>
  <c r="I34" i="1"/>
  <c r="J34" i="1"/>
  <c r="K34" i="1"/>
  <c r="F33" i="1"/>
  <c r="H33" i="1"/>
  <c r="I33" i="1"/>
  <c r="J33" i="1"/>
  <c r="K33" i="1"/>
  <c r="F32" i="1"/>
  <c r="H32" i="1"/>
  <c r="I32" i="1"/>
  <c r="J32" i="1"/>
  <c r="K32" i="1"/>
  <c r="F49" i="1"/>
  <c r="H49" i="1"/>
  <c r="I49" i="1"/>
  <c r="J49" i="1"/>
  <c r="K49" i="1"/>
  <c r="F30" i="1"/>
  <c r="H30" i="1"/>
  <c r="I30" i="1"/>
  <c r="J30" i="1"/>
  <c r="K30" i="1"/>
  <c r="A34" i="1"/>
  <c r="A33" i="1"/>
  <c r="A32" i="1"/>
  <c r="A49" i="1"/>
  <c r="A30" i="1"/>
  <c r="F28" i="1" l="1"/>
  <c r="F40" i="1"/>
  <c r="F29" i="1"/>
  <c r="F48" i="1"/>
  <c r="F41" i="1"/>
  <c r="F31" i="1"/>
  <c r="A31" i="1" l="1"/>
  <c r="H31" i="1"/>
  <c r="I31" i="1"/>
  <c r="J31" i="1"/>
  <c r="K31" i="1"/>
  <c r="H41" i="1" l="1"/>
  <c r="I41" i="1"/>
  <c r="J41" i="1"/>
  <c r="K41" i="1"/>
  <c r="A41" i="1"/>
  <c r="H48" i="1" l="1"/>
  <c r="I48" i="1"/>
  <c r="J48" i="1"/>
  <c r="K48" i="1"/>
  <c r="H29" i="1"/>
  <c r="I29" i="1"/>
  <c r="J29" i="1"/>
  <c r="K29" i="1"/>
  <c r="A48" i="1"/>
  <c r="A29" i="1"/>
  <c r="A40" i="1" l="1"/>
  <c r="H40" i="1"/>
  <c r="I40" i="1"/>
  <c r="J40" i="1"/>
  <c r="K40" i="1"/>
  <c r="A28" i="1"/>
  <c r="H28" i="1"/>
  <c r="I28" i="1"/>
  <c r="J28" i="1"/>
  <c r="K28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<sst xmlns="http://schemas.openxmlformats.org/spreadsheetml/2006/main" count="13431" uniqueCount="2651">
  <si>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</si>
  <si>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</si>
  <si>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</si>
  <si>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</si>
  <si>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</si>
  <si>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</si>
  <si>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</si>
  <si>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</si>
  <si>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</si>
  <si>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</si>
  <si>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</si>
  <si>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</si>
  <si>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</si>
  <si>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</si>
  <si>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</si>
  <si>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</si>
  <si>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</si>
  <si>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</si>
  <si>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</si>
  <si>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</si>
  <si>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</si>
  <si>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</si>
  <si>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</si>
  <si>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</si>
  <si>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</si>
  <si>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</si>
  <si>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</si>
  <si>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</si>
  <si>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</si>
  <si>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</si>
  <si>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</si>
  <si>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</si>
  <si>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</si>
  <si>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</si>
  <si>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</si>
  <si>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</si>
  <si>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</si>
  <si>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</si>
  <si>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</si>
  <si>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</si>
  <si>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</si>
  <si>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</si>
  <si>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</si>
  <si>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</si>
  <si>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</si>
  <si>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</si>
  <si>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</si>
  <si>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</si>
  <si>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</si>
  <si>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</si>
  <si>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</si>
  <si>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</si>
  <si>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</si>
  <si>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</si>
  <si>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</si>
  <si>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</si>
  <si>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</si>
  <si>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</si>
  <si>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</si>
  <si>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</si>
  <si>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</si>
  <si>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</si>
  <si>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</si>
  <si>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</si>
  <si>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</si>
  <si>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</si>
  <si>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</si>
  <si>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</si>
  <si>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</si>
  <si>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</si>
  <si>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</si>
  <si>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</si>
  <si>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</si>
  <si>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</si>
  <si>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</si>
  <si>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</si>
  <si>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</si>
  <si>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</si>
  <si>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</si>
  <si>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</si>
  <si>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</si>
  <si>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</si>
  <si>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</si>
  <si>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</si>
  <si>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</si>
  <si>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</si>
  <si>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</si>
  <si>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</si>
  <si>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</si>
  <si>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</si>
  <si>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</si>
  <si>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</si>
  <si>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</si>
  <si>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</si>
  <si>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</si>
  <si>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</si>
  <si>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</si>
  <si>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</si>
  <si>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</si>
  <si>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</si>
  <si>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</si>
  <si>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</si>
  <si>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</si>
  <si>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</si>
  <si>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</si>
  <si>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</si>
  <si>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</si>
  <si>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</si>
  <si>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</si>
  <si>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</si>
  <si>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</si>
  <si>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</si>
  <si>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</si>
  <si>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</si>
  <si>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</si>
  <si>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</si>
  <si>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</si>
  <si>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</si>
  <si>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</si>
  <si>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</si>
  <si>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</si>
  <si>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</si>
  <si>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</si>
  <si>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</si>
  <si>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</si>
  <si>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</si>
  <si>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</si>
  <si>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</si>
  <si>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</si>
  <si>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</si>
  <si>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</si>
  <si>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</si>
  <si>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</si>
  <si>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</si>
  <si>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</si>
  <si>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</si>
  <si>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</si>
  <si>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</si>
  <si>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</si>
  <si>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</si>
  <si>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</si>
  <si>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</si>
  <si>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</si>
  <si>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</si>
  <si>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</si>
  <si>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</si>
  <si>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</si>
  <si>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</si>
  <si>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</si>
  <si>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</si>
  <si>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</si>
  <si>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</si>
  <si>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</si>
  <si>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</si>
  <si>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</si>
  <si>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</si>
  <si>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</si>
  <si>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</si>
  <si>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</si>
  <si>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</si>
  <si>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</si>
  <si>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</si>
  <si>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</si>
  <si>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</si>
  <si>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</si>
  <si>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</si>
  <si>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</si>
  <si>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</si>
  <si>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</si>
  <si>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</si>
  <si>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</si>
  <si>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</si>
  <si>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</si>
  <si>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</si>
  <si>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</si>
  <si>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</si>
  <si>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</si>
  <si>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</si>
  <si>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</si>
  <si>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</si>
  <si>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</si>
  <si>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</si>
  <si>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</si>
  <si>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</si>
  <si>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</si>
  <si>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</si>
  <si>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</si>
  <si>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</si>
  <si>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</si>
  <si>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</si>
  <si>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</si>
  <si>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</si>
  <si>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</si>
  <si>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</si>
  <si>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</si>
  <si>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</si>
  <si>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</si>
  <si>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</si>
  <si>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</si>
  <si>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</si>
  <si>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</si>
  <si>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</si>
  <si>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</si>
  <si>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</si>
  <si>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</si>
  <si>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</si>
  <si>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</si>
  <si>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</si>
  <si>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</si>
  <si>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</si>
  <si>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</si>
  <si>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</si>
  <si>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</si>
  <si>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</si>
  <si>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</si>
  <si>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</si>
  <si>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</si>
  <si>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</si>
  <si>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</si>
  <si>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</si>
  <si>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</si>
  <si>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</si>
  <si>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</si>
  <si>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</si>
  <si>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</si>
  <si>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</si>
  <si>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</si>
  <si>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</si>
  <si>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</si>
  <si>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</si>
  <si>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</si>
  <si>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</si>
  <si>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</si>
  <si>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</si>
  <si>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</si>
  <si>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</si>
  <si>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</si>
  <si>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</si>
  <si>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</si>
  <si>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</si>
  <si>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</si>
  <si>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</si>
  <si>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</si>
  <si>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</si>
  <si>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</si>
  <si>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</si>
  <si>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</si>
  <si>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</si>
  <si>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</si>
  <si>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</si>
  <si>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</si>
  <si>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</si>
  <si>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</si>
  <si>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</si>
  <si>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</si>
  <si>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</si>
  <si>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</si>
  <si>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</si>
  <si>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</si>
  <si>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</si>
  <si>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</si>
  <si>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</si>
  <si>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</si>
  <si>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</si>
  <si>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</si>
  <si>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</si>
  <si>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</si>
  <si>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</si>
  <si>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</si>
  <si>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</si>
  <si>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</si>
  <si>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</si>
  <si>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</si>
  <si>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</si>
  <si>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</si>
  <si>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</si>
  <si>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</si>
  <si>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</si>
  <si>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</si>
  <si>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</si>
  <si>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</si>
  <si>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</si>
  <si>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</si>
  <si>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</si>
  <si>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</si>
  <si>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</si>
  <si>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</si>
  <si>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</si>
  <si>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</si>
  <si>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</si>
  <si>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</si>
  <si>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</si>
  <si>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</si>
  <si>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</si>
  <si>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</si>
  <si>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</si>
  <si>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</si>
  <si>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</si>
  <si>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</si>
  <si>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</si>
  <si>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</si>
  <si>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</si>
  <si>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</si>
  <si>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</si>
  <si>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</si>
  <si>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</si>
  <si>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</si>
  <si>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</si>
  <si>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</si>
  <si>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</si>
  <si>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</si>
  <si>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</si>
  <si>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</si>
  <si>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</si>
  <si>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</si>
  <si>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</si>
  <si>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</si>
  <si>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</si>
  <si>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</si>
  <si>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</si>
  <si>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</si>
  <si>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</si>
  <si>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</si>
  <si>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</si>
  <si>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</si>
  <si>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</si>
  <si>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</si>
  <si>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</si>
  <si>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</si>
  <si>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</si>
  <si>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</si>
  <si>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</si>
  <si>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</si>
  <si>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</si>
  <si>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</si>
  <si>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</si>
  <si>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</si>
  <si>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</si>
  <si>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</si>
  <si>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</si>
  <si>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</si>
  <si>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</si>
  <si>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</si>
  <si>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</si>
  <si>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</si>
  <si>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</si>
  <si>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</si>
  <si>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</si>
  <si>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</si>
  <si>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</si>
  <si>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</si>
  <si>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</si>
  <si>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</si>
  <si>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</si>
  <si>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</si>
  <si>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</si>
  <si>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</si>
  <si>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</si>
  <si>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</si>
  <si>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</si>
  <si>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</si>
  <si>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</si>
  <si>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</si>
  <si>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</si>
  <si>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</si>
  <si>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</si>
  <si>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</si>
  <si>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</si>
  <si>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</si>
  <si>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</si>
  <si>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</si>
  <si>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</si>
  <si>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</si>
  <si>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</si>
  <si>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</si>
  <si>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</si>
  <si>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</si>
  <si>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</si>
  <si>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</si>
  <si>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</si>
  <si>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</si>
  <si>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</si>
  <si>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</si>
  <si>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</si>
  <si>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</si>
  <si>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</si>
  <si>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</si>
  <si>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</si>
  <si>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</si>
  <si>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</si>
  <si>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</si>
  <si>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</si>
  <si>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</si>
  <si>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</si>
  <si>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</si>
  <si>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</si>
  <si>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</si>
  <si>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</si>
  <si>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</si>
  <si>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</si>
  <si>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</si>
  <si>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</si>
  <si>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</si>
  <si>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</si>
  <si>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</si>
  <si>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</si>
  <si>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</si>
  <si>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</si>
  <si>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</si>
  <si>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</si>
  <si>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</si>
  <si>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</si>
  <si>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</si>
  <si>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</si>
  <si>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</si>
  <si>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</si>
  <si>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</si>
  <si>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</si>
  <si>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</si>
  <si>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</si>
  <si>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</si>
  <si>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</si>
  <si>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</si>
  <si>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</si>
  <si>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</si>
  <si>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</si>
  <si>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</si>
  <si>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</si>
  <si>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</si>
  <si>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</si>
  <si>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</si>
  <si>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</si>
  <si>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</si>
  <si>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</si>
  <si>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</si>
  <si>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</si>
  <si>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</si>
  <si>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</si>
  <si>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</si>
  <si>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</si>
  <si>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</si>
  <si>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</si>
  <si>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</si>
  <si>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</si>
  <si>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</si>
  <si>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</si>
  <si>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</si>
  <si>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</si>
  <si>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</si>
  <si>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</si>
  <si>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</si>
  <si>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</si>
  <si>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</si>
  <si>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</si>
  <si>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</si>
  <si>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</si>
  <si>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</si>
  <si>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</si>
  <si>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</si>
  <si>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</si>
  <si>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</si>
  <si>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</si>
  <si>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</si>
  <si>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</si>
  <si>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</si>
  <si>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</si>
  <si>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</si>
  <si>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</si>
  <si>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</si>
  <si>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</si>
  <si>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</si>
  <si>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</si>
  <si>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</si>
  <si>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</si>
  <si>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</si>
  <si>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</si>
  <si>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</si>
  <si>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</si>
  <si>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</si>
  <si>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</si>
  <si>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</si>
  <si>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</si>
  <si>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</si>
  <si>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</si>
  <si>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</si>
  <si>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</si>
  <si>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</si>
  <si>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</si>
  <si>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</si>
  <si>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</si>
  <si>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</si>
  <si>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</si>
  <si>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</si>
  <si>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</si>
  <si>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</si>
  <si>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</si>
  <si>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</si>
  <si>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</si>
  <si>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</si>
  <si>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</si>
  <si>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</si>
  <si>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</si>
  <si>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</si>
  <si>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</si>
  <si>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</si>
  <si>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</si>
  <si>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</si>
  <si>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</si>
  <si>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</si>
  <si>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</si>
  <si>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</si>
  <si>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</si>
  <si>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</si>
  <si>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</si>
  <si>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</si>
  <si>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</si>
  <si>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</si>
  <si>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</si>
  <si>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</si>
  <si>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</si>
  <si>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</si>
  <si>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</si>
  <si>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</si>
  <si>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</si>
  <si>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</si>
  <si>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</si>
  <si>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</si>
  <si>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</si>
  <si>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</si>
  <si>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</si>
  <si>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</si>
  <si>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</si>
  <si>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</si>
  <si>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</si>
  <si>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</si>
  <si>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</si>
  <si>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</si>
  <si>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</si>
  <si>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</si>
  <si>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</si>
  <si>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</si>
  <si>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</si>
  <si>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</si>
  <si>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</si>
  <si>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</si>
  <si>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</si>
  <si>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</si>
  <si>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</si>
  <si>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</si>
  <si>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</si>
  <si>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</si>
  <si>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</si>
  <si>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</si>
  <si>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</si>
  <si>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</si>
  <si>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</si>
  <si>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</si>
  <si>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</si>
  <si>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</si>
  <si>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</si>
  <si>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</si>
  <si>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</si>
  <si>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</si>
  <si>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</si>
  <si>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</si>
  <si>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</si>
  <si>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</si>
  <si>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</si>
  <si>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</si>
  <si>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</si>
  <si>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</si>
  <si>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</si>
  <si>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</si>
  <si>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</si>
  <si>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</si>
  <si>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</si>
  <si>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</si>
  <si>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</si>
  <si>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</si>
  <si>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</si>
  <si>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</si>
  <si>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</si>
  <si>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</si>
  <si>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</si>
  <si>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</si>
  <si>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</si>
  <si>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</si>
  <si>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</si>
  <si>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</si>
  <si>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</si>
  <si>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</si>
  <si>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</si>
  <si>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</si>
  <si>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</si>
  <si>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</si>
  <si>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</si>
  <si>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</si>
  <si>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</si>
  <si>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</si>
  <si>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</si>
  <si>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</si>
  <si>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</si>
  <si>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</si>
  <si>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</si>
  <si>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</si>
  <si>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</si>
  <si>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</si>
  <si>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</si>
  <si>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</si>
  <si>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</si>
  <si>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</si>
  <si>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</si>
  <si>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</si>
  <si>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</si>
  <si>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</si>
  <si>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</si>
  <si>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</si>
  <si>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</si>
  <si>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</si>
  <si>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</si>
  <si>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</si>
  <si>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</si>
  <si>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</si>
  <si>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</si>
  <si>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</si>
  <si>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</si>
  <si>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</si>
  <si>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</si>
  <si>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</si>
  <si>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</si>
  <si>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</si>
  <si>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</si>
  <si>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</si>
  <si>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</si>
  <si>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</si>
  <si>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</si>
  <si>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</si>
  <si>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</si>
  <si>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</si>
  <si>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</si>
  <si>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</si>
  <si>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</si>
  <si>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</si>
  <si>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</si>
  <si>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</si>
  <si>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</si>
  <si>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</si>
  <si>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</si>
  <si>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</si>
  <si>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</si>
  <si>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</si>
  <si>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</si>
  <si>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</si>
  <si>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</si>
  <si>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</si>
  <si>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</si>
  <si>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</si>
  <si>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</si>
  <si>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</si>
  <si>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</si>
  <si>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</si>
  <si>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</si>
  <si>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</si>
  <si>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</si>
  <si>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</si>
  <si>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</si>
  <si>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</si>
  <si>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</si>
  <si>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</si>
  <si>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</si>
  <si>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</si>
  <si>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</si>
  <si>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</si>
  <si>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</si>
  <si>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</si>
  <si>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</si>
  <si>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</si>
  <si>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</si>
  <si>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</si>
  <si>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</si>
  <si>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</si>
  <si>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</si>
  <si>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</si>
  <si>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</si>
  <si>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</si>
  <si>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</si>
  <si>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</si>
  <si>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</si>
  <si>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</si>
  <si>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</si>
  <si>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</si>
  <si>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</si>
  <si>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</si>
  <si>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</si>
  <si>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</si>
  <si>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</si>
  <si>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</si>
  <si>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</si>
  <si>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</si>
  <si>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</si>
  <si>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</si>
  <si>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</si>
  <si>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</si>
  <si>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</si>
  <si>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</si>
  <si>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</si>
  <si>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</si>
  <si>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</si>
  <si>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</si>
  <si>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</si>
  <si>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</si>
  <si>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</si>
  <si>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</si>
  <si>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</si>
  <si>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</si>
  <si>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</si>
  <si>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</si>
  <si>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</si>
  <si>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</si>
  <si>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</si>
  <si>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</si>
  <si>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</si>
  <si>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</si>
  <si>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</si>
  <si>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</si>
  <si>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</si>
  <si>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</si>
  <si>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</si>
  <si>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</si>
  <si>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</si>
  <si>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</si>
  <si>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</si>
  <si>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</si>
  <si>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</si>
  <si>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</si>
  <si>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</si>
  <si>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</si>
  <si>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</si>
  <si>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</si>
  <si>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</si>
  <si>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</si>
  <si>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</si>
  <si>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</si>
  <si>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</si>
  <si>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</si>
  <si>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</si>
  <si>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</si>
  <si>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</si>
  <si>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</si>
  <si>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</si>
  <si>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</si>
  <si>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</si>
  <si>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</si>
  <si>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</si>
  <si>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</si>
  <si>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</si>
  <si>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</si>
  <si>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</si>
  <si>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</si>
  <si>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</si>
  <si>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</si>
  <si>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</si>
  <si>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</si>
  <si>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</si>
  <si>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</si>
  <si>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</si>
  <si>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</si>
  <si>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</si>
  <si>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</si>
  <si>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</si>
  <si>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</si>
  <si>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</si>
  <si>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</si>
  <si>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</si>
  <si>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</si>
  <si>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</si>
  <si>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</si>
  <si>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</si>
  <si>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</si>
  <si>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</si>
  <si>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</si>
  <si>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</si>
  <si>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</si>
  <si>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</si>
  <si>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</si>
  <si>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</si>
  <si>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</si>
  <si>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</si>
  <si>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</si>
  <si>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</si>
  <si>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</si>
  <si>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</si>
  <si>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</si>
  <si>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</si>
  <si>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</si>
  <si>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</si>
  <si>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</si>
  <si>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</si>
  <si>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</si>
  <si>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</si>
  <si>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</si>
  <si>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</si>
  <si>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</si>
  <si>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</si>
  <si>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</si>
  <si>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</si>
  <si>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</si>
  <si>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</si>
  <si>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</si>
  <si>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</si>
  <si>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</si>
  <si>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</si>
  <si>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</si>
  <si>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</si>
  <si>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</si>
  <si>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</si>
  <si>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</si>
  <si>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</si>
  <si>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</si>
  <si>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</si>
  <si>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</si>
  <si>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</si>
  <si>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</si>
  <si>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</si>
  <si>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</si>
  <si>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</si>
  <si>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</si>
  <si>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</si>
  <si>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</si>
  <si>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</si>
  <si>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</si>
  <si>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</si>
  <si>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</si>
  <si>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</si>
  <si>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</si>
  <si>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</si>
  <si>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</si>
  <si>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</si>
  <si>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</si>
  <si>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</si>
  <si>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</si>
  <si>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</si>
  <si>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</si>
  <si>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</si>
  <si>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</si>
  <si>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</si>
  <si>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</si>
  <si>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</si>
  <si>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</si>
  <si>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</si>
  <si>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</si>
  <si>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</si>
  <si>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</si>
  <si>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</si>
  <si>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</si>
  <si>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</si>
  <si>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</si>
  <si>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</si>
  <si>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</si>
  <si>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</si>
  <si>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</si>
  <si>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</si>
  <si>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</si>
  <si>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</si>
  <si>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</si>
  <si>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</si>
  <si>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</si>
  <si>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</si>
  <si>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</si>
  <si>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</si>
  <si>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</si>
  <si>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</si>
  <si>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</si>
  <si>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</si>
  <si>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</si>
  <si>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</si>
  <si>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</si>
  <si>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</si>
  <si>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</si>
  <si>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</si>
  <si>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</si>
  <si>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</si>
  <si>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</si>
  <si>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</si>
  <si>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</si>
  <si>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</si>
  <si>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</si>
  <si>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</si>
  <si>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</si>
  <si>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</si>
  <si>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</si>
  <si>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</si>
  <si>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</si>
  <si>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</si>
  <si>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</si>
  <si>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</si>
  <si>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</si>
  <si>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</si>
  <si>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</si>
  <si>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</si>
  <si>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</si>
  <si>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</si>
  <si>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</si>
  <si>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</si>
  <si>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</si>
  <si>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</si>
  <si>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</si>
  <si>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</si>
  <si>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</si>
  <si>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</si>
  <si>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</si>
  <si>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</si>
  <si>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</si>
  <si>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</si>
  <si>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</si>
  <si>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</si>
  <si>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</si>
  <si>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</si>
  <si>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</si>
  <si>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</si>
  <si>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</si>
  <si>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</si>
  <si>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</si>
  <si>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</si>
  <si>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</si>
  <si>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</si>
  <si>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</si>
  <si>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</si>
  <si>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</si>
  <si>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</si>
  <si>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</si>
  <si>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</si>
  <si>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</si>
  <si>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</si>
  <si>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</si>
  <si>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</si>
  <si>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</si>
  <si>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</si>
  <si>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</si>
  <si>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</si>
  <si>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</si>
  <si>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</si>
  <si>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</si>
  <si>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</si>
  <si>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</si>
  <si>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</si>
  <si>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</si>
  <si>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</si>
  <si>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</si>
  <si>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</si>
  <si>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</si>
  <si>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</si>
  <si>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</si>
  <si>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</si>
  <si>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</si>
  <si>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</si>
  <si>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</si>
  <si>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</si>
  <si>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</si>
  <si>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</si>
  <si>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</si>
  <si>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</si>
  <si>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</si>
  <si>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</si>
  <si>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</si>
  <si>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</si>
  <si>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</si>
  <si>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</si>
  <si>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</si>
  <si>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</si>
  <si>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</si>
  <si>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</si>
  <si>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</si>
  <si>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</si>
  <si>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</si>
  <si>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</si>
  <si>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</si>
  <si>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</si>
  <si>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</si>
  <si>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</si>
  <si>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</si>
  <si>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</si>
  <si>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</si>
  <si>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</si>
  <si>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</si>
  <si>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</si>
  <si>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</si>
  <si>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</si>
  <si>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</si>
  <si>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</si>
  <si>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</si>
  <si>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</si>
  <si>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</si>
  <si>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</si>
  <si>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</si>
  <si>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</si>
  <si>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</si>
  <si>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</si>
  <si>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</si>
  <si>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</si>
  <si>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</si>
  <si>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</si>
  <si>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</si>
  <si>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</si>
  <si>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</si>
  <si>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</si>
  <si>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</si>
  <si>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</si>
  <si>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</si>
  <si>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</si>
  <si>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</si>
  <si>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</si>
  <si>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</si>
  <si>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</si>
  <si>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</si>
  <si>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</si>
  <si>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</si>
  <si>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</si>
  <si>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</si>
  <si>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</si>
  <si>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</si>
  <si>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</si>
  <si>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</si>
  <si>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</si>
  <si>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</si>
  <si>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</si>
  <si>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</si>
  <si>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</si>
  <si>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</si>
  <si>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</si>
  <si>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</si>
  <si>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</si>
  <si>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</si>
  <si>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</si>
  <si>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</si>
  <si>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</si>
  <si>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</si>
  <si>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</si>
  <si>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</si>
  <si>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</si>
  <si>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</si>
  <si>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</si>
  <si>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</si>
  <si>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</si>
  <si>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</si>
  <si>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</si>
  <si>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</si>
  <si>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</si>
  <si>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</si>
  <si>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</si>
  <si>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</si>
  <si>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</si>
  <si>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</si>
  <si>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</si>
  <si>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</si>
  <si>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</si>
  <si>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</si>
  <si>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</si>
  <si>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</si>
  <si>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</si>
  <si>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</si>
  <si>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</si>
  <si>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</si>
  <si>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</si>
  <si>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</si>
  <si>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</si>
  <si>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</si>
  <si>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</si>
  <si>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</si>
  <si>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</si>
  <si>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</si>
  <si>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</si>
  <si>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</si>
  <si>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</si>
  <si>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</si>
  <si>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</si>
  <si>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</si>
  <si>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</si>
  <si>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</si>
  <si>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</si>
  <si>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</si>
  <si>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</si>
  <si>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</si>
  <si>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</si>
  <si>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</si>
  <si>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</si>
  <si>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</si>
  <si>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</si>
  <si>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</si>
  <si>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</si>
  <si>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</si>
  <si>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</si>
  <si>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</si>
  <si>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</si>
  <si>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</si>
  <si>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</si>
  <si>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</si>
  <si>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</si>
  <si>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</si>
  <si>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</si>
  <si>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</si>
  <si>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</si>
  <si>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</si>
  <si>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</si>
  <si>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</si>
  <si>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</si>
  <si>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</si>
  <si>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</si>
  <si>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</si>
  <si>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</si>
  <si>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</si>
  <si>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</si>
  <si>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</si>
  <si>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</si>
  <si>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</si>
  <si>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</si>
  <si>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</si>
  <si>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</si>
  <si>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</si>
  <si>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</si>
  <si>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</si>
  <si>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</si>
  <si>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</si>
  <si>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</si>
  <si>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</si>
  <si>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</si>
  <si>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</si>
  <si>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</si>
  <si>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</si>
  <si>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</si>
  <si>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</si>
  <si>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</si>
  <si>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</si>
  <si>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</si>
  <si>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</si>
  <si>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</si>
  <si>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</si>
  <si>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</si>
  <si>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</si>
  <si>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</si>
  <si>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</si>
  <si>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</si>
  <si>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</si>
  <si>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</si>
  <si>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</si>
  <si>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</si>
  <si>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</si>
  <si>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</si>
  <si>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</si>
  <si>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</si>
  <si>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</si>
  <si>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</si>
  <si>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</si>
  <si>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</si>
  <si>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</si>
  <si>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</si>
  <si>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</si>
  <si>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</si>
  <si>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</si>
  <si>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</si>
  <si>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</si>
  <si>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</si>
  <si>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</si>
  <si>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</si>
  <si>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</si>
  <si>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</si>
  <si>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</si>
  <si>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</si>
  <si>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</si>
  <si>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</si>
  <si>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</si>
  <si>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</si>
  <si>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</si>
  <si>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</si>
  <si>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</si>
  <si>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</si>
  <si>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</si>
  <si>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</si>
  <si>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</si>
  <si>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</si>
  <si>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</si>
  <si>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</si>
  <si>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</si>
  <si>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</si>
  <si>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</si>
  <si>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</si>
  <si>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</si>
  <si>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</si>
  <si>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</si>
  <si>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</si>
  <si>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</si>
  <si>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</si>
  <si>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</si>
  <si>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</si>
  <si>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</si>
  <si>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</si>
  <si>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</si>
  <si>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</si>
  <si>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</si>
  <si>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</si>
  <si>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</si>
  <si>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</si>
  <si>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</si>
  <si>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</si>
  <si>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</si>
  <si>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</si>
  <si>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</si>
  <si>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</si>
  <si>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</si>
  <si>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</si>
  <si>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</si>
  <si>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</si>
  <si>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</si>
  <si>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</si>
  <si>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</si>
  <si>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</si>
  <si>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</si>
  <si>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</si>
  <si>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</si>
  <si>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</si>
  <si>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</si>
  <si>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</si>
  <si>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</si>
  <si>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</si>
  <si>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</si>
  <si>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</si>
  <si>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</si>
  <si>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</si>
  <si>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</si>
  <si>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</si>
  <si>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</si>
  <si>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</si>
  <si>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</si>
  <si>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</si>
  <si>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</si>
  <si>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</si>
  <si>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</si>
  <si>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</si>
  <si>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</si>
  <si>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</si>
  <si>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</si>
  <si>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</si>
  <si>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</si>
  <si>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</si>
  <si>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</si>
  <si>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</si>
  <si>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</si>
  <si>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</si>
  <si>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</si>
  <si>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</si>
  <si>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</si>
  <si>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</si>
  <si>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</si>
  <si>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</si>
  <si>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</si>
  <si>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</si>
  <si>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</si>
  <si>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</si>
  <si>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</si>
  <si>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</si>
  <si>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</si>
  <si>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</si>
  <si>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</si>
  <si>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</si>
  <si>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</si>
  <si>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</si>
  <si>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</si>
  <si>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</si>
  <si>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</si>
  <si>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</si>
  <si>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</si>
  <si>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</si>
  <si>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</si>
  <si>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</si>
  <si>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</si>
  <si>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</si>
  <si>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</si>
  <si>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</si>
  <si>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</si>
  <si>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</si>
  <si>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</si>
  <si>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</si>
  <si>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</si>
  <si>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</si>
  <si>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</si>
  <si>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</si>
  <si>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</si>
  <si>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</si>
  <si>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</si>
  <si>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</si>
  <si>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</si>
  <si>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</si>
  <si>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</si>
  <si>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</si>
  <si>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</si>
  <si>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</si>
  <si>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</si>
  <si>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</si>
  <si>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</si>
  <si>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</si>
  <si>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</si>
  <si>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</si>
  <si>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</si>
  <si>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</si>
  <si>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</si>
  <si>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</si>
  <si>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</si>
  <si>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</si>
  <si>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</si>
  <si>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</si>
  <si>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</si>
  <si>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</si>
  <si>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</si>
  <si>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</si>
  <si>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</si>
  <si>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</si>
  <si>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</si>
  <si>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</si>
  <si>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</si>
  <si>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</si>
  <si>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</si>
  <si>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</si>
  <si>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</si>
  <si>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</si>
  <si>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</si>
  <si>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</si>
  <si>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</si>
  <si>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</si>
  <si>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</si>
  <si>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</si>
  <si>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</si>
  <si>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</si>
  <si>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</si>
  <si>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</si>
  <si>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</si>
  <si>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</si>
  <si>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</si>
  <si>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</si>
  <si>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</si>
  <si>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</si>
  <si>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</si>
  <si>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</si>
  <si>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</si>
  <si>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</si>
  <si>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</si>
  <si>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</si>
  <si>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</si>
  <si>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</si>
  <si>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</si>
  <si>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</si>
  <si>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</si>
  <si>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</si>
  <si>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</si>
  <si>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</si>
  <si>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</si>
  <si>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</si>
  <si>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</si>
  <si>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</si>
  <si>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</si>
  <si>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</si>
  <si>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</si>
  <si>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</si>
  <si>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</si>
  <si>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</si>
  <si>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</si>
  <si>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</si>
  <si>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</si>
  <si>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</si>
  <si>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</si>
  <si>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</si>
  <si>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</si>
  <si>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</si>
  <si>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</si>
  <si>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</si>
  <si>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</si>
  <si>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</si>
  <si>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</si>
  <si>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</si>
  <si>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</si>
  <si>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</si>
  <si>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</si>
  <si>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</si>
  <si>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</si>
  <si>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</si>
  <si>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</si>
  <si>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</si>
  <si>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</si>
  <si>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</si>
  <si>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</si>
  <si>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</si>
  <si>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</si>
  <si>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</si>
  <si>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</si>
  <si>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</si>
  <si>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</si>
  <si>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</si>
  <si>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</si>
  <si>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</si>
  <si>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</si>
  <si>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</si>
  <si>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</si>
  <si>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</si>
  <si>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</si>
  <si>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</si>
  <si>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</si>
  <si>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</si>
  <si>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</si>
  <si>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</si>
  <si>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</si>
  <si>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</si>
  <si>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</si>
  <si>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</si>
  <si>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</si>
  <si>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</si>
  <si>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</si>
  <si>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</si>
  <si>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</si>
  <si>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</si>
  <si>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</si>
  <si>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</si>
  <si>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</si>
  <si>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</si>
  <si>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</si>
  <si>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</si>
  <si>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</si>
  <si>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</si>
  <si>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</si>
  <si>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</si>
  <si>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</si>
  <si>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</si>
  <si>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</si>
  <si>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</si>
  <si>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</si>
  <si>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</si>
  <si>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</si>
  <si>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</si>
  <si>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</si>
  <si>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</si>
  <si>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</si>
  <si>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</si>
  <si>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</si>
  <si>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</si>
  <si>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</si>
  <si>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</si>
  <si>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</si>
  <si>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</si>
  <si>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</si>
  <si>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</si>
  <si>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</si>
  <si>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</si>
  <si>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</si>
  <si>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</si>
  <si>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</si>
  <si>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</si>
  <si>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</si>
  <si>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</si>
  <si>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</si>
  <si>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</si>
  <si>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</si>
  <si>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</si>
  <si>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</si>
  <si>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</si>
  <si>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</si>
  <si>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</si>
  <si>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</si>
  <si>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</si>
  <si>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</si>
  <si>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</si>
  <si>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</si>
  <si>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</si>
  <si>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</si>
  <si>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</si>
  <si>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</si>
  <si>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</si>
  <si>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</si>
  <si>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</si>
  <si>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</si>
  <si>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</si>
  <si>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</si>
  <si>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</si>
  <si>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</si>
  <si>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</si>
  <si>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</si>
  <si>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</si>
  <si>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</si>
  <si>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</si>
  <si>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</si>
  <si>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</si>
  <si>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</si>
  <si>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</si>
  <si>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</si>
  <si>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</si>
  <si>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</si>
  <si>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</si>
  <si>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</si>
  <si>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</si>
  <si>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</si>
  <si>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</si>
  <si>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</si>
  <si>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</si>
  <si>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</si>
  <si>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</si>
  <si>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</si>
  <si>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</si>
  <si>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</si>
  <si>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</si>
  <si>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</si>
  <si>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</si>
  <si>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</si>
  <si>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</si>
  <si>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</si>
  <si>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</si>
  <si>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</si>
  <si>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</si>
  <si>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</si>
  <si>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</si>
  <si>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</si>
  <si>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</si>
  <si>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</si>
  <si>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</si>
  <si>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</si>
  <si>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</si>
  <si>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</si>
  <si>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</si>
  <si>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</si>
  <si>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</si>
  <si>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</si>
  <si>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</si>
  <si>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</si>
  <si>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</si>
  <si>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</si>
  <si>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</si>
  <si>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</si>
  <si>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</si>
  <si>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</si>
  <si>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</si>
  <si>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</si>
  <si>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</si>
  <si>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</si>
  <si>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</si>
  <si>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</si>
  <si>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</si>
  <si>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</si>
  <si>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</si>
  <si>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</si>
  <si>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</si>
  <si>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</si>
  <si>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</si>
  <si>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</si>
  <si>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</si>
  <si>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</si>
  <si>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</si>
  <si>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</si>
  <si>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</si>
  <si>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</si>
  <si>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</si>
  <si>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</si>
  <si>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</si>
  <si>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</si>
  <si>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</si>
  <si>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</si>
  <si>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</si>
  <si>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</si>
  <si>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</si>
  <si>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</si>
  <si>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</si>
  <si>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</si>
  <si>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</si>
  <si>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</si>
  <si>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</si>
  <si>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</si>
  <si>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</si>
  <si>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</si>
  <si>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</si>
  <si>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</si>
  <si>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</si>
  <si>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</si>
  <si>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</si>
  <si>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</si>
  <si>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</si>
  <si>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</si>
  <si>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</si>
  <si>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</si>
  <si>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</si>
  <si>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</si>
  <si>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</si>
  <si>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</si>
  <si>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</si>
  <si>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</si>
  <si>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</si>
  <si>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</si>
  <si>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</si>
  <si>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</si>
  <si>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</si>
  <si>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</si>
  <si>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</si>
  <si>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</si>
  <si>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</si>
  <si>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</si>
  <si>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</si>
  <si>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</si>
  <si>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</si>
  <si>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</si>
  <si>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</si>
  <si>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</si>
  <si>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</si>
  <si>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</si>
  <si>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</si>
  <si>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</si>
  <si>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</si>
  <si>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</si>
  <si>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</si>
  <si>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</si>
  <si>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</si>
  <si>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</si>
  <si>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</si>
  <si>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</si>
  <si>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</si>
  <si>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</si>
  <si>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</si>
  <si>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</si>
  <si>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</si>
  <si>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</si>
  <si>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</si>
  <si>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</si>
  <si>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</si>
  <si>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</si>
  <si>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</si>
  <si>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</si>
  <si>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</si>
  <si>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</si>
  <si>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</si>
  <si>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</si>
  <si>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</si>
  <si>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</si>
  <si>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</si>
  <si>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</si>
  <si>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</si>
  <si>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</si>
  <si>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</si>
  <si>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</si>
  <si>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</si>
  <si>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</si>
  <si>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</si>
  <si>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</si>
  <si>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</si>
  <si>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</si>
  <si>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</si>
  <si>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</si>
  <si>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</si>
  <si>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</si>
  <si>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</si>
  <si>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</si>
  <si>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</si>
  <si>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</si>
  <si>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</si>
  <si>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</si>
  <si>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</si>
  <si>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</si>
  <si>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</si>
  <si>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</si>
  <si>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</si>
  <si>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</si>
  <si>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</si>
  <si>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</si>
  <si>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</si>
  <si>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</si>
  <si>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</si>
  <si>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</si>
  <si>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</si>
  <si>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</si>
  <si>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</si>
  <si>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</si>
  <si>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</si>
  <si>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</si>
  <si>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</si>
  <si>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</si>
  <si>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</si>
  <si>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</si>
  <si>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</si>
  <si>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</si>
  <si>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</si>
  <si>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</si>
  <si>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</si>
  <si>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</si>
  <si>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</si>
  <si>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</si>
  <si>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</si>
  <si>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</si>
  <si>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</si>
  <si>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</si>
  <si>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</si>
  <si>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</si>
  <si>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</si>
  <si>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</si>
  <si>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</si>
  <si>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</si>
  <si>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</si>
  <si>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</si>
  <si>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</si>
  <si>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</si>
  <si>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</si>
  <si>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</si>
  <si>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</si>
  <si>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</si>
  <si>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</si>
  <si>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</si>
  <si>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</si>
  <si>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</si>
  <si>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</si>
  <si>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</si>
  <si>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</si>
  <si>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</si>
  <si>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</si>
  <si>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</si>
  <si>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</si>
  <si>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</si>
  <si>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</si>
  <si>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</si>
  <si>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</si>
  <si>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</si>
  <si>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</si>
  <si>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</si>
  <si>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</si>
  <si>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</si>
  <si>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</si>
  <si>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</si>
  <si>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</si>
  <si>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</si>
  <si>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</si>
  <si>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</si>
  <si>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</si>
  <si>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</si>
  <si>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</si>
  <si>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</si>
  <si>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</si>
  <si>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</si>
  <si>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</si>
  <si>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</si>
  <si>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</si>
  <si>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</si>
  <si>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</si>
  <si>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</si>
  <si>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</si>
  <si>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</si>
  <si>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</si>
  <si>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</si>
  <si>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</si>
  <si>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</si>
  <si>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</si>
  <si>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</si>
  <si>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</si>
  <si>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</si>
  <si>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</si>
  <si>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</si>
  <si>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</si>
  <si>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</si>
  <si>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</si>
  <si>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</si>
  <si>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</si>
  <si>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</si>
  <si>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</si>
  <si>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</si>
  <si>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</si>
  <si>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</si>
  <si>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</si>
  <si>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</si>
  <si>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</si>
  <si>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</si>
  <si>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</si>
  <si>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</si>
  <si>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</si>
  <si>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</si>
  <si>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</si>
  <si>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</si>
  <si>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</si>
  <si>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</si>
  <si>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</si>
  <si>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</si>
  <si>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</si>
  <si>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</si>
  <si>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</si>
  <si>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</si>
  <si>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</si>
  <si>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</si>
  <si>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</si>
  <si>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</si>
  <si>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</si>
  <si>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</si>
  <si>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</si>
  <si>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</si>
  <si>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</si>
  <si>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</si>
  <si>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</si>
  <si>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</si>
  <si>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</si>
  <si>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</si>
  <si>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</si>
  <si>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</si>
  <si>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</si>
  <si>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</si>
  <si>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</si>
  <si>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</si>
  <si>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</si>
  <si>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</si>
  <si>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</si>
  <si>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</si>
  <si>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</si>
  <si>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</si>
  <si>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</si>
  <si>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</si>
  <si>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</si>
  <si>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</si>
  <si>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</si>
  <si>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</si>
  <si>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</si>
  <si>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</si>
  <si>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</si>
  <si>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</si>
  <si>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</si>
  <si>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</si>
  <si>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</si>
  <si>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</si>
  <si>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</si>
  <si>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</si>
  <si>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</si>
  <si>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</si>
  <si>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</si>
  <si>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</si>
  <si>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</si>
  <si>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</si>
  <si>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</si>
  <si>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</si>
  <si>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</si>
  <si>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</si>
  <si>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</si>
  <si>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</si>
  <si>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</si>
  <si>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</si>
  <si>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</si>
  <si>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</si>
  <si>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</si>
  <si>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</si>
  <si>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</si>
  <si>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</si>
  <si>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</si>
  <si>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</si>
  <si>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</si>
  <si>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</si>
  <si>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</si>
  <si>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</si>
  <si>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</si>
  <si>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</si>
  <si>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</si>
  <si>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</si>
  <si>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</si>
  <si>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</si>
  <si>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</si>
  <si>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</si>
  <si>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</si>
  <si>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</si>
  <si>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</si>
  <si>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</si>
  <si>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</si>
  <si>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</si>
  <si>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</si>
  <si>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</si>
  <si>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</si>
  <si>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</si>
  <si>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</si>
  <si>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</si>
  <si>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</si>
  <si>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</si>
  <si>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</si>
  <si>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</si>
  <si>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</si>
  <si>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</si>
  <si>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</si>
  <si>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</si>
  <si>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</si>
  <si>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</si>
  <si>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</si>
  <si>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</si>
  <si>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</si>
  <si>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</si>
  <si>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</si>
  <si>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</si>
  <si>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</si>
  <si>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</si>
  <si>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</si>
  <si>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</si>
  <si>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</si>
  <si>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</si>
  <si>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</si>
  <si>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</si>
  <si>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</si>
  <si>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</si>
  <si>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</si>
  <si>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</si>
  <si>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</si>
  <si>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</si>
  <si>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</si>
  <si>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</si>
  <si>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</si>
  <si>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</si>
  <si>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</si>
  <si>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</si>
  <si>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</si>
  <si>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</si>
  <si>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</si>
  <si>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</si>
  <si>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</si>
  <si>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</si>
  <si>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</si>
  <si>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</si>
  <si>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</si>
  <si>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</si>
  <si>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</si>
  <si>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</si>
  <si>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</si>
  <si>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</si>
  <si>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</si>
  <si>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</si>
  <si>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</si>
  <si>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</si>
  <si>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</si>
  <si>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</si>
  <si>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</si>
  <si>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</si>
  <si>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</si>
  <si>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</si>
  <si>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</si>
  <si>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</si>
  <si>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</si>
  <si>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</si>
  <si>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</si>
  <si>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</si>
  <si>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</si>
  <si>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</si>
  <si>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</si>
  <si>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</si>
  <si>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</si>
  <si>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</si>
  <si>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</si>
  <si>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</si>
  <si>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</si>
  <si>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</si>
  <si>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</si>
  <si>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</si>
  <si>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</si>
  <si>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</si>
  <si>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</si>
  <si>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</si>
  <si>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</si>
  <si>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</si>
  <si>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</si>
  <si>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</si>
  <si>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</si>
  <si>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</si>
  <si>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</si>
  <si>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</si>
  <si>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</si>
  <si>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</si>
  <si>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</si>
  <si>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</si>
  <si>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</si>
  <si>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</si>
  <si>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</si>
  <si>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</si>
  <si>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</si>
  <si>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</si>
  <si>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</si>
  <si>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</si>
  <si>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</si>
  <si>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</si>
  <si>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</si>
  <si>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</si>
  <si>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</si>
  <si>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</si>
  <si>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</si>
  <si>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</si>
  <si>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</si>
  <si>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</si>
  <si>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</si>
  <si>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</si>
  <si>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</si>
  <si>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</si>
  <si>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</si>
  <si>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</si>
  <si>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</si>
  <si>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</si>
  <si>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</si>
  <si>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</si>
  <si>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</si>
  <si>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</si>
  <si>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</si>
  <si>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</si>
  <si>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</si>
  <si>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</si>
  <si>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</si>
  <si>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</si>
  <si>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</si>
  <si>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</si>
  <si>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</si>
  <si>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</si>
  <si>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</si>
  <si>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</si>
  <si>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</si>
  <si>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</si>
  <si>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</si>
  <si>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</si>
  <si>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</si>
  <si>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</si>
  <si>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</si>
  <si>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</si>
  <si>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</si>
  <si>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</si>
  <si>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</si>
  <si>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</si>
  <si>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</si>
  <si>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</si>
  <si>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</si>
  <si>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</si>
  <si>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</si>
  <si>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</si>
  <si>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</si>
  <si>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</si>
  <si>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</si>
  <si>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</si>
  <si>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</si>
  <si>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</si>
  <si>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</si>
  <si>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</si>
  <si>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</si>
  <si>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</si>
  <si>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</si>
  <si>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</si>
  <si>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</si>
  <si>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</si>
  <si>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</si>
  <si>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</si>
  <si>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</si>
  <si>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</si>
  <si>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</si>
  <si>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</si>
  <si>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</si>
  <si>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</si>
  <si>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</si>
  <si>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</si>
  <si>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</si>
  <si>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</si>
  <si>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</si>
  <si>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</si>
  <si>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</si>
  <si>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</si>
  <si>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</si>
  <si>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</si>
  <si>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</si>
  <si>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</si>
  <si>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</si>
  <si>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</si>
  <si>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</si>
  <si>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</si>
  <si>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</si>
  <si>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</si>
  <si>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</si>
  <si>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</si>
  <si>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</si>
  <si>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</si>
  <si>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</si>
  <si>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</si>
  <si>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</si>
  <si>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</si>
  <si>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</si>
  <si>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</si>
  <si>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</si>
  <si>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</si>
  <si>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</si>
  <si>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</si>
  <si>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</si>
  <si>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</si>
  <si>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</si>
  <si>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</si>
  <si>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</si>
  <si>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</si>
  <si>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</si>
  <si>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</si>
  <si>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</si>
  <si>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</si>
  <si>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</si>
  <si>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</si>
  <si>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</si>
  <si>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</si>
  <si>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</si>
  <si>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</si>
  <si>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</si>
  <si>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</si>
  <si>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</si>
  <si>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</si>
  <si>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</si>
  <si>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</si>
  <si>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</si>
  <si>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</si>
  <si>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</si>
  <si>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</si>
  <si>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</si>
  <si>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</si>
  <si>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</si>
  <si>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</si>
  <si>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</si>
  <si>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</si>
  <si>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</si>
  <si>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</si>
  <si>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</si>
  <si>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</si>
  <si>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</si>
  <si>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</si>
  <si>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</si>
  <si>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</si>
  <si>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</si>
  <si>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</si>
  <si>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</si>
  <si>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</si>
  <si>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</si>
  <si>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</si>
  <si>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</si>
  <si>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</si>
  <si>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</si>
  <si>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</si>
  <si>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</si>
  <si>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</si>
  <si>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</si>
  <si>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</si>
  <si>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</si>
  <si>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</si>
  <si>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</si>
  <si>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</si>
  <si>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</si>
  <si>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</si>
  <si>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</si>
  <si>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</si>
  <si>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</si>
  <si>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</si>
  <si>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</si>
  <si>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</si>
  <si>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</si>
  <si>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</si>
  <si>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</si>
  <si>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</si>
  <si>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</si>
  <si>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</si>
  <si>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</si>
  <si>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</si>
  <si>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</si>
  <si>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</si>
  <si>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</si>
  <si>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</si>
  <si>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</si>
  <si>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</si>
  <si>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</si>
  <si>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</si>
  <si>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</si>
  <si>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</si>
  <si>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</si>
  <si>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</si>
  <si>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</si>
  <si>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</si>
  <si>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</si>
  <si>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</si>
  <si>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</si>
  <si>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</si>
  <si>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</si>
  <si>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</si>
  <si>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</si>
  <si>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</si>
  <si>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</si>
  <si>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</si>
  <si>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</si>
  <si>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</si>
  <si>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</si>
  <si>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</si>
  <si>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</si>
  <si>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</si>
  <si>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</si>
  <si>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</si>
  <si>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</si>
  <si>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</si>
  <si>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</si>
  <si>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</si>
  <si>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</si>
  <si>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</si>
  <si>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</si>
  <si>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</si>
  <si>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</si>
  <si>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</si>
  <si>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</si>
  <si>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</si>
  <si>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</si>
  <si>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</si>
  <si>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</si>
  <si>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</si>
  <si>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</si>
  <si>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</si>
  <si>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</si>
  <si>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</si>
  <si>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</si>
  <si>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</si>
  <si>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</si>
  <si>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</si>
  <si>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</si>
  <si>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</si>
  <si>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</si>
  <si>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</si>
  <si>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</si>
  <si>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</si>
  <si>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</si>
  <si>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</si>
  <si>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</si>
  <si>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</si>
  <si>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</si>
  <si>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</si>
  <si>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</si>
  <si>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</si>
  <si>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</si>
  <si>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</si>
  <si>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</si>
  <si>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</si>
  <si>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</si>
  <si>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</si>
  <si>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</si>
  <si>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</si>
  <si>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</si>
  <si>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</si>
  <si>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</si>
  <si>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</si>
  <si>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</si>
  <si>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</si>
  <si>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</si>
  <si>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</si>
  <si>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</si>
  <si>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</si>
  <si>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</si>
  <si>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</si>
  <si>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</si>
  <si>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</si>
  <si>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</si>
  <si>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</si>
  <si>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</si>
  <si>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</si>
  <si>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</si>
  <si>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</si>
  <si>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</si>
  <si>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</si>
  <si>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</si>
  <si>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</si>
  <si>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</si>
  <si>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</si>
  <si>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</si>
  <si>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</si>
  <si>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</si>
  <si>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</si>
  <si>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</si>
  <si>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</si>
  <si>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</si>
  <si>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</si>
  <si>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</si>
  <si>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</si>
  <si>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</si>
  <si>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</si>
  <si>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</si>
  <si>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</si>
  <si>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</si>
  <si>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</si>
  <si>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</si>
  <si>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</si>
  <si>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</si>
  <si>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</si>
  <si>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</si>
  <si>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</si>
  <si>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</si>
  <si>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</si>
  <si>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</si>
  <si>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</si>
  <si>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</si>
  <si>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</si>
  <si>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</si>
  <si>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</si>
  <si>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</si>
  <si>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</si>
  <si>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</si>
  <si>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</si>
  <si>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</si>
  <si>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</si>
  <si>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</si>
  <si>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</si>
  <si>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</si>
  <si>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</si>
  <si>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</si>
  <si>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</si>
  <si>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</si>
  <si>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</si>
  <si>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</si>
  <si>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</si>
  <si>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</si>
  <si>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</si>
  <si>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</si>
  <si>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</si>
  <si>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</si>
  <si>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</si>
  <si>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</si>
  <si>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</si>
  <si>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</si>
  <si>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</si>
  <si>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</si>
  <si>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</si>
  <si>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</si>
  <si>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</si>
  <si>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</si>
  <si>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</si>
  <si>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</si>
  <si>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</si>
  <si>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</si>
  <si>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</si>
  <si>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</si>
  <si>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</si>
  <si>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</si>
  <si>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</si>
  <si>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</si>
  <si>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</si>
  <si>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</si>
  <si>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</si>
  <si>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</si>
  <si>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</si>
  <si>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</si>
  <si>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</si>
  <si>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</si>
  <si>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</si>
  <si>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</si>
  <si>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</si>
  <si>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</si>
  <si>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</si>
  <si>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</si>
  <si>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</si>
  <si>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</si>
  <si>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</si>
  <si>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</si>
  <si>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</si>
  <si>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</si>
  <si>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</si>
  <si>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</si>
  <si>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</si>
  <si>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</si>
  <si>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</si>
  <si>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</si>
  <si>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</si>
  <si>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</si>
  <si>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</si>
  <si>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</si>
  <si>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</si>
  <si>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</si>
  <si>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</si>
  <si>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</si>
  <si>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</si>
  <si>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</si>
  <si>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</si>
  <si>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</si>
  <si>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</si>
  <si>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</si>
  <si>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</si>
  <si>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</si>
  <si>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</si>
  <si>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</si>
  <si>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</si>
  <si>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</si>
  <si>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</si>
  <si>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</si>
  <si>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</si>
  <si>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</si>
  <si>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</si>
  <si>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</si>
  <si>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</si>
  <si>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</si>
  <si>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</si>
  <si>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</si>
  <si>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</si>
  <si>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</si>
  <si>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</si>
  <si>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</si>
  <si>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</si>
  <si>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</si>
  <si>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</si>
  <si>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</si>
  <si>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</si>
  <si>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</si>
  <si>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</si>
  <si>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</si>
  <si>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</si>
  <si>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</si>
  <si>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</si>
  <si>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</si>
  <si>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</si>
  <si>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</si>
  <si>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</si>
  <si>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</si>
  <si>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</si>
  <si>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</si>
  <si>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</si>
  <si>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</si>
  <si>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</si>
  <si>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</si>
  <si>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</si>
  <si>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</si>
  <si>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</si>
  <si>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</si>
  <si>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</si>
  <si>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</si>
  <si>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</si>
  <si>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</si>
  <si>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</si>
  <si>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</si>
  <si>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</si>
  <si>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</si>
  <si>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</si>
  <si>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</si>
  <si>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</si>
  <si>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</si>
  <si>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</si>
  <si>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</si>
  <si>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</si>
  <si>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</si>
  <si>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</si>
  <si>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</si>
  <si>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</si>
  <si>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</si>
  <si>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</si>
  <si>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</si>
  <si>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</si>
  <si>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</si>
  <si>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</si>
  <si>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</si>
  <si>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</si>
  <si>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</si>
  <si>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</si>
  <si>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</si>
  <si>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</si>
  <si>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</si>
  <si>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</si>
  <si>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</si>
  <si>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</si>
  <si>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</si>
  <si>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</si>
  <si>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</si>
  <si>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</si>
  <si>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</si>
  <si>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</si>
  <si>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</si>
  <si>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</si>
  <si>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</si>
  <si>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</si>
  <si>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</si>
  <si>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</si>
  <si>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</si>
  <si>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</si>
  <si>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</si>
  <si>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</si>
  <si>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</si>
  <si>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</si>
  <si>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</si>
  <si>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</si>
  <si>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</si>
  <si>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</si>
  <si>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</si>
  <si>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</si>
  <si>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</si>
  <si>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</si>
  <si>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</si>
  <si>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</si>
  <si>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</si>
  <si>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</si>
  <si>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</si>
  <si>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</si>
  <si>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</si>
  <si>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</si>
  <si>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</si>
  <si>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</si>
  <si>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</si>
  <si>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</si>
  <si>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</si>
  <si>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</si>
  <si>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</si>
  <si>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</si>
  <si>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</si>
  <si>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</si>
  <si>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</si>
  <si>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</si>
  <si>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</si>
  <si>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</si>
  <si>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</si>
  <si>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</si>
  <si>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</si>
  <si>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</si>
  <si>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</si>
  <si>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</si>
  <si>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</si>
  <si>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</si>
  <si>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</si>
  <si>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</si>
  <si>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</si>
  <si>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</si>
  <si>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</si>
  <si>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</si>
  <si>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</si>
  <si>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</si>
  <si>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</si>
  <si>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</si>
  <si>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</si>
  <si>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</si>
  <si>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</si>
  <si>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</si>
  <si>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</si>
  <si>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</si>
  <si>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</si>
  <si>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</si>
  <si>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</si>
  <si>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</si>
  <si>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</si>
  <si>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</si>
  <si>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</si>
  <si>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</si>
  <si>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</si>
  <si>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</si>
  <si>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</si>
  <si>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</si>
  <si>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</si>
  <si>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</si>
  <si>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</si>
  <si>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</si>
  <si>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</si>
  <si>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</si>
  <si>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</si>
  <si>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</si>
  <si>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</si>
  <si>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</si>
  <si>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</si>
  <si>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</si>
  <si>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</si>
  <si>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</si>
  <si>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</si>
  <si>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</si>
  <si>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</si>
  <si>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</si>
  <si>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</si>
  <si>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</si>
  <si>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</si>
  <si>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</si>
  <si>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</si>
  <si>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</si>
  <si>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</si>
  <si>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</si>
  <si>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</si>
  <si>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</si>
  <si>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</si>
  <si>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</si>
  <si>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</si>
  <si>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</si>
  <si>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</si>
  <si>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</si>
  <si>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</si>
  <si>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</si>
  <si>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</si>
  <si>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</si>
  <si>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</si>
  <si>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</si>
  <si>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</si>
  <si>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</si>
  <si>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</si>
  <si>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Closed</t>
  </si>
  <si>
    <t>3335877773</t>
  </si>
  <si>
    <t>Hold</t>
  </si>
  <si>
    <t>3335879804</t>
  </si>
  <si>
    <t>3335879795</t>
  </si>
  <si>
    <t>3335879874</t>
  </si>
  <si>
    <t>3335879870</t>
  </si>
  <si>
    <t>Awaiting Vendor</t>
  </si>
  <si>
    <t>3335879804 </t>
  </si>
  <si>
    <t>2 Gavetas Vacias y 1 Fallando</t>
  </si>
  <si>
    <t>3335880115</t>
  </si>
  <si>
    <t>ATM Estación Texaco Las Lavas</t>
  </si>
  <si>
    <t>DRBR166</t>
  </si>
  <si>
    <t>3335880154</t>
  </si>
  <si>
    <t>3335880161</t>
  </si>
  <si>
    <t>3335880160</t>
  </si>
  <si>
    <t>3335880159</t>
  </si>
  <si>
    <t>3335880172</t>
  </si>
  <si>
    <t xml:space="preserve">Blanco Garcia, Yovanny </t>
  </si>
  <si>
    <t xml:space="preserve">Gil Carrera, Santiago </t>
  </si>
  <si>
    <t>3335880199</t>
  </si>
  <si>
    <t>3335880217</t>
  </si>
  <si>
    <t>3335880240</t>
  </si>
  <si>
    <t>10 Mayo de 2021</t>
  </si>
  <si>
    <t>3335880618</t>
  </si>
  <si>
    <t>3335881409</t>
  </si>
  <si>
    <t>3335881404</t>
  </si>
  <si>
    <t>3335881268</t>
  </si>
  <si>
    <t>3335881176</t>
  </si>
  <si>
    <t>3335880900</t>
  </si>
  <si>
    <t>3335880894</t>
  </si>
  <si>
    <t>Fix in Progress</t>
  </si>
  <si>
    <t>Reyes Martinez, Samuel Elymax</t>
  </si>
  <si>
    <t>3335881578</t>
  </si>
  <si>
    <t>3335881591</t>
  </si>
  <si>
    <t>3335881595</t>
  </si>
  <si>
    <t>3335881596</t>
  </si>
  <si>
    <t>3335881775</t>
  </si>
  <si>
    <t>3335881783</t>
  </si>
  <si>
    <t>3335881788</t>
  </si>
  <si>
    <t>3335881822</t>
  </si>
  <si>
    <t>3335881827</t>
  </si>
  <si>
    <t>3335881830</t>
  </si>
  <si>
    <t>3335881838</t>
  </si>
  <si>
    <t>3335881845</t>
  </si>
  <si>
    <t>3335881847</t>
  </si>
  <si>
    <t>3335881848</t>
  </si>
  <si>
    <t>3335881849</t>
  </si>
  <si>
    <t>3335881852</t>
  </si>
  <si>
    <t>3335881856</t>
  </si>
  <si>
    <t>3335881861</t>
  </si>
  <si>
    <t>3335881862</t>
  </si>
  <si>
    <t>3335881865</t>
  </si>
  <si>
    <t>3335881866</t>
  </si>
  <si>
    <t>3335881867</t>
  </si>
  <si>
    <t>3335881869</t>
  </si>
  <si>
    <t>3335881877</t>
  </si>
  <si>
    <t>3335881878</t>
  </si>
  <si>
    <t>3335881880</t>
  </si>
  <si>
    <t>3335881881</t>
  </si>
  <si>
    <t>3335881882</t>
  </si>
  <si>
    <t>3335881883</t>
  </si>
  <si>
    <t>3335881884</t>
  </si>
  <si>
    <t>3335881886</t>
  </si>
  <si>
    <t>GAVETA DE DEPOSITO  LLENA</t>
  </si>
  <si>
    <t>3335881886 </t>
  </si>
  <si>
    <t>2 Gavetas Fallando y 1 Vacia</t>
  </si>
  <si>
    <t>3335881891</t>
  </si>
  <si>
    <t>3335881890</t>
  </si>
  <si>
    <t>3335881889</t>
  </si>
  <si>
    <t>3335881888</t>
  </si>
  <si>
    <t>3335881887</t>
  </si>
  <si>
    <t>3335881893</t>
  </si>
  <si>
    <t>3335881892</t>
  </si>
  <si>
    <t>En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</si>
</sst>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6" fillId="5" borderId="69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22" fontId="53" fillId="5" borderId="24" xfId="0" applyNumberFormat="1" applyFont="1" applyFill="1" applyBorder="1" applyAlignment="1">
      <alignment horizontal="center" vertical="center"/>
    </xf>
  </cellXfs>
  <cellStyles count="448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3" xfId="1627" xr:uid="{00000000-0005-0000-0000-000022000000}"/>
    <cellStyle name="Cambios de Turno 2 2 2 3 2" xfId="3838" xr:uid="{00000000-0005-0000-0000-000023000000}"/>
    <cellStyle name="Cambios de Turno 2 2 2 4" xfId="2733" xr:uid="{00000000-0005-0000-0000-000024000000}"/>
    <cellStyle name="Cambios de Turno 2 2 3" xfId="790" xr:uid="{00000000-0005-0000-0000-000025000000}"/>
    <cellStyle name="Cambios de Turno 2 2 3 2" xfId="1903" xr:uid="{00000000-0005-0000-0000-000026000000}"/>
    <cellStyle name="Cambios de Turno 2 2 3 2 2" xfId="4114" xr:uid="{00000000-0005-0000-0000-000027000000}"/>
    <cellStyle name="Cambios de Turno 2 2 3 3" xfId="3009" xr:uid="{00000000-0005-0000-0000-000028000000}"/>
    <cellStyle name="Cambios de Turno 2 2 4" xfId="1351" xr:uid="{00000000-0005-0000-0000-000029000000}"/>
    <cellStyle name="Cambios de Turno 2 2 4 2" xfId="3562" xr:uid="{00000000-0005-0000-0000-00002A000000}"/>
    <cellStyle name="Cambios de Turno 2 2 5" xfId="2457" xr:uid="{00000000-0005-0000-0000-00002B000000}"/>
    <cellStyle name="Cambios de Turno 2 3" xfId="330" xr:uid="{00000000-0005-0000-0000-00002C000000}"/>
    <cellStyle name="Cambios de Turno 2 3 2" xfId="606" xr:uid="{00000000-0005-0000-0000-00002D000000}"/>
    <cellStyle name="Cambios de Turno 2 3 2 2" xfId="1158" xr:uid="{00000000-0005-0000-0000-00002E000000}"/>
    <cellStyle name="Cambios de Turno 2 3 2 2 2" xfId="2271" xr:uid="{00000000-0005-0000-0000-00002F000000}"/>
    <cellStyle name="Cambios de Turno 2 3 2 2 2 2" xfId="4482" xr:uid="{00000000-0005-0000-0000-000030000000}"/>
    <cellStyle name="Cambios de Turno 2 3 2 2 3" xfId="3377" xr:uid="{00000000-0005-0000-0000-000031000000}"/>
    <cellStyle name="Cambios de Turno 2 3 2 3" xfId="1719" xr:uid="{00000000-0005-0000-0000-000032000000}"/>
    <cellStyle name="Cambios de Turno 2 3 2 3 2" xfId="3930" xr:uid="{00000000-0005-0000-0000-000033000000}"/>
    <cellStyle name="Cambios de Turno 2 3 2 4" xfId="2825" xr:uid="{00000000-0005-0000-0000-000034000000}"/>
    <cellStyle name="Cambios de Turno 2 3 3" xfId="882" xr:uid="{00000000-0005-0000-0000-000035000000}"/>
    <cellStyle name="Cambios de Turno 2 3 3 2" xfId="1995" xr:uid="{00000000-0005-0000-0000-000036000000}"/>
    <cellStyle name="Cambios de Turno 2 3 3 2 2" xfId="4206" xr:uid="{00000000-0005-0000-0000-000037000000}"/>
    <cellStyle name="Cambios de Turno 2 3 3 3" xfId="3101" xr:uid="{00000000-0005-0000-0000-000038000000}"/>
    <cellStyle name="Cambios de Turno 2 3 4" xfId="1443" xr:uid="{00000000-0005-0000-0000-000039000000}"/>
    <cellStyle name="Cambios de Turno 2 3 4 2" xfId="3654" xr:uid="{00000000-0005-0000-0000-00003A000000}"/>
    <cellStyle name="Cambios de Turno 2 3 5" xfId="2549" xr:uid="{00000000-0005-0000-0000-00003B000000}"/>
    <cellStyle name="Cambios de Turno 2 4" xfId="422" xr:uid="{00000000-0005-0000-0000-00003C000000}"/>
    <cellStyle name="Cambios de Turno 2 4 2" xfId="974" xr:uid="{00000000-0005-0000-0000-00003D000000}"/>
    <cellStyle name="Cambios de Turno 2 4 2 2" xfId="2087" xr:uid="{00000000-0005-0000-0000-00003E000000}"/>
    <cellStyle name="Cambios de Turno 2 4 2 2 2" xfId="4298" xr:uid="{00000000-0005-0000-0000-00003F000000}"/>
    <cellStyle name="Cambios de Turno 2 4 2 3" xfId="3193" xr:uid="{00000000-0005-0000-0000-000040000000}"/>
    <cellStyle name="Cambios de Turno 2 4 3" xfId="1535" xr:uid="{00000000-0005-0000-0000-000041000000}"/>
    <cellStyle name="Cambios de Turno 2 4 3 2" xfId="3746" xr:uid="{00000000-0005-0000-0000-000042000000}"/>
    <cellStyle name="Cambios de Turno 2 4 4" xfId="2641" xr:uid="{00000000-0005-0000-0000-000043000000}"/>
    <cellStyle name="Cambios de Turno 2 5" xfId="698" xr:uid="{00000000-0005-0000-0000-000044000000}"/>
    <cellStyle name="Cambios de Turno 2 5 2" xfId="1811" xr:uid="{00000000-0005-0000-0000-000045000000}"/>
    <cellStyle name="Cambios de Turno 2 5 2 2" xfId="4022" xr:uid="{00000000-0005-0000-0000-000046000000}"/>
    <cellStyle name="Cambios de Turno 2 5 3" xfId="2917" xr:uid="{00000000-0005-0000-0000-000047000000}"/>
    <cellStyle name="Cambios de Turno 2 6" xfId="1259" xr:uid="{00000000-0005-0000-0000-000048000000}"/>
    <cellStyle name="Cambios de Turno 2 6 2" xfId="3470" xr:uid="{00000000-0005-0000-0000-000049000000}"/>
    <cellStyle name="Cambios de Turno 2 7" xfId="2365" xr:uid="{00000000-0005-0000-0000-00004A000000}"/>
    <cellStyle name="Cambios de Turno 3" xfId="192" xr:uid="{00000000-0005-0000-0000-00004B000000}"/>
    <cellStyle name="Cambios de Turno 3 2" xfId="468" xr:uid="{00000000-0005-0000-0000-00004C000000}"/>
    <cellStyle name="Cambios de Turno 3 2 2" xfId="1020" xr:uid="{00000000-0005-0000-0000-00004D000000}"/>
    <cellStyle name="Cambios de Turno 3 2 2 2" xfId="2133" xr:uid="{00000000-0005-0000-0000-00004E000000}"/>
    <cellStyle name="Cambios de Turno 3 2 2 2 2" xfId="4344" xr:uid="{00000000-0005-0000-0000-00004F000000}"/>
    <cellStyle name="Cambios de Turno 3 2 2 3" xfId="3239" xr:uid="{00000000-0005-0000-0000-000050000000}"/>
    <cellStyle name="Cambios de Turno 3 2 3" xfId="1581" xr:uid="{00000000-0005-0000-0000-000051000000}"/>
    <cellStyle name="Cambios de Turno 3 2 3 2" xfId="3792" xr:uid="{00000000-0005-0000-0000-000052000000}"/>
    <cellStyle name="Cambios de Turno 3 2 4" xfId="2687" xr:uid="{00000000-0005-0000-0000-000053000000}"/>
    <cellStyle name="Cambios de Turno 3 3" xfId="744" xr:uid="{00000000-0005-0000-0000-000054000000}"/>
    <cellStyle name="Cambios de Turno 3 3 2" xfId="1857" xr:uid="{00000000-0005-0000-0000-000055000000}"/>
    <cellStyle name="Cambios de Turno 3 3 2 2" xfId="4068" xr:uid="{00000000-0005-0000-0000-000056000000}"/>
    <cellStyle name="Cambios de Turno 3 3 3" xfId="2963" xr:uid="{00000000-0005-0000-0000-000057000000}"/>
    <cellStyle name="Cambios de Turno 3 4" xfId="1305" xr:uid="{00000000-0005-0000-0000-000058000000}"/>
    <cellStyle name="Cambios de Turno 3 4 2" xfId="3516" xr:uid="{00000000-0005-0000-0000-000059000000}"/>
    <cellStyle name="Cambios de Turno 3 5" xfId="2411" xr:uid="{00000000-0005-0000-0000-00005A000000}"/>
    <cellStyle name="Cambios de Turno 4" xfId="284" xr:uid="{00000000-0005-0000-0000-00005B000000}"/>
    <cellStyle name="Cambios de Turno 4 2" xfId="560" xr:uid="{00000000-0005-0000-0000-00005C000000}"/>
    <cellStyle name="Cambios de Turno 4 2 2" xfId="1112" xr:uid="{00000000-0005-0000-0000-00005D000000}"/>
    <cellStyle name="Cambios de Turno 4 2 2 2" xfId="2225" xr:uid="{00000000-0005-0000-0000-00005E000000}"/>
    <cellStyle name="Cambios de Turno 4 2 2 2 2" xfId="4436" xr:uid="{00000000-0005-0000-0000-00005F000000}"/>
    <cellStyle name="Cambios de Turno 4 2 2 3" xfId="3331" xr:uid="{00000000-0005-0000-0000-000060000000}"/>
    <cellStyle name="Cambios de Turno 4 2 3" xfId="1673" xr:uid="{00000000-0005-0000-0000-000061000000}"/>
    <cellStyle name="Cambios de Turno 4 2 3 2" xfId="3884" xr:uid="{00000000-0005-0000-0000-000062000000}"/>
    <cellStyle name="Cambios de Turno 4 2 4" xfId="2779" xr:uid="{00000000-0005-0000-0000-000063000000}"/>
    <cellStyle name="Cambios de Turno 4 3" xfId="836" xr:uid="{00000000-0005-0000-0000-000064000000}"/>
    <cellStyle name="Cambios de Turno 4 3 2" xfId="1949" xr:uid="{00000000-0005-0000-0000-000065000000}"/>
    <cellStyle name="Cambios de Turno 4 3 2 2" xfId="4160" xr:uid="{00000000-0005-0000-0000-000066000000}"/>
    <cellStyle name="Cambios de Turno 4 3 3" xfId="3055" xr:uid="{00000000-0005-0000-0000-000067000000}"/>
    <cellStyle name="Cambios de Turno 4 4" xfId="1397" xr:uid="{00000000-0005-0000-0000-000068000000}"/>
    <cellStyle name="Cambios de Turno 4 4 2" xfId="3608" xr:uid="{00000000-0005-0000-0000-000069000000}"/>
    <cellStyle name="Cambios de Turno 4 5" xfId="2503" xr:uid="{00000000-0005-0000-0000-00006A000000}"/>
    <cellStyle name="Cambios de Turno 5" xfId="376" xr:uid="{00000000-0005-0000-0000-00006B000000}"/>
    <cellStyle name="Cambios de Turno 5 2" xfId="928" xr:uid="{00000000-0005-0000-0000-00006C000000}"/>
    <cellStyle name="Cambios de Turno 5 2 2" xfId="2041" xr:uid="{00000000-0005-0000-0000-00006D000000}"/>
    <cellStyle name="Cambios de Turno 5 2 2 2" xfId="4252" xr:uid="{00000000-0005-0000-0000-00006E000000}"/>
    <cellStyle name="Cambios de Turno 5 2 3" xfId="3147" xr:uid="{00000000-0005-0000-0000-00006F000000}"/>
    <cellStyle name="Cambios de Turno 5 3" xfId="1489" xr:uid="{00000000-0005-0000-0000-000070000000}"/>
    <cellStyle name="Cambios de Turno 5 3 2" xfId="3700" xr:uid="{00000000-0005-0000-0000-000071000000}"/>
    <cellStyle name="Cambios de Turno 5 4" xfId="2595" xr:uid="{00000000-0005-0000-0000-000072000000}"/>
    <cellStyle name="Cambios de Turno 6" xfId="652" xr:uid="{00000000-0005-0000-0000-000073000000}"/>
    <cellStyle name="Cambios de Turno 6 2" xfId="1765" xr:uid="{00000000-0005-0000-0000-000074000000}"/>
    <cellStyle name="Cambios de Turno 6 2 2" xfId="3976" xr:uid="{00000000-0005-0000-0000-000075000000}"/>
    <cellStyle name="Cambios de Turno 6 3" xfId="2871" xr:uid="{00000000-0005-0000-0000-000076000000}"/>
    <cellStyle name="Cambios de Turno 7" xfId="1213" xr:uid="{00000000-0005-0000-0000-000077000000}"/>
    <cellStyle name="Cambios de Turno 7 2" xfId="3424" xr:uid="{00000000-0005-0000-0000-000078000000}"/>
    <cellStyle name="Cambios de Turno 8" xfId="2319" xr:uid="{00000000-0005-0000-0000-000079000000}"/>
    <cellStyle name="CambioTurno" xfId="95" xr:uid="{00000000-0005-0000-0000-00007A000000}"/>
    <cellStyle name="CambioTurno 2" xfId="141" xr:uid="{00000000-0005-0000-0000-00007B000000}"/>
    <cellStyle name="CambioTurno 2 2" xfId="233" xr:uid="{00000000-0005-0000-0000-00007C000000}"/>
    <cellStyle name="CambioTurno 2 2 2" xfId="509" xr:uid="{00000000-0005-0000-0000-00007D000000}"/>
    <cellStyle name="CambioTurno 2 2 2 2" xfId="1061" xr:uid="{00000000-0005-0000-0000-00007E000000}"/>
    <cellStyle name="CambioTurno 2 2 2 2 2" xfId="2174" xr:uid="{00000000-0005-0000-0000-00007F000000}"/>
    <cellStyle name="CambioTurno 2 2 2 2 2 2" xfId="4385" xr:uid="{00000000-0005-0000-0000-000080000000}"/>
    <cellStyle name="CambioTurno 2 2 2 2 3" xfId="3280" xr:uid="{00000000-0005-0000-0000-000081000000}"/>
    <cellStyle name="CambioTurno 2 2 2 3" xfId="1622" xr:uid="{00000000-0005-0000-0000-000082000000}"/>
    <cellStyle name="CambioTurno 2 2 2 3 2" xfId="3833" xr:uid="{00000000-0005-0000-0000-000083000000}"/>
    <cellStyle name="CambioTurno 2 2 2 4" xfId="2728" xr:uid="{00000000-0005-0000-0000-000084000000}"/>
    <cellStyle name="CambioTurno 2 2 3" xfId="785" xr:uid="{00000000-0005-0000-0000-000085000000}"/>
    <cellStyle name="CambioTurno 2 2 3 2" xfId="1898" xr:uid="{00000000-0005-0000-0000-000086000000}"/>
    <cellStyle name="CambioTurno 2 2 3 2 2" xfId="4109" xr:uid="{00000000-0005-0000-0000-000087000000}"/>
    <cellStyle name="CambioTurno 2 2 3 3" xfId="3004" xr:uid="{00000000-0005-0000-0000-000088000000}"/>
    <cellStyle name="CambioTurno 2 2 4" xfId="1346" xr:uid="{00000000-0005-0000-0000-000089000000}"/>
    <cellStyle name="CambioTurno 2 2 4 2" xfId="3557" xr:uid="{00000000-0005-0000-0000-00008A000000}"/>
    <cellStyle name="CambioTurno 2 2 5" xfId="2452" xr:uid="{00000000-0005-0000-0000-00008B000000}"/>
    <cellStyle name="CambioTurno 2 3" xfId="325" xr:uid="{00000000-0005-0000-0000-00008C000000}"/>
    <cellStyle name="CambioTurno 2 3 2" xfId="601" xr:uid="{00000000-0005-0000-0000-00008D000000}"/>
    <cellStyle name="CambioTurno 2 3 2 2" xfId="1153" xr:uid="{00000000-0005-0000-0000-00008E000000}"/>
    <cellStyle name="CambioTurno 2 3 2 2 2" xfId="2266" xr:uid="{00000000-0005-0000-0000-00008F000000}"/>
    <cellStyle name="CambioTurno 2 3 2 2 2 2" xfId="4477" xr:uid="{00000000-0005-0000-0000-000090000000}"/>
    <cellStyle name="CambioTurno 2 3 2 2 3" xfId="3372" xr:uid="{00000000-0005-0000-0000-000091000000}"/>
    <cellStyle name="CambioTurno 2 3 2 3" xfId="1714" xr:uid="{00000000-0005-0000-0000-000092000000}"/>
    <cellStyle name="CambioTurno 2 3 2 3 2" xfId="3925" xr:uid="{00000000-0005-0000-0000-000093000000}"/>
    <cellStyle name="CambioTurno 2 3 2 4" xfId="2820" xr:uid="{00000000-0005-0000-0000-000094000000}"/>
    <cellStyle name="CambioTurno 2 3 3" xfId="877" xr:uid="{00000000-0005-0000-0000-000095000000}"/>
    <cellStyle name="CambioTurno 2 3 3 2" xfId="1990" xr:uid="{00000000-0005-0000-0000-000096000000}"/>
    <cellStyle name="CambioTurno 2 3 3 2 2" xfId="4201" xr:uid="{00000000-0005-0000-0000-000097000000}"/>
    <cellStyle name="CambioTurno 2 3 3 3" xfId="3096" xr:uid="{00000000-0005-0000-0000-000098000000}"/>
    <cellStyle name="CambioTurno 2 3 4" xfId="1438" xr:uid="{00000000-0005-0000-0000-000099000000}"/>
    <cellStyle name="CambioTurno 2 3 4 2" xfId="3649" xr:uid="{00000000-0005-0000-0000-00009A000000}"/>
    <cellStyle name="CambioTurno 2 3 5" xfId="2544" xr:uid="{00000000-0005-0000-0000-00009B000000}"/>
    <cellStyle name="CambioTurno 2 4" xfId="417" xr:uid="{00000000-0005-0000-0000-00009C000000}"/>
    <cellStyle name="CambioTurno 2 4 2" xfId="969" xr:uid="{00000000-0005-0000-0000-00009D000000}"/>
    <cellStyle name="CambioTurno 2 4 2 2" xfId="2082" xr:uid="{00000000-0005-0000-0000-00009E000000}"/>
    <cellStyle name="CambioTurno 2 4 2 2 2" xfId="4293" xr:uid="{00000000-0005-0000-0000-00009F000000}"/>
    <cellStyle name="CambioTurno 2 4 2 3" xfId="3188" xr:uid="{00000000-0005-0000-0000-0000A0000000}"/>
    <cellStyle name="CambioTurno 2 4 3" xfId="1530" xr:uid="{00000000-0005-0000-0000-0000A1000000}"/>
    <cellStyle name="CambioTurno 2 4 3 2" xfId="3741" xr:uid="{00000000-0005-0000-0000-0000A2000000}"/>
    <cellStyle name="CambioTurno 2 4 4" xfId="2636" xr:uid="{00000000-0005-0000-0000-0000A3000000}"/>
    <cellStyle name="CambioTurno 2 5" xfId="693" xr:uid="{00000000-0005-0000-0000-0000A4000000}"/>
    <cellStyle name="CambioTurno 2 5 2" xfId="1806" xr:uid="{00000000-0005-0000-0000-0000A5000000}"/>
    <cellStyle name="CambioTurno 2 5 2 2" xfId="4017" xr:uid="{00000000-0005-0000-0000-0000A6000000}"/>
    <cellStyle name="CambioTurno 2 5 3" xfId="2912" xr:uid="{00000000-0005-0000-0000-0000A7000000}"/>
    <cellStyle name="CambioTurno 2 6" xfId="1254" xr:uid="{00000000-0005-0000-0000-0000A8000000}"/>
    <cellStyle name="CambioTurno 2 6 2" xfId="3465" xr:uid="{00000000-0005-0000-0000-0000A9000000}"/>
    <cellStyle name="CambioTurno 2 7" xfId="2360" xr:uid="{00000000-0005-0000-0000-0000AA000000}"/>
    <cellStyle name="CambioTurno 3" xfId="187" xr:uid="{00000000-0005-0000-0000-0000AB000000}"/>
    <cellStyle name="CambioTurno 3 2" xfId="463" xr:uid="{00000000-0005-0000-0000-0000AC000000}"/>
    <cellStyle name="CambioTurno 3 2 2" xfId="1015" xr:uid="{00000000-0005-0000-0000-0000AD000000}"/>
    <cellStyle name="CambioTurno 3 2 2 2" xfId="2128" xr:uid="{00000000-0005-0000-0000-0000AE000000}"/>
    <cellStyle name="CambioTurno 3 2 2 2 2" xfId="4339" xr:uid="{00000000-0005-0000-0000-0000AF000000}"/>
    <cellStyle name="CambioTurno 3 2 2 3" xfId="3234" xr:uid="{00000000-0005-0000-0000-0000B0000000}"/>
    <cellStyle name="CambioTurno 3 2 3" xfId="1576" xr:uid="{00000000-0005-0000-0000-0000B1000000}"/>
    <cellStyle name="CambioTurno 3 2 3 2" xfId="3787" xr:uid="{00000000-0005-0000-0000-0000B2000000}"/>
    <cellStyle name="CambioTurno 3 2 4" xfId="2682" xr:uid="{00000000-0005-0000-0000-0000B3000000}"/>
    <cellStyle name="CambioTurno 3 3" xfId="739" xr:uid="{00000000-0005-0000-0000-0000B4000000}"/>
    <cellStyle name="CambioTurno 3 3 2" xfId="1852" xr:uid="{00000000-0005-0000-0000-0000B5000000}"/>
    <cellStyle name="CambioTurno 3 3 2 2" xfId="4063" xr:uid="{00000000-0005-0000-0000-0000B6000000}"/>
    <cellStyle name="CambioTurno 3 3 3" xfId="2958" xr:uid="{00000000-0005-0000-0000-0000B7000000}"/>
    <cellStyle name="CambioTurno 3 4" xfId="1300" xr:uid="{00000000-0005-0000-0000-0000B8000000}"/>
    <cellStyle name="CambioTurno 3 4 2" xfId="3511" xr:uid="{00000000-0005-0000-0000-0000B9000000}"/>
    <cellStyle name="CambioTurno 3 5" xfId="2406" xr:uid="{00000000-0005-0000-0000-0000BA000000}"/>
    <cellStyle name="CambioTurno 4" xfId="279" xr:uid="{00000000-0005-0000-0000-0000BB000000}"/>
    <cellStyle name="CambioTurno 4 2" xfId="555" xr:uid="{00000000-0005-0000-0000-0000BC000000}"/>
    <cellStyle name="CambioTurno 4 2 2" xfId="1107" xr:uid="{00000000-0005-0000-0000-0000BD000000}"/>
    <cellStyle name="CambioTurno 4 2 2 2" xfId="2220" xr:uid="{00000000-0005-0000-0000-0000BE000000}"/>
    <cellStyle name="CambioTurno 4 2 2 2 2" xfId="4431" xr:uid="{00000000-0005-0000-0000-0000BF000000}"/>
    <cellStyle name="CambioTurno 4 2 2 3" xfId="3326" xr:uid="{00000000-0005-0000-0000-0000C0000000}"/>
    <cellStyle name="CambioTurno 4 2 3" xfId="1668" xr:uid="{00000000-0005-0000-0000-0000C1000000}"/>
    <cellStyle name="CambioTurno 4 2 3 2" xfId="3879" xr:uid="{00000000-0005-0000-0000-0000C2000000}"/>
    <cellStyle name="CambioTurno 4 2 4" xfId="2774" xr:uid="{00000000-0005-0000-0000-0000C3000000}"/>
    <cellStyle name="CambioTurno 4 3" xfId="831" xr:uid="{00000000-0005-0000-0000-0000C4000000}"/>
    <cellStyle name="CambioTurno 4 3 2" xfId="1944" xr:uid="{00000000-0005-0000-0000-0000C5000000}"/>
    <cellStyle name="CambioTurno 4 3 2 2" xfId="4155" xr:uid="{00000000-0005-0000-0000-0000C6000000}"/>
    <cellStyle name="CambioTurno 4 3 3" xfId="3050" xr:uid="{00000000-0005-0000-0000-0000C7000000}"/>
    <cellStyle name="CambioTurno 4 4" xfId="1392" xr:uid="{00000000-0005-0000-0000-0000C8000000}"/>
    <cellStyle name="CambioTurno 4 4 2" xfId="3603" xr:uid="{00000000-0005-0000-0000-0000C9000000}"/>
    <cellStyle name="CambioTurno 4 5" xfId="2498" xr:uid="{00000000-0005-0000-0000-0000CA000000}"/>
    <cellStyle name="CambioTurno 5" xfId="371" xr:uid="{00000000-0005-0000-0000-0000CB000000}"/>
    <cellStyle name="CambioTurno 5 2" xfId="923" xr:uid="{00000000-0005-0000-0000-0000CC000000}"/>
    <cellStyle name="CambioTurno 5 2 2" xfId="2036" xr:uid="{00000000-0005-0000-0000-0000CD000000}"/>
    <cellStyle name="CambioTurno 5 2 2 2" xfId="4247" xr:uid="{00000000-0005-0000-0000-0000CE000000}"/>
    <cellStyle name="CambioTurno 5 2 3" xfId="3142" xr:uid="{00000000-0005-0000-0000-0000CF000000}"/>
    <cellStyle name="CambioTurno 5 3" xfId="1484" xr:uid="{00000000-0005-0000-0000-0000D0000000}"/>
    <cellStyle name="CambioTurno 5 3 2" xfId="3695" xr:uid="{00000000-0005-0000-0000-0000D1000000}"/>
    <cellStyle name="CambioTurno 5 4" xfId="2590" xr:uid="{00000000-0005-0000-0000-0000D2000000}"/>
    <cellStyle name="CambioTurno 6" xfId="647" xr:uid="{00000000-0005-0000-0000-0000D3000000}"/>
    <cellStyle name="CambioTurno 6 2" xfId="1760" xr:uid="{00000000-0005-0000-0000-0000D4000000}"/>
    <cellStyle name="CambioTurno 6 2 2" xfId="3971" xr:uid="{00000000-0005-0000-0000-0000D5000000}"/>
    <cellStyle name="CambioTurno 6 3" xfId="2866" xr:uid="{00000000-0005-0000-0000-0000D6000000}"/>
    <cellStyle name="CambioTurno 7" xfId="1208" xr:uid="{00000000-0005-0000-0000-0000D7000000}"/>
    <cellStyle name="CambioTurno 7 2" xfId="3419" xr:uid="{00000000-0005-0000-0000-0000D8000000}"/>
    <cellStyle name="CambioTurno 8" xfId="2314" xr:uid="{00000000-0005-0000-0000-0000D9000000}"/>
    <cellStyle name="Check Cell" xfId="16" builtinId="23" customBuiltin="1"/>
    <cellStyle name="Comma" xfId="1" builtinId="3"/>
    <cellStyle name="Comma 4 5" xfId="3" xr:uid="{00000000-0005-0000-0000-0000DC000000}"/>
    <cellStyle name="Excel Built-in Bad" xfId="53" xr:uid="{00000000-0005-0000-0000-0000E6000000}"/>
    <cellStyle name="Excel Built-in Good" xfId="54" xr:uid="{00000000-0005-0000-0000-0000E7000000}"/>
    <cellStyle name="Excel Built-in Normal" xfId="52" xr:uid="{00000000-0005-0000-0000-0000E8000000}"/>
    <cellStyle name="Excel Built-in Normal 1" xfId="55" xr:uid="{00000000-0005-0000-0000-0000E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EA000000}"/>
    <cellStyle name="Hyperlink 10" xfId="147" xr:uid="{00000000-0005-0000-0000-0000EB000000}"/>
    <cellStyle name="Hyperlink 10 2" xfId="423" xr:uid="{00000000-0005-0000-0000-0000EC000000}"/>
    <cellStyle name="Hyperlink 10 2 2" xfId="975" xr:uid="{00000000-0005-0000-0000-0000ED000000}"/>
    <cellStyle name="Hyperlink 10 2 2 2" xfId="2088" xr:uid="{00000000-0005-0000-0000-0000EE000000}"/>
    <cellStyle name="Hyperlink 10 2 2 2 2" xfId="4299" xr:uid="{00000000-0005-0000-0000-0000EF000000}"/>
    <cellStyle name="Hyperlink 10 2 2 3" xfId="3194" xr:uid="{00000000-0005-0000-0000-0000F0000000}"/>
    <cellStyle name="Hyperlink 10 2 3" xfId="1536" xr:uid="{00000000-0005-0000-0000-0000F1000000}"/>
    <cellStyle name="Hyperlink 10 2 3 2" xfId="3747" xr:uid="{00000000-0005-0000-0000-0000F2000000}"/>
    <cellStyle name="Hyperlink 10 2 4" xfId="2642" xr:uid="{00000000-0005-0000-0000-0000F3000000}"/>
    <cellStyle name="Hyperlink 10 3" xfId="699" xr:uid="{00000000-0005-0000-0000-0000F4000000}"/>
    <cellStyle name="Hyperlink 10 3 2" xfId="1812" xr:uid="{00000000-0005-0000-0000-0000F5000000}"/>
    <cellStyle name="Hyperlink 10 3 2 2" xfId="4023" xr:uid="{00000000-0005-0000-0000-0000F6000000}"/>
    <cellStyle name="Hyperlink 10 3 3" xfId="2918" xr:uid="{00000000-0005-0000-0000-0000F7000000}"/>
    <cellStyle name="Hyperlink 10 4" xfId="1260" xr:uid="{00000000-0005-0000-0000-0000F8000000}"/>
    <cellStyle name="Hyperlink 10 4 2" xfId="3471" xr:uid="{00000000-0005-0000-0000-0000F9000000}"/>
    <cellStyle name="Hyperlink 10 5" xfId="2366" xr:uid="{00000000-0005-0000-0000-0000FA000000}"/>
    <cellStyle name="Hyperlink 11" xfId="239" xr:uid="{00000000-0005-0000-0000-0000FB000000}"/>
    <cellStyle name="Hyperlink 11 2" xfId="515" xr:uid="{00000000-0005-0000-0000-0000FC000000}"/>
    <cellStyle name="Hyperlink 11 2 2" xfId="1067" xr:uid="{00000000-0005-0000-0000-0000FD000000}"/>
    <cellStyle name="Hyperlink 11 2 2 2" xfId="2180" xr:uid="{00000000-0005-0000-0000-0000FE000000}"/>
    <cellStyle name="Hyperlink 11 2 2 2 2" xfId="4391" xr:uid="{00000000-0005-0000-0000-0000FF000000}"/>
    <cellStyle name="Hyperlink 11 2 2 3" xfId="3286" xr:uid="{00000000-0005-0000-0000-000000010000}"/>
    <cellStyle name="Hyperlink 11 2 3" xfId="1628" xr:uid="{00000000-0005-0000-0000-000001010000}"/>
    <cellStyle name="Hyperlink 11 2 3 2" xfId="3839" xr:uid="{00000000-0005-0000-0000-000002010000}"/>
    <cellStyle name="Hyperlink 11 2 4" xfId="2734" xr:uid="{00000000-0005-0000-0000-000003010000}"/>
    <cellStyle name="Hyperlink 11 3" xfId="791" xr:uid="{00000000-0005-0000-0000-000004010000}"/>
    <cellStyle name="Hyperlink 11 3 2" xfId="1904" xr:uid="{00000000-0005-0000-0000-000005010000}"/>
    <cellStyle name="Hyperlink 11 3 2 2" xfId="4115" xr:uid="{00000000-0005-0000-0000-000006010000}"/>
    <cellStyle name="Hyperlink 11 3 3" xfId="3010" xr:uid="{00000000-0005-0000-0000-000007010000}"/>
    <cellStyle name="Hyperlink 11 4" xfId="1352" xr:uid="{00000000-0005-0000-0000-000008010000}"/>
    <cellStyle name="Hyperlink 11 4 2" xfId="3563" xr:uid="{00000000-0005-0000-0000-000009010000}"/>
    <cellStyle name="Hyperlink 11 5" xfId="2458" xr:uid="{00000000-0005-0000-0000-00000A010000}"/>
    <cellStyle name="Hyperlink 12" xfId="331" xr:uid="{00000000-0005-0000-0000-00000B010000}"/>
    <cellStyle name="Hyperlink 12 2" xfId="883" xr:uid="{00000000-0005-0000-0000-00000C010000}"/>
    <cellStyle name="Hyperlink 12 2 2" xfId="1996" xr:uid="{00000000-0005-0000-0000-00000D010000}"/>
    <cellStyle name="Hyperlink 12 2 2 2" xfId="4207" xr:uid="{00000000-0005-0000-0000-00000E010000}"/>
    <cellStyle name="Hyperlink 12 2 3" xfId="3102" xr:uid="{00000000-0005-0000-0000-00000F010000}"/>
    <cellStyle name="Hyperlink 12 3" xfId="1444" xr:uid="{00000000-0005-0000-0000-000010010000}"/>
    <cellStyle name="Hyperlink 12 3 2" xfId="3655" xr:uid="{00000000-0005-0000-0000-000011010000}"/>
    <cellStyle name="Hyperlink 12 4" xfId="2550" xr:uid="{00000000-0005-0000-0000-000012010000}"/>
    <cellStyle name="Hyperlink 13" xfId="607" xr:uid="{00000000-0005-0000-0000-000013010000}"/>
    <cellStyle name="Hyperlink 13 2" xfId="1720" xr:uid="{00000000-0005-0000-0000-000014010000}"/>
    <cellStyle name="Hyperlink 13 2 2" xfId="3931" xr:uid="{00000000-0005-0000-0000-000015010000}"/>
    <cellStyle name="Hyperlink 13 3" xfId="2826" xr:uid="{00000000-0005-0000-0000-000016010000}"/>
    <cellStyle name="Hyperlink 14" xfId="1159" xr:uid="{00000000-0005-0000-0000-000017010000}"/>
    <cellStyle name="Hyperlink 14 2" xfId="2272" xr:uid="{00000000-0005-0000-0000-000018010000}"/>
    <cellStyle name="Hyperlink 14 2 2" xfId="4483" xr:uid="{00000000-0005-0000-0000-000019010000}"/>
    <cellStyle name="Hyperlink 14 3" xfId="3378" xr:uid="{00000000-0005-0000-0000-00001A010000}"/>
    <cellStyle name="Hyperlink 15" xfId="1168" xr:uid="{00000000-0005-0000-0000-00001B010000}"/>
    <cellStyle name="Hyperlink 15 2" xfId="3379" xr:uid="{00000000-0005-0000-0000-00001C010000}"/>
    <cellStyle name="Hyperlink 16" xfId="2274" xr:uid="{00000000-0005-0000-0000-00001D010000}"/>
    <cellStyle name="Hyperlink 2" xfId="49" xr:uid="{00000000-0005-0000-0000-00001E010000}"/>
    <cellStyle name="Hyperlink 2 10" xfId="332" xr:uid="{00000000-0005-0000-0000-00001F010000}"/>
    <cellStyle name="Hyperlink 2 10 2" xfId="884" xr:uid="{00000000-0005-0000-0000-000020010000}"/>
    <cellStyle name="Hyperlink 2 10 2 2" xfId="1997" xr:uid="{00000000-0005-0000-0000-000021010000}"/>
    <cellStyle name="Hyperlink 2 10 2 2 2" xfId="4208" xr:uid="{00000000-0005-0000-0000-000022010000}"/>
    <cellStyle name="Hyperlink 2 10 2 3" xfId="3103" xr:uid="{00000000-0005-0000-0000-000023010000}"/>
    <cellStyle name="Hyperlink 2 10 3" xfId="1445" xr:uid="{00000000-0005-0000-0000-000024010000}"/>
    <cellStyle name="Hyperlink 2 10 3 2" xfId="3656" xr:uid="{00000000-0005-0000-0000-000025010000}"/>
    <cellStyle name="Hyperlink 2 10 4" xfId="2551" xr:uid="{00000000-0005-0000-0000-000026010000}"/>
    <cellStyle name="Hyperlink 2 11" xfId="608" xr:uid="{00000000-0005-0000-0000-000027010000}"/>
    <cellStyle name="Hyperlink 2 11 2" xfId="1721" xr:uid="{00000000-0005-0000-0000-000028010000}"/>
    <cellStyle name="Hyperlink 2 11 2 2" xfId="3932" xr:uid="{00000000-0005-0000-0000-000029010000}"/>
    <cellStyle name="Hyperlink 2 11 3" xfId="2827" xr:uid="{00000000-0005-0000-0000-00002A010000}"/>
    <cellStyle name="Hyperlink 2 12" xfId="1169" xr:uid="{00000000-0005-0000-0000-00002B010000}"/>
    <cellStyle name="Hyperlink 2 12 2" xfId="3380" xr:uid="{00000000-0005-0000-0000-00002C010000}"/>
    <cellStyle name="Hyperlink 2 13" xfId="2275" xr:uid="{00000000-0005-0000-0000-00002D010000}"/>
    <cellStyle name="Hyperlink 2 2" xfId="51" xr:uid="{00000000-0005-0000-0000-00002E010000}"/>
    <cellStyle name="Hyperlink 2 2 10" xfId="610" xr:uid="{00000000-0005-0000-0000-00002F010000}"/>
    <cellStyle name="Hyperlink 2 2 10 2" xfId="1723" xr:uid="{00000000-0005-0000-0000-000030010000}"/>
    <cellStyle name="Hyperlink 2 2 10 2 2" xfId="3934" xr:uid="{00000000-0005-0000-0000-000031010000}"/>
    <cellStyle name="Hyperlink 2 2 10 3" xfId="2829" xr:uid="{00000000-0005-0000-0000-000032010000}"/>
    <cellStyle name="Hyperlink 2 2 11" xfId="1171" xr:uid="{00000000-0005-0000-0000-000033010000}"/>
    <cellStyle name="Hyperlink 2 2 11 2" xfId="3382" xr:uid="{00000000-0005-0000-0000-000034010000}"/>
    <cellStyle name="Hyperlink 2 2 12" xfId="2277" xr:uid="{00000000-0005-0000-0000-000035010000}"/>
    <cellStyle name="Hyperlink 2 2 2" xfId="62" xr:uid="{00000000-0005-0000-0000-000036010000}"/>
    <cellStyle name="Hyperlink 2 2 2 10" xfId="2282" xr:uid="{00000000-0005-0000-0000-000037010000}"/>
    <cellStyle name="Hyperlink 2 2 2 2" xfId="73" xr:uid="{00000000-0005-0000-0000-000038010000}"/>
    <cellStyle name="Hyperlink 2 2 2 2 2" xfId="93" xr:uid="{00000000-0005-0000-0000-000039010000}"/>
    <cellStyle name="Hyperlink 2 2 2 2 2 2" xfId="139" xr:uid="{00000000-0005-0000-0000-00003A010000}"/>
    <cellStyle name="Hyperlink 2 2 2 2 2 2 2" xfId="231" xr:uid="{00000000-0005-0000-0000-00003B010000}"/>
    <cellStyle name="Hyperlink 2 2 2 2 2 2 2 2" xfId="507" xr:uid="{00000000-0005-0000-0000-00003C010000}"/>
    <cellStyle name="Hyperlink 2 2 2 2 2 2 2 2 2" xfId="1059" xr:uid="{00000000-0005-0000-0000-00003D010000}"/>
    <cellStyle name="Hyperlink 2 2 2 2 2 2 2 2 2 2" xfId="2172" xr:uid="{00000000-0005-0000-0000-00003E010000}"/>
    <cellStyle name="Hyperlink 2 2 2 2 2 2 2 2 2 2 2" xfId="4383" xr:uid="{00000000-0005-0000-0000-00003F010000}"/>
    <cellStyle name="Hyperlink 2 2 2 2 2 2 2 2 2 3" xfId="3278" xr:uid="{00000000-0005-0000-0000-000040010000}"/>
    <cellStyle name="Hyperlink 2 2 2 2 2 2 2 2 3" xfId="1620" xr:uid="{00000000-0005-0000-0000-000041010000}"/>
    <cellStyle name="Hyperlink 2 2 2 2 2 2 2 2 3 2" xfId="3831" xr:uid="{00000000-0005-0000-0000-000042010000}"/>
    <cellStyle name="Hyperlink 2 2 2 2 2 2 2 2 4" xfId="2726" xr:uid="{00000000-0005-0000-0000-000043010000}"/>
    <cellStyle name="Hyperlink 2 2 2 2 2 2 2 3" xfId="783" xr:uid="{00000000-0005-0000-0000-000044010000}"/>
    <cellStyle name="Hyperlink 2 2 2 2 2 2 2 3 2" xfId="1896" xr:uid="{00000000-0005-0000-0000-000045010000}"/>
    <cellStyle name="Hyperlink 2 2 2 2 2 2 2 3 2 2" xfId="4107" xr:uid="{00000000-0005-0000-0000-000046010000}"/>
    <cellStyle name="Hyperlink 2 2 2 2 2 2 2 3 3" xfId="3002" xr:uid="{00000000-0005-0000-0000-000047010000}"/>
    <cellStyle name="Hyperlink 2 2 2 2 2 2 2 4" xfId="1344" xr:uid="{00000000-0005-0000-0000-000048010000}"/>
    <cellStyle name="Hyperlink 2 2 2 2 2 2 2 4 2" xfId="3555" xr:uid="{00000000-0005-0000-0000-000049010000}"/>
    <cellStyle name="Hyperlink 2 2 2 2 2 2 2 5" xfId="2450" xr:uid="{00000000-0005-0000-0000-00004A010000}"/>
    <cellStyle name="Hyperlink 2 2 2 2 2 2 3" xfId="323" xr:uid="{00000000-0005-0000-0000-00004B010000}"/>
    <cellStyle name="Hyperlink 2 2 2 2 2 2 3 2" xfId="599" xr:uid="{00000000-0005-0000-0000-00004C010000}"/>
    <cellStyle name="Hyperlink 2 2 2 2 2 2 3 2 2" xfId="1151" xr:uid="{00000000-0005-0000-0000-00004D010000}"/>
    <cellStyle name="Hyperlink 2 2 2 2 2 2 3 2 2 2" xfId="2264" xr:uid="{00000000-0005-0000-0000-00004E010000}"/>
    <cellStyle name="Hyperlink 2 2 2 2 2 2 3 2 2 2 2" xfId="4475" xr:uid="{00000000-0005-0000-0000-00004F010000}"/>
    <cellStyle name="Hyperlink 2 2 2 2 2 2 3 2 2 3" xfId="3370" xr:uid="{00000000-0005-0000-0000-000050010000}"/>
    <cellStyle name="Hyperlink 2 2 2 2 2 2 3 2 3" xfId="1712" xr:uid="{00000000-0005-0000-0000-000051010000}"/>
    <cellStyle name="Hyperlink 2 2 2 2 2 2 3 2 3 2" xfId="3923" xr:uid="{00000000-0005-0000-0000-000052010000}"/>
    <cellStyle name="Hyperlink 2 2 2 2 2 2 3 2 4" xfId="2818" xr:uid="{00000000-0005-0000-0000-000053010000}"/>
    <cellStyle name="Hyperlink 2 2 2 2 2 2 3 3" xfId="875" xr:uid="{00000000-0005-0000-0000-000054010000}"/>
    <cellStyle name="Hyperlink 2 2 2 2 2 2 3 3 2" xfId="1988" xr:uid="{00000000-0005-0000-0000-000055010000}"/>
    <cellStyle name="Hyperlink 2 2 2 2 2 2 3 3 2 2" xfId="4199" xr:uid="{00000000-0005-0000-0000-000056010000}"/>
    <cellStyle name="Hyperlink 2 2 2 2 2 2 3 3 3" xfId="3094" xr:uid="{00000000-0005-0000-0000-000057010000}"/>
    <cellStyle name="Hyperlink 2 2 2 2 2 2 3 4" xfId="1436" xr:uid="{00000000-0005-0000-0000-000058010000}"/>
    <cellStyle name="Hyperlink 2 2 2 2 2 2 3 4 2" xfId="3647" xr:uid="{00000000-0005-0000-0000-000059010000}"/>
    <cellStyle name="Hyperlink 2 2 2 2 2 2 3 5" xfId="2542" xr:uid="{00000000-0005-0000-0000-00005A010000}"/>
    <cellStyle name="Hyperlink 2 2 2 2 2 2 4" xfId="415" xr:uid="{00000000-0005-0000-0000-00005B010000}"/>
    <cellStyle name="Hyperlink 2 2 2 2 2 2 4 2" xfId="967" xr:uid="{00000000-0005-0000-0000-00005C010000}"/>
    <cellStyle name="Hyperlink 2 2 2 2 2 2 4 2 2" xfId="2080" xr:uid="{00000000-0005-0000-0000-00005D010000}"/>
    <cellStyle name="Hyperlink 2 2 2 2 2 2 4 2 2 2" xfId="4291" xr:uid="{00000000-0005-0000-0000-00005E010000}"/>
    <cellStyle name="Hyperlink 2 2 2 2 2 2 4 2 3" xfId="3186" xr:uid="{00000000-0005-0000-0000-00005F010000}"/>
    <cellStyle name="Hyperlink 2 2 2 2 2 2 4 3" xfId="1528" xr:uid="{00000000-0005-0000-0000-000060010000}"/>
    <cellStyle name="Hyperlink 2 2 2 2 2 2 4 3 2" xfId="3739" xr:uid="{00000000-0005-0000-0000-000061010000}"/>
    <cellStyle name="Hyperlink 2 2 2 2 2 2 4 4" xfId="2634" xr:uid="{00000000-0005-0000-0000-000062010000}"/>
    <cellStyle name="Hyperlink 2 2 2 2 2 2 5" xfId="691" xr:uid="{00000000-0005-0000-0000-000063010000}"/>
    <cellStyle name="Hyperlink 2 2 2 2 2 2 5 2" xfId="1804" xr:uid="{00000000-0005-0000-0000-000064010000}"/>
    <cellStyle name="Hyperlink 2 2 2 2 2 2 5 2 2" xfId="4015" xr:uid="{00000000-0005-0000-0000-000065010000}"/>
    <cellStyle name="Hyperlink 2 2 2 2 2 2 5 3" xfId="2910" xr:uid="{00000000-0005-0000-0000-000066010000}"/>
    <cellStyle name="Hyperlink 2 2 2 2 2 2 6" xfId="1252" xr:uid="{00000000-0005-0000-0000-000067010000}"/>
    <cellStyle name="Hyperlink 2 2 2 2 2 2 6 2" xfId="3463" xr:uid="{00000000-0005-0000-0000-000068010000}"/>
    <cellStyle name="Hyperlink 2 2 2 2 2 2 7" xfId="2358" xr:uid="{00000000-0005-0000-0000-000069010000}"/>
    <cellStyle name="Hyperlink 2 2 2 2 2 3" xfId="185" xr:uid="{00000000-0005-0000-0000-00006A010000}"/>
    <cellStyle name="Hyperlink 2 2 2 2 2 3 2" xfId="461" xr:uid="{00000000-0005-0000-0000-00006B010000}"/>
    <cellStyle name="Hyperlink 2 2 2 2 2 3 2 2" xfId="1013" xr:uid="{00000000-0005-0000-0000-00006C010000}"/>
    <cellStyle name="Hyperlink 2 2 2 2 2 3 2 2 2" xfId="2126" xr:uid="{00000000-0005-0000-0000-00006D010000}"/>
    <cellStyle name="Hyperlink 2 2 2 2 2 3 2 2 2 2" xfId="4337" xr:uid="{00000000-0005-0000-0000-00006E010000}"/>
    <cellStyle name="Hyperlink 2 2 2 2 2 3 2 2 3" xfId="3232" xr:uid="{00000000-0005-0000-0000-00006F010000}"/>
    <cellStyle name="Hyperlink 2 2 2 2 2 3 2 3" xfId="1574" xr:uid="{00000000-0005-0000-0000-000070010000}"/>
    <cellStyle name="Hyperlink 2 2 2 2 2 3 2 3 2" xfId="3785" xr:uid="{00000000-0005-0000-0000-000071010000}"/>
    <cellStyle name="Hyperlink 2 2 2 2 2 3 2 4" xfId="2680" xr:uid="{00000000-0005-0000-0000-000072010000}"/>
    <cellStyle name="Hyperlink 2 2 2 2 2 3 3" xfId="737" xr:uid="{00000000-0005-0000-0000-000073010000}"/>
    <cellStyle name="Hyperlink 2 2 2 2 2 3 3 2" xfId="1850" xr:uid="{00000000-0005-0000-0000-000074010000}"/>
    <cellStyle name="Hyperlink 2 2 2 2 2 3 3 2 2" xfId="4061" xr:uid="{00000000-0005-0000-0000-000075010000}"/>
    <cellStyle name="Hyperlink 2 2 2 2 2 3 3 3" xfId="2956" xr:uid="{00000000-0005-0000-0000-000076010000}"/>
    <cellStyle name="Hyperlink 2 2 2 2 2 3 4" xfId="1298" xr:uid="{00000000-0005-0000-0000-000077010000}"/>
    <cellStyle name="Hyperlink 2 2 2 2 2 3 4 2" xfId="3509" xr:uid="{00000000-0005-0000-0000-000078010000}"/>
    <cellStyle name="Hyperlink 2 2 2 2 2 3 5" xfId="2404" xr:uid="{00000000-0005-0000-0000-000079010000}"/>
    <cellStyle name="Hyperlink 2 2 2 2 2 4" xfId="277" xr:uid="{00000000-0005-0000-0000-00007A010000}"/>
    <cellStyle name="Hyperlink 2 2 2 2 2 4 2" xfId="553" xr:uid="{00000000-0005-0000-0000-00007B010000}"/>
    <cellStyle name="Hyperlink 2 2 2 2 2 4 2 2" xfId="1105" xr:uid="{00000000-0005-0000-0000-00007C010000}"/>
    <cellStyle name="Hyperlink 2 2 2 2 2 4 2 2 2" xfId="2218" xr:uid="{00000000-0005-0000-0000-00007D010000}"/>
    <cellStyle name="Hyperlink 2 2 2 2 2 4 2 2 2 2" xfId="4429" xr:uid="{00000000-0005-0000-0000-00007E010000}"/>
    <cellStyle name="Hyperlink 2 2 2 2 2 4 2 2 3" xfId="3324" xr:uid="{00000000-0005-0000-0000-00007F010000}"/>
    <cellStyle name="Hyperlink 2 2 2 2 2 4 2 3" xfId="1666" xr:uid="{00000000-0005-0000-0000-000080010000}"/>
    <cellStyle name="Hyperlink 2 2 2 2 2 4 2 3 2" xfId="3877" xr:uid="{00000000-0005-0000-0000-000081010000}"/>
    <cellStyle name="Hyperlink 2 2 2 2 2 4 2 4" xfId="2772" xr:uid="{00000000-0005-0000-0000-000082010000}"/>
    <cellStyle name="Hyperlink 2 2 2 2 2 4 3" xfId="829" xr:uid="{00000000-0005-0000-0000-000083010000}"/>
    <cellStyle name="Hyperlink 2 2 2 2 2 4 3 2" xfId="1942" xr:uid="{00000000-0005-0000-0000-000084010000}"/>
    <cellStyle name="Hyperlink 2 2 2 2 2 4 3 2 2" xfId="4153" xr:uid="{00000000-0005-0000-0000-000085010000}"/>
    <cellStyle name="Hyperlink 2 2 2 2 2 4 3 3" xfId="3048" xr:uid="{00000000-0005-0000-0000-000086010000}"/>
    <cellStyle name="Hyperlink 2 2 2 2 2 4 4" xfId="1390" xr:uid="{00000000-0005-0000-0000-000087010000}"/>
    <cellStyle name="Hyperlink 2 2 2 2 2 4 4 2" xfId="3601" xr:uid="{00000000-0005-0000-0000-000088010000}"/>
    <cellStyle name="Hyperlink 2 2 2 2 2 4 5" xfId="2496" xr:uid="{00000000-0005-0000-0000-000089010000}"/>
    <cellStyle name="Hyperlink 2 2 2 2 2 5" xfId="369" xr:uid="{00000000-0005-0000-0000-00008A010000}"/>
    <cellStyle name="Hyperlink 2 2 2 2 2 5 2" xfId="921" xr:uid="{00000000-0005-0000-0000-00008B010000}"/>
    <cellStyle name="Hyperlink 2 2 2 2 2 5 2 2" xfId="2034" xr:uid="{00000000-0005-0000-0000-00008C010000}"/>
    <cellStyle name="Hyperlink 2 2 2 2 2 5 2 2 2" xfId="4245" xr:uid="{00000000-0005-0000-0000-00008D010000}"/>
    <cellStyle name="Hyperlink 2 2 2 2 2 5 2 3" xfId="3140" xr:uid="{00000000-0005-0000-0000-00008E010000}"/>
    <cellStyle name="Hyperlink 2 2 2 2 2 5 3" xfId="1482" xr:uid="{00000000-0005-0000-0000-00008F010000}"/>
    <cellStyle name="Hyperlink 2 2 2 2 2 5 3 2" xfId="3693" xr:uid="{00000000-0005-0000-0000-000090010000}"/>
    <cellStyle name="Hyperlink 2 2 2 2 2 5 4" xfId="2588" xr:uid="{00000000-0005-0000-0000-000091010000}"/>
    <cellStyle name="Hyperlink 2 2 2 2 2 6" xfId="645" xr:uid="{00000000-0005-0000-0000-000092010000}"/>
    <cellStyle name="Hyperlink 2 2 2 2 2 6 2" xfId="1758" xr:uid="{00000000-0005-0000-0000-000093010000}"/>
    <cellStyle name="Hyperlink 2 2 2 2 2 6 2 2" xfId="3969" xr:uid="{00000000-0005-0000-0000-000094010000}"/>
    <cellStyle name="Hyperlink 2 2 2 2 2 6 3" xfId="2864" xr:uid="{00000000-0005-0000-0000-000095010000}"/>
    <cellStyle name="Hyperlink 2 2 2 2 2 7" xfId="1206" xr:uid="{00000000-0005-0000-0000-000096010000}"/>
    <cellStyle name="Hyperlink 2 2 2 2 2 7 2" xfId="3417" xr:uid="{00000000-0005-0000-0000-000097010000}"/>
    <cellStyle name="Hyperlink 2 2 2 2 2 8" xfId="2312" xr:uid="{00000000-0005-0000-0000-000098010000}"/>
    <cellStyle name="Hyperlink 2 2 2 2 3" xfId="119" xr:uid="{00000000-0005-0000-0000-000099010000}"/>
    <cellStyle name="Hyperlink 2 2 2 2 3 2" xfId="211" xr:uid="{00000000-0005-0000-0000-00009A010000}"/>
    <cellStyle name="Hyperlink 2 2 2 2 3 2 2" xfId="487" xr:uid="{00000000-0005-0000-0000-00009B010000}"/>
    <cellStyle name="Hyperlink 2 2 2 2 3 2 2 2" xfId="1039" xr:uid="{00000000-0005-0000-0000-00009C010000}"/>
    <cellStyle name="Hyperlink 2 2 2 2 3 2 2 2 2" xfId="2152" xr:uid="{00000000-0005-0000-0000-00009D010000}"/>
    <cellStyle name="Hyperlink 2 2 2 2 3 2 2 2 2 2" xfId="4363" xr:uid="{00000000-0005-0000-0000-00009E010000}"/>
    <cellStyle name="Hyperlink 2 2 2 2 3 2 2 2 3" xfId="3258" xr:uid="{00000000-0005-0000-0000-00009F010000}"/>
    <cellStyle name="Hyperlink 2 2 2 2 3 2 2 3" xfId="1600" xr:uid="{00000000-0005-0000-0000-0000A0010000}"/>
    <cellStyle name="Hyperlink 2 2 2 2 3 2 2 3 2" xfId="3811" xr:uid="{00000000-0005-0000-0000-0000A1010000}"/>
    <cellStyle name="Hyperlink 2 2 2 2 3 2 2 4" xfId="2706" xr:uid="{00000000-0005-0000-0000-0000A2010000}"/>
    <cellStyle name="Hyperlink 2 2 2 2 3 2 3" xfId="763" xr:uid="{00000000-0005-0000-0000-0000A3010000}"/>
    <cellStyle name="Hyperlink 2 2 2 2 3 2 3 2" xfId="1876" xr:uid="{00000000-0005-0000-0000-0000A4010000}"/>
    <cellStyle name="Hyperlink 2 2 2 2 3 2 3 2 2" xfId="4087" xr:uid="{00000000-0005-0000-0000-0000A5010000}"/>
    <cellStyle name="Hyperlink 2 2 2 2 3 2 3 3" xfId="2982" xr:uid="{00000000-0005-0000-0000-0000A6010000}"/>
    <cellStyle name="Hyperlink 2 2 2 2 3 2 4" xfId="1324" xr:uid="{00000000-0005-0000-0000-0000A7010000}"/>
    <cellStyle name="Hyperlink 2 2 2 2 3 2 4 2" xfId="3535" xr:uid="{00000000-0005-0000-0000-0000A8010000}"/>
    <cellStyle name="Hyperlink 2 2 2 2 3 2 5" xfId="2430" xr:uid="{00000000-0005-0000-0000-0000A9010000}"/>
    <cellStyle name="Hyperlink 2 2 2 2 3 3" xfId="303" xr:uid="{00000000-0005-0000-0000-0000AA010000}"/>
    <cellStyle name="Hyperlink 2 2 2 2 3 3 2" xfId="579" xr:uid="{00000000-0005-0000-0000-0000AB010000}"/>
    <cellStyle name="Hyperlink 2 2 2 2 3 3 2 2" xfId="1131" xr:uid="{00000000-0005-0000-0000-0000AC010000}"/>
    <cellStyle name="Hyperlink 2 2 2 2 3 3 2 2 2" xfId="2244" xr:uid="{00000000-0005-0000-0000-0000AD010000}"/>
    <cellStyle name="Hyperlink 2 2 2 2 3 3 2 2 2 2" xfId="4455" xr:uid="{00000000-0005-0000-0000-0000AE010000}"/>
    <cellStyle name="Hyperlink 2 2 2 2 3 3 2 2 3" xfId="3350" xr:uid="{00000000-0005-0000-0000-0000AF010000}"/>
    <cellStyle name="Hyperlink 2 2 2 2 3 3 2 3" xfId="1692" xr:uid="{00000000-0005-0000-0000-0000B0010000}"/>
    <cellStyle name="Hyperlink 2 2 2 2 3 3 2 3 2" xfId="3903" xr:uid="{00000000-0005-0000-0000-0000B1010000}"/>
    <cellStyle name="Hyperlink 2 2 2 2 3 3 2 4" xfId="2798" xr:uid="{00000000-0005-0000-0000-0000B2010000}"/>
    <cellStyle name="Hyperlink 2 2 2 2 3 3 3" xfId="855" xr:uid="{00000000-0005-0000-0000-0000B3010000}"/>
    <cellStyle name="Hyperlink 2 2 2 2 3 3 3 2" xfId="1968" xr:uid="{00000000-0005-0000-0000-0000B4010000}"/>
    <cellStyle name="Hyperlink 2 2 2 2 3 3 3 2 2" xfId="4179" xr:uid="{00000000-0005-0000-0000-0000B5010000}"/>
    <cellStyle name="Hyperlink 2 2 2 2 3 3 3 3" xfId="3074" xr:uid="{00000000-0005-0000-0000-0000B6010000}"/>
    <cellStyle name="Hyperlink 2 2 2 2 3 3 4" xfId="1416" xr:uid="{00000000-0005-0000-0000-0000B7010000}"/>
    <cellStyle name="Hyperlink 2 2 2 2 3 3 4 2" xfId="3627" xr:uid="{00000000-0005-0000-0000-0000B8010000}"/>
    <cellStyle name="Hyperlink 2 2 2 2 3 3 5" xfId="2522" xr:uid="{00000000-0005-0000-0000-0000B9010000}"/>
    <cellStyle name="Hyperlink 2 2 2 2 3 4" xfId="395" xr:uid="{00000000-0005-0000-0000-0000BA010000}"/>
    <cellStyle name="Hyperlink 2 2 2 2 3 4 2" xfId="947" xr:uid="{00000000-0005-0000-0000-0000BB010000}"/>
    <cellStyle name="Hyperlink 2 2 2 2 3 4 2 2" xfId="2060" xr:uid="{00000000-0005-0000-0000-0000BC010000}"/>
    <cellStyle name="Hyperlink 2 2 2 2 3 4 2 2 2" xfId="4271" xr:uid="{00000000-0005-0000-0000-0000BD010000}"/>
    <cellStyle name="Hyperlink 2 2 2 2 3 4 2 3" xfId="3166" xr:uid="{00000000-0005-0000-0000-0000BE010000}"/>
    <cellStyle name="Hyperlink 2 2 2 2 3 4 3" xfId="1508" xr:uid="{00000000-0005-0000-0000-0000BF010000}"/>
    <cellStyle name="Hyperlink 2 2 2 2 3 4 3 2" xfId="3719" xr:uid="{00000000-0005-0000-0000-0000C0010000}"/>
    <cellStyle name="Hyperlink 2 2 2 2 3 4 4" xfId="2614" xr:uid="{00000000-0005-0000-0000-0000C1010000}"/>
    <cellStyle name="Hyperlink 2 2 2 2 3 5" xfId="671" xr:uid="{00000000-0005-0000-0000-0000C2010000}"/>
    <cellStyle name="Hyperlink 2 2 2 2 3 5 2" xfId="1784" xr:uid="{00000000-0005-0000-0000-0000C3010000}"/>
    <cellStyle name="Hyperlink 2 2 2 2 3 5 2 2" xfId="3995" xr:uid="{00000000-0005-0000-0000-0000C4010000}"/>
    <cellStyle name="Hyperlink 2 2 2 2 3 5 3" xfId="2890" xr:uid="{00000000-0005-0000-0000-0000C5010000}"/>
    <cellStyle name="Hyperlink 2 2 2 2 3 6" xfId="1232" xr:uid="{00000000-0005-0000-0000-0000C6010000}"/>
    <cellStyle name="Hyperlink 2 2 2 2 3 6 2" xfId="3443" xr:uid="{00000000-0005-0000-0000-0000C7010000}"/>
    <cellStyle name="Hyperlink 2 2 2 2 3 7" xfId="2338" xr:uid="{00000000-0005-0000-0000-0000C8010000}"/>
    <cellStyle name="Hyperlink 2 2 2 2 4" xfId="165" xr:uid="{00000000-0005-0000-0000-0000C9010000}"/>
    <cellStyle name="Hyperlink 2 2 2 2 4 2" xfId="441" xr:uid="{00000000-0005-0000-0000-0000CA010000}"/>
    <cellStyle name="Hyperlink 2 2 2 2 4 2 2" xfId="993" xr:uid="{00000000-0005-0000-0000-0000CB010000}"/>
    <cellStyle name="Hyperlink 2 2 2 2 4 2 2 2" xfId="2106" xr:uid="{00000000-0005-0000-0000-0000CC010000}"/>
    <cellStyle name="Hyperlink 2 2 2 2 4 2 2 2 2" xfId="4317" xr:uid="{00000000-0005-0000-0000-0000CD010000}"/>
    <cellStyle name="Hyperlink 2 2 2 2 4 2 2 3" xfId="3212" xr:uid="{00000000-0005-0000-0000-0000CE010000}"/>
    <cellStyle name="Hyperlink 2 2 2 2 4 2 3" xfId="1554" xr:uid="{00000000-0005-0000-0000-0000CF010000}"/>
    <cellStyle name="Hyperlink 2 2 2 2 4 2 3 2" xfId="3765" xr:uid="{00000000-0005-0000-0000-0000D0010000}"/>
    <cellStyle name="Hyperlink 2 2 2 2 4 2 4" xfId="2660" xr:uid="{00000000-0005-0000-0000-0000D1010000}"/>
    <cellStyle name="Hyperlink 2 2 2 2 4 3" xfId="717" xr:uid="{00000000-0005-0000-0000-0000D2010000}"/>
    <cellStyle name="Hyperlink 2 2 2 2 4 3 2" xfId="1830" xr:uid="{00000000-0005-0000-0000-0000D3010000}"/>
    <cellStyle name="Hyperlink 2 2 2 2 4 3 2 2" xfId="4041" xr:uid="{00000000-0005-0000-0000-0000D4010000}"/>
    <cellStyle name="Hyperlink 2 2 2 2 4 3 3" xfId="2936" xr:uid="{00000000-0005-0000-0000-0000D5010000}"/>
    <cellStyle name="Hyperlink 2 2 2 2 4 4" xfId="1278" xr:uid="{00000000-0005-0000-0000-0000D6010000}"/>
    <cellStyle name="Hyperlink 2 2 2 2 4 4 2" xfId="3489" xr:uid="{00000000-0005-0000-0000-0000D7010000}"/>
    <cellStyle name="Hyperlink 2 2 2 2 4 5" xfId="2384" xr:uid="{00000000-0005-0000-0000-0000D8010000}"/>
    <cellStyle name="Hyperlink 2 2 2 2 5" xfId="257" xr:uid="{00000000-0005-0000-0000-0000D9010000}"/>
    <cellStyle name="Hyperlink 2 2 2 2 5 2" xfId="533" xr:uid="{00000000-0005-0000-0000-0000DA010000}"/>
    <cellStyle name="Hyperlink 2 2 2 2 5 2 2" xfId="1085" xr:uid="{00000000-0005-0000-0000-0000DB010000}"/>
    <cellStyle name="Hyperlink 2 2 2 2 5 2 2 2" xfId="2198" xr:uid="{00000000-0005-0000-0000-0000DC010000}"/>
    <cellStyle name="Hyperlink 2 2 2 2 5 2 2 2 2" xfId="4409" xr:uid="{00000000-0005-0000-0000-0000DD010000}"/>
    <cellStyle name="Hyperlink 2 2 2 2 5 2 2 3" xfId="3304" xr:uid="{00000000-0005-0000-0000-0000DE010000}"/>
    <cellStyle name="Hyperlink 2 2 2 2 5 2 3" xfId="1646" xr:uid="{00000000-0005-0000-0000-0000DF010000}"/>
    <cellStyle name="Hyperlink 2 2 2 2 5 2 3 2" xfId="3857" xr:uid="{00000000-0005-0000-0000-0000E0010000}"/>
    <cellStyle name="Hyperlink 2 2 2 2 5 2 4" xfId="2752" xr:uid="{00000000-0005-0000-0000-0000E1010000}"/>
    <cellStyle name="Hyperlink 2 2 2 2 5 3" xfId="809" xr:uid="{00000000-0005-0000-0000-0000E2010000}"/>
    <cellStyle name="Hyperlink 2 2 2 2 5 3 2" xfId="1922" xr:uid="{00000000-0005-0000-0000-0000E3010000}"/>
    <cellStyle name="Hyperlink 2 2 2 2 5 3 2 2" xfId="4133" xr:uid="{00000000-0005-0000-0000-0000E4010000}"/>
    <cellStyle name="Hyperlink 2 2 2 2 5 3 3" xfId="3028" xr:uid="{00000000-0005-0000-0000-0000E5010000}"/>
    <cellStyle name="Hyperlink 2 2 2 2 5 4" xfId="1370" xr:uid="{00000000-0005-0000-0000-0000E6010000}"/>
    <cellStyle name="Hyperlink 2 2 2 2 5 4 2" xfId="3581" xr:uid="{00000000-0005-0000-0000-0000E7010000}"/>
    <cellStyle name="Hyperlink 2 2 2 2 5 5" xfId="2476" xr:uid="{00000000-0005-0000-0000-0000E8010000}"/>
    <cellStyle name="Hyperlink 2 2 2 2 6" xfId="349" xr:uid="{00000000-0005-0000-0000-0000E9010000}"/>
    <cellStyle name="Hyperlink 2 2 2 2 6 2" xfId="901" xr:uid="{00000000-0005-0000-0000-0000EA010000}"/>
    <cellStyle name="Hyperlink 2 2 2 2 6 2 2" xfId="2014" xr:uid="{00000000-0005-0000-0000-0000EB010000}"/>
    <cellStyle name="Hyperlink 2 2 2 2 6 2 2 2" xfId="4225" xr:uid="{00000000-0005-0000-0000-0000EC010000}"/>
    <cellStyle name="Hyperlink 2 2 2 2 6 2 3" xfId="3120" xr:uid="{00000000-0005-0000-0000-0000ED010000}"/>
    <cellStyle name="Hyperlink 2 2 2 2 6 3" xfId="1462" xr:uid="{00000000-0005-0000-0000-0000EE010000}"/>
    <cellStyle name="Hyperlink 2 2 2 2 6 3 2" xfId="3673" xr:uid="{00000000-0005-0000-0000-0000EF010000}"/>
    <cellStyle name="Hyperlink 2 2 2 2 6 4" xfId="2568" xr:uid="{00000000-0005-0000-0000-0000F0010000}"/>
    <cellStyle name="Hyperlink 2 2 2 2 7" xfId="625" xr:uid="{00000000-0005-0000-0000-0000F1010000}"/>
    <cellStyle name="Hyperlink 2 2 2 2 7 2" xfId="1738" xr:uid="{00000000-0005-0000-0000-0000F2010000}"/>
    <cellStyle name="Hyperlink 2 2 2 2 7 2 2" xfId="3949" xr:uid="{00000000-0005-0000-0000-0000F3010000}"/>
    <cellStyle name="Hyperlink 2 2 2 2 7 3" xfId="2844" xr:uid="{00000000-0005-0000-0000-0000F4010000}"/>
    <cellStyle name="Hyperlink 2 2 2 2 8" xfId="1186" xr:uid="{00000000-0005-0000-0000-0000F5010000}"/>
    <cellStyle name="Hyperlink 2 2 2 2 8 2" xfId="3397" xr:uid="{00000000-0005-0000-0000-0000F6010000}"/>
    <cellStyle name="Hyperlink 2 2 2 2 9" xfId="2292" xr:uid="{00000000-0005-0000-0000-0000F7010000}"/>
    <cellStyle name="Hyperlink 2 2 2 3" xfId="83" xr:uid="{00000000-0005-0000-0000-0000F8010000}"/>
    <cellStyle name="Hyperlink 2 2 2 3 2" xfId="129" xr:uid="{00000000-0005-0000-0000-0000F9010000}"/>
    <cellStyle name="Hyperlink 2 2 2 3 2 2" xfId="221" xr:uid="{00000000-0005-0000-0000-0000FA010000}"/>
    <cellStyle name="Hyperlink 2 2 2 3 2 2 2" xfId="497" xr:uid="{00000000-0005-0000-0000-0000FB010000}"/>
    <cellStyle name="Hyperlink 2 2 2 3 2 2 2 2" xfId="1049" xr:uid="{00000000-0005-0000-0000-0000FC010000}"/>
    <cellStyle name="Hyperlink 2 2 2 3 2 2 2 2 2" xfId="2162" xr:uid="{00000000-0005-0000-0000-0000FD010000}"/>
    <cellStyle name="Hyperlink 2 2 2 3 2 2 2 2 2 2" xfId="4373" xr:uid="{00000000-0005-0000-0000-0000FE010000}"/>
    <cellStyle name="Hyperlink 2 2 2 3 2 2 2 2 3" xfId="3268" xr:uid="{00000000-0005-0000-0000-0000FF010000}"/>
    <cellStyle name="Hyperlink 2 2 2 3 2 2 2 3" xfId="1610" xr:uid="{00000000-0005-0000-0000-000000020000}"/>
    <cellStyle name="Hyperlink 2 2 2 3 2 2 2 3 2" xfId="3821" xr:uid="{00000000-0005-0000-0000-000001020000}"/>
    <cellStyle name="Hyperlink 2 2 2 3 2 2 2 4" xfId="2716" xr:uid="{00000000-0005-0000-0000-000002020000}"/>
    <cellStyle name="Hyperlink 2 2 2 3 2 2 3" xfId="773" xr:uid="{00000000-0005-0000-0000-000003020000}"/>
    <cellStyle name="Hyperlink 2 2 2 3 2 2 3 2" xfId="1886" xr:uid="{00000000-0005-0000-0000-000004020000}"/>
    <cellStyle name="Hyperlink 2 2 2 3 2 2 3 2 2" xfId="4097" xr:uid="{00000000-0005-0000-0000-000005020000}"/>
    <cellStyle name="Hyperlink 2 2 2 3 2 2 3 3" xfId="2992" xr:uid="{00000000-0005-0000-0000-000006020000}"/>
    <cellStyle name="Hyperlink 2 2 2 3 2 2 4" xfId="1334" xr:uid="{00000000-0005-0000-0000-000007020000}"/>
    <cellStyle name="Hyperlink 2 2 2 3 2 2 4 2" xfId="3545" xr:uid="{00000000-0005-0000-0000-000008020000}"/>
    <cellStyle name="Hyperlink 2 2 2 3 2 2 5" xfId="2440" xr:uid="{00000000-0005-0000-0000-000009020000}"/>
    <cellStyle name="Hyperlink 2 2 2 3 2 3" xfId="313" xr:uid="{00000000-0005-0000-0000-00000A020000}"/>
    <cellStyle name="Hyperlink 2 2 2 3 2 3 2" xfId="589" xr:uid="{00000000-0005-0000-0000-00000B020000}"/>
    <cellStyle name="Hyperlink 2 2 2 3 2 3 2 2" xfId="1141" xr:uid="{00000000-0005-0000-0000-00000C020000}"/>
    <cellStyle name="Hyperlink 2 2 2 3 2 3 2 2 2" xfId="2254" xr:uid="{00000000-0005-0000-0000-00000D020000}"/>
    <cellStyle name="Hyperlink 2 2 2 3 2 3 2 2 2 2" xfId="4465" xr:uid="{00000000-0005-0000-0000-00000E020000}"/>
    <cellStyle name="Hyperlink 2 2 2 3 2 3 2 2 3" xfId="3360" xr:uid="{00000000-0005-0000-0000-00000F020000}"/>
    <cellStyle name="Hyperlink 2 2 2 3 2 3 2 3" xfId="1702" xr:uid="{00000000-0005-0000-0000-000010020000}"/>
    <cellStyle name="Hyperlink 2 2 2 3 2 3 2 3 2" xfId="3913" xr:uid="{00000000-0005-0000-0000-000011020000}"/>
    <cellStyle name="Hyperlink 2 2 2 3 2 3 2 4" xfId="2808" xr:uid="{00000000-0005-0000-0000-000012020000}"/>
    <cellStyle name="Hyperlink 2 2 2 3 2 3 3" xfId="865" xr:uid="{00000000-0005-0000-0000-000013020000}"/>
    <cellStyle name="Hyperlink 2 2 2 3 2 3 3 2" xfId="1978" xr:uid="{00000000-0005-0000-0000-000014020000}"/>
    <cellStyle name="Hyperlink 2 2 2 3 2 3 3 2 2" xfId="4189" xr:uid="{00000000-0005-0000-0000-000015020000}"/>
    <cellStyle name="Hyperlink 2 2 2 3 2 3 3 3" xfId="3084" xr:uid="{00000000-0005-0000-0000-000016020000}"/>
    <cellStyle name="Hyperlink 2 2 2 3 2 3 4" xfId="1426" xr:uid="{00000000-0005-0000-0000-000017020000}"/>
    <cellStyle name="Hyperlink 2 2 2 3 2 3 4 2" xfId="3637" xr:uid="{00000000-0005-0000-0000-000018020000}"/>
    <cellStyle name="Hyperlink 2 2 2 3 2 3 5" xfId="2532" xr:uid="{00000000-0005-0000-0000-000019020000}"/>
    <cellStyle name="Hyperlink 2 2 2 3 2 4" xfId="405" xr:uid="{00000000-0005-0000-0000-00001A020000}"/>
    <cellStyle name="Hyperlink 2 2 2 3 2 4 2" xfId="957" xr:uid="{00000000-0005-0000-0000-00001B020000}"/>
    <cellStyle name="Hyperlink 2 2 2 3 2 4 2 2" xfId="2070" xr:uid="{00000000-0005-0000-0000-00001C020000}"/>
    <cellStyle name="Hyperlink 2 2 2 3 2 4 2 2 2" xfId="4281" xr:uid="{00000000-0005-0000-0000-00001D020000}"/>
    <cellStyle name="Hyperlink 2 2 2 3 2 4 2 3" xfId="3176" xr:uid="{00000000-0005-0000-0000-00001E020000}"/>
    <cellStyle name="Hyperlink 2 2 2 3 2 4 3" xfId="1518" xr:uid="{00000000-0005-0000-0000-00001F020000}"/>
    <cellStyle name="Hyperlink 2 2 2 3 2 4 3 2" xfId="3729" xr:uid="{00000000-0005-0000-0000-000020020000}"/>
    <cellStyle name="Hyperlink 2 2 2 3 2 4 4" xfId="2624" xr:uid="{00000000-0005-0000-0000-000021020000}"/>
    <cellStyle name="Hyperlink 2 2 2 3 2 5" xfId="681" xr:uid="{00000000-0005-0000-0000-000022020000}"/>
    <cellStyle name="Hyperlink 2 2 2 3 2 5 2" xfId="1794" xr:uid="{00000000-0005-0000-0000-000023020000}"/>
    <cellStyle name="Hyperlink 2 2 2 3 2 5 2 2" xfId="4005" xr:uid="{00000000-0005-0000-0000-000024020000}"/>
    <cellStyle name="Hyperlink 2 2 2 3 2 5 3" xfId="2900" xr:uid="{00000000-0005-0000-0000-000025020000}"/>
    <cellStyle name="Hyperlink 2 2 2 3 2 6" xfId="1242" xr:uid="{00000000-0005-0000-0000-000026020000}"/>
    <cellStyle name="Hyperlink 2 2 2 3 2 6 2" xfId="3453" xr:uid="{00000000-0005-0000-0000-000027020000}"/>
    <cellStyle name="Hyperlink 2 2 2 3 2 7" xfId="2348" xr:uid="{00000000-0005-0000-0000-000028020000}"/>
    <cellStyle name="Hyperlink 2 2 2 3 3" xfId="175" xr:uid="{00000000-0005-0000-0000-000029020000}"/>
    <cellStyle name="Hyperlink 2 2 2 3 3 2" xfId="451" xr:uid="{00000000-0005-0000-0000-00002A020000}"/>
    <cellStyle name="Hyperlink 2 2 2 3 3 2 2" xfId="1003" xr:uid="{00000000-0005-0000-0000-00002B020000}"/>
    <cellStyle name="Hyperlink 2 2 2 3 3 2 2 2" xfId="2116" xr:uid="{00000000-0005-0000-0000-00002C020000}"/>
    <cellStyle name="Hyperlink 2 2 2 3 3 2 2 2 2" xfId="4327" xr:uid="{00000000-0005-0000-0000-00002D020000}"/>
    <cellStyle name="Hyperlink 2 2 2 3 3 2 2 3" xfId="3222" xr:uid="{00000000-0005-0000-0000-00002E020000}"/>
    <cellStyle name="Hyperlink 2 2 2 3 3 2 3" xfId="1564" xr:uid="{00000000-0005-0000-0000-00002F020000}"/>
    <cellStyle name="Hyperlink 2 2 2 3 3 2 3 2" xfId="3775" xr:uid="{00000000-0005-0000-0000-000030020000}"/>
    <cellStyle name="Hyperlink 2 2 2 3 3 2 4" xfId="2670" xr:uid="{00000000-0005-0000-0000-000031020000}"/>
    <cellStyle name="Hyperlink 2 2 2 3 3 3" xfId="727" xr:uid="{00000000-0005-0000-0000-000032020000}"/>
    <cellStyle name="Hyperlink 2 2 2 3 3 3 2" xfId="1840" xr:uid="{00000000-0005-0000-0000-000033020000}"/>
    <cellStyle name="Hyperlink 2 2 2 3 3 3 2 2" xfId="4051" xr:uid="{00000000-0005-0000-0000-000034020000}"/>
    <cellStyle name="Hyperlink 2 2 2 3 3 3 3" xfId="2946" xr:uid="{00000000-0005-0000-0000-000035020000}"/>
    <cellStyle name="Hyperlink 2 2 2 3 3 4" xfId="1288" xr:uid="{00000000-0005-0000-0000-000036020000}"/>
    <cellStyle name="Hyperlink 2 2 2 3 3 4 2" xfId="3499" xr:uid="{00000000-0005-0000-0000-000037020000}"/>
    <cellStyle name="Hyperlink 2 2 2 3 3 5" xfId="2394" xr:uid="{00000000-0005-0000-0000-000038020000}"/>
    <cellStyle name="Hyperlink 2 2 2 3 4" xfId="267" xr:uid="{00000000-0005-0000-0000-000039020000}"/>
    <cellStyle name="Hyperlink 2 2 2 3 4 2" xfId="543" xr:uid="{00000000-0005-0000-0000-00003A020000}"/>
    <cellStyle name="Hyperlink 2 2 2 3 4 2 2" xfId="1095" xr:uid="{00000000-0005-0000-0000-00003B020000}"/>
    <cellStyle name="Hyperlink 2 2 2 3 4 2 2 2" xfId="2208" xr:uid="{00000000-0005-0000-0000-00003C020000}"/>
    <cellStyle name="Hyperlink 2 2 2 3 4 2 2 2 2" xfId="4419" xr:uid="{00000000-0005-0000-0000-00003D020000}"/>
    <cellStyle name="Hyperlink 2 2 2 3 4 2 2 3" xfId="3314" xr:uid="{00000000-0005-0000-0000-00003E020000}"/>
    <cellStyle name="Hyperlink 2 2 2 3 4 2 3" xfId="1656" xr:uid="{00000000-0005-0000-0000-00003F020000}"/>
    <cellStyle name="Hyperlink 2 2 2 3 4 2 3 2" xfId="3867" xr:uid="{00000000-0005-0000-0000-000040020000}"/>
    <cellStyle name="Hyperlink 2 2 2 3 4 2 4" xfId="2762" xr:uid="{00000000-0005-0000-0000-000041020000}"/>
    <cellStyle name="Hyperlink 2 2 2 3 4 3" xfId="819" xr:uid="{00000000-0005-0000-0000-000042020000}"/>
    <cellStyle name="Hyperlink 2 2 2 3 4 3 2" xfId="1932" xr:uid="{00000000-0005-0000-0000-000043020000}"/>
    <cellStyle name="Hyperlink 2 2 2 3 4 3 2 2" xfId="4143" xr:uid="{00000000-0005-0000-0000-000044020000}"/>
    <cellStyle name="Hyperlink 2 2 2 3 4 3 3" xfId="3038" xr:uid="{00000000-0005-0000-0000-000045020000}"/>
    <cellStyle name="Hyperlink 2 2 2 3 4 4" xfId="1380" xr:uid="{00000000-0005-0000-0000-000046020000}"/>
    <cellStyle name="Hyperlink 2 2 2 3 4 4 2" xfId="3591" xr:uid="{00000000-0005-0000-0000-000047020000}"/>
    <cellStyle name="Hyperlink 2 2 2 3 4 5" xfId="2486" xr:uid="{00000000-0005-0000-0000-000048020000}"/>
    <cellStyle name="Hyperlink 2 2 2 3 5" xfId="359" xr:uid="{00000000-0005-0000-0000-000049020000}"/>
    <cellStyle name="Hyperlink 2 2 2 3 5 2" xfId="911" xr:uid="{00000000-0005-0000-0000-00004A020000}"/>
    <cellStyle name="Hyperlink 2 2 2 3 5 2 2" xfId="2024" xr:uid="{00000000-0005-0000-0000-00004B020000}"/>
    <cellStyle name="Hyperlink 2 2 2 3 5 2 2 2" xfId="4235" xr:uid="{00000000-0005-0000-0000-00004C020000}"/>
    <cellStyle name="Hyperlink 2 2 2 3 5 2 3" xfId="3130" xr:uid="{00000000-0005-0000-0000-00004D020000}"/>
    <cellStyle name="Hyperlink 2 2 2 3 5 3" xfId="1472" xr:uid="{00000000-0005-0000-0000-00004E020000}"/>
    <cellStyle name="Hyperlink 2 2 2 3 5 3 2" xfId="3683" xr:uid="{00000000-0005-0000-0000-00004F020000}"/>
    <cellStyle name="Hyperlink 2 2 2 3 5 4" xfId="2578" xr:uid="{00000000-0005-0000-0000-000050020000}"/>
    <cellStyle name="Hyperlink 2 2 2 3 6" xfId="635" xr:uid="{00000000-0005-0000-0000-000051020000}"/>
    <cellStyle name="Hyperlink 2 2 2 3 6 2" xfId="1748" xr:uid="{00000000-0005-0000-0000-000052020000}"/>
    <cellStyle name="Hyperlink 2 2 2 3 6 2 2" xfId="3959" xr:uid="{00000000-0005-0000-0000-000053020000}"/>
    <cellStyle name="Hyperlink 2 2 2 3 6 3" xfId="2854" xr:uid="{00000000-0005-0000-0000-000054020000}"/>
    <cellStyle name="Hyperlink 2 2 2 3 7" xfId="1196" xr:uid="{00000000-0005-0000-0000-000055020000}"/>
    <cellStyle name="Hyperlink 2 2 2 3 7 2" xfId="3407" xr:uid="{00000000-0005-0000-0000-000056020000}"/>
    <cellStyle name="Hyperlink 2 2 2 3 8" xfId="2302" xr:uid="{00000000-0005-0000-0000-000057020000}"/>
    <cellStyle name="Hyperlink 2 2 2 4" xfId="109" xr:uid="{00000000-0005-0000-0000-000058020000}"/>
    <cellStyle name="Hyperlink 2 2 2 4 2" xfId="201" xr:uid="{00000000-0005-0000-0000-000059020000}"/>
    <cellStyle name="Hyperlink 2 2 2 4 2 2" xfId="477" xr:uid="{00000000-0005-0000-0000-00005A020000}"/>
    <cellStyle name="Hyperlink 2 2 2 4 2 2 2" xfId="1029" xr:uid="{00000000-0005-0000-0000-00005B020000}"/>
    <cellStyle name="Hyperlink 2 2 2 4 2 2 2 2" xfId="2142" xr:uid="{00000000-0005-0000-0000-00005C020000}"/>
    <cellStyle name="Hyperlink 2 2 2 4 2 2 2 2 2" xfId="4353" xr:uid="{00000000-0005-0000-0000-00005D020000}"/>
    <cellStyle name="Hyperlink 2 2 2 4 2 2 2 3" xfId="3248" xr:uid="{00000000-0005-0000-0000-00005E020000}"/>
    <cellStyle name="Hyperlink 2 2 2 4 2 2 3" xfId="1590" xr:uid="{00000000-0005-0000-0000-00005F020000}"/>
    <cellStyle name="Hyperlink 2 2 2 4 2 2 3 2" xfId="3801" xr:uid="{00000000-0005-0000-0000-000060020000}"/>
    <cellStyle name="Hyperlink 2 2 2 4 2 2 4" xfId="2696" xr:uid="{00000000-0005-0000-0000-000061020000}"/>
    <cellStyle name="Hyperlink 2 2 2 4 2 3" xfId="753" xr:uid="{00000000-0005-0000-0000-000062020000}"/>
    <cellStyle name="Hyperlink 2 2 2 4 2 3 2" xfId="1866" xr:uid="{00000000-0005-0000-0000-000063020000}"/>
    <cellStyle name="Hyperlink 2 2 2 4 2 3 2 2" xfId="4077" xr:uid="{00000000-0005-0000-0000-000064020000}"/>
    <cellStyle name="Hyperlink 2 2 2 4 2 3 3" xfId="2972" xr:uid="{00000000-0005-0000-0000-000065020000}"/>
    <cellStyle name="Hyperlink 2 2 2 4 2 4" xfId="1314" xr:uid="{00000000-0005-0000-0000-000066020000}"/>
    <cellStyle name="Hyperlink 2 2 2 4 2 4 2" xfId="3525" xr:uid="{00000000-0005-0000-0000-000067020000}"/>
    <cellStyle name="Hyperlink 2 2 2 4 2 5" xfId="2420" xr:uid="{00000000-0005-0000-0000-000068020000}"/>
    <cellStyle name="Hyperlink 2 2 2 4 3" xfId="293" xr:uid="{00000000-0005-0000-0000-000069020000}"/>
    <cellStyle name="Hyperlink 2 2 2 4 3 2" xfId="569" xr:uid="{00000000-0005-0000-0000-00006A020000}"/>
    <cellStyle name="Hyperlink 2 2 2 4 3 2 2" xfId="1121" xr:uid="{00000000-0005-0000-0000-00006B020000}"/>
    <cellStyle name="Hyperlink 2 2 2 4 3 2 2 2" xfId="2234" xr:uid="{00000000-0005-0000-0000-00006C020000}"/>
    <cellStyle name="Hyperlink 2 2 2 4 3 2 2 2 2" xfId="4445" xr:uid="{00000000-0005-0000-0000-00006D020000}"/>
    <cellStyle name="Hyperlink 2 2 2 4 3 2 2 3" xfId="3340" xr:uid="{00000000-0005-0000-0000-00006E020000}"/>
    <cellStyle name="Hyperlink 2 2 2 4 3 2 3" xfId="1682" xr:uid="{00000000-0005-0000-0000-00006F020000}"/>
    <cellStyle name="Hyperlink 2 2 2 4 3 2 3 2" xfId="3893" xr:uid="{00000000-0005-0000-0000-000070020000}"/>
    <cellStyle name="Hyperlink 2 2 2 4 3 2 4" xfId="2788" xr:uid="{00000000-0005-0000-0000-000071020000}"/>
    <cellStyle name="Hyperlink 2 2 2 4 3 3" xfId="845" xr:uid="{00000000-0005-0000-0000-000072020000}"/>
    <cellStyle name="Hyperlink 2 2 2 4 3 3 2" xfId="1958" xr:uid="{00000000-0005-0000-0000-000073020000}"/>
    <cellStyle name="Hyperlink 2 2 2 4 3 3 2 2" xfId="4169" xr:uid="{00000000-0005-0000-0000-000074020000}"/>
    <cellStyle name="Hyperlink 2 2 2 4 3 3 3" xfId="3064" xr:uid="{00000000-0005-0000-0000-000075020000}"/>
    <cellStyle name="Hyperlink 2 2 2 4 3 4" xfId="1406" xr:uid="{00000000-0005-0000-0000-000076020000}"/>
    <cellStyle name="Hyperlink 2 2 2 4 3 4 2" xfId="3617" xr:uid="{00000000-0005-0000-0000-000077020000}"/>
    <cellStyle name="Hyperlink 2 2 2 4 3 5" xfId="2512" xr:uid="{00000000-0005-0000-0000-000078020000}"/>
    <cellStyle name="Hyperlink 2 2 2 4 4" xfId="385" xr:uid="{00000000-0005-0000-0000-000079020000}"/>
    <cellStyle name="Hyperlink 2 2 2 4 4 2" xfId="937" xr:uid="{00000000-0005-0000-0000-00007A020000}"/>
    <cellStyle name="Hyperlink 2 2 2 4 4 2 2" xfId="2050" xr:uid="{00000000-0005-0000-0000-00007B020000}"/>
    <cellStyle name="Hyperlink 2 2 2 4 4 2 2 2" xfId="4261" xr:uid="{00000000-0005-0000-0000-00007C020000}"/>
    <cellStyle name="Hyperlink 2 2 2 4 4 2 3" xfId="3156" xr:uid="{00000000-0005-0000-0000-00007D020000}"/>
    <cellStyle name="Hyperlink 2 2 2 4 4 3" xfId="1498" xr:uid="{00000000-0005-0000-0000-00007E020000}"/>
    <cellStyle name="Hyperlink 2 2 2 4 4 3 2" xfId="3709" xr:uid="{00000000-0005-0000-0000-00007F020000}"/>
    <cellStyle name="Hyperlink 2 2 2 4 4 4" xfId="2604" xr:uid="{00000000-0005-0000-0000-000080020000}"/>
    <cellStyle name="Hyperlink 2 2 2 4 5" xfId="661" xr:uid="{00000000-0005-0000-0000-000081020000}"/>
    <cellStyle name="Hyperlink 2 2 2 4 5 2" xfId="1774" xr:uid="{00000000-0005-0000-0000-000082020000}"/>
    <cellStyle name="Hyperlink 2 2 2 4 5 2 2" xfId="3985" xr:uid="{00000000-0005-0000-0000-000083020000}"/>
    <cellStyle name="Hyperlink 2 2 2 4 5 3" xfId="2880" xr:uid="{00000000-0005-0000-0000-000084020000}"/>
    <cellStyle name="Hyperlink 2 2 2 4 6" xfId="1222" xr:uid="{00000000-0005-0000-0000-000085020000}"/>
    <cellStyle name="Hyperlink 2 2 2 4 6 2" xfId="3433" xr:uid="{00000000-0005-0000-0000-000086020000}"/>
    <cellStyle name="Hyperlink 2 2 2 4 7" xfId="2328" xr:uid="{00000000-0005-0000-0000-000087020000}"/>
    <cellStyle name="Hyperlink 2 2 2 5" xfId="155" xr:uid="{00000000-0005-0000-0000-000088020000}"/>
    <cellStyle name="Hyperlink 2 2 2 5 2" xfId="431" xr:uid="{00000000-0005-0000-0000-000089020000}"/>
    <cellStyle name="Hyperlink 2 2 2 5 2 2" xfId="983" xr:uid="{00000000-0005-0000-0000-00008A020000}"/>
    <cellStyle name="Hyperlink 2 2 2 5 2 2 2" xfId="2096" xr:uid="{00000000-0005-0000-0000-00008B020000}"/>
    <cellStyle name="Hyperlink 2 2 2 5 2 2 2 2" xfId="4307" xr:uid="{00000000-0005-0000-0000-00008C020000}"/>
    <cellStyle name="Hyperlink 2 2 2 5 2 2 3" xfId="3202" xr:uid="{00000000-0005-0000-0000-00008D020000}"/>
    <cellStyle name="Hyperlink 2 2 2 5 2 3" xfId="1544" xr:uid="{00000000-0005-0000-0000-00008E020000}"/>
    <cellStyle name="Hyperlink 2 2 2 5 2 3 2" xfId="3755" xr:uid="{00000000-0005-0000-0000-00008F020000}"/>
    <cellStyle name="Hyperlink 2 2 2 5 2 4" xfId="2650" xr:uid="{00000000-0005-0000-0000-000090020000}"/>
    <cellStyle name="Hyperlink 2 2 2 5 3" xfId="707" xr:uid="{00000000-0005-0000-0000-000091020000}"/>
    <cellStyle name="Hyperlink 2 2 2 5 3 2" xfId="1820" xr:uid="{00000000-0005-0000-0000-000092020000}"/>
    <cellStyle name="Hyperlink 2 2 2 5 3 2 2" xfId="4031" xr:uid="{00000000-0005-0000-0000-000093020000}"/>
    <cellStyle name="Hyperlink 2 2 2 5 3 3" xfId="2926" xr:uid="{00000000-0005-0000-0000-000094020000}"/>
    <cellStyle name="Hyperlink 2 2 2 5 4" xfId="1268" xr:uid="{00000000-0005-0000-0000-000095020000}"/>
    <cellStyle name="Hyperlink 2 2 2 5 4 2" xfId="3479" xr:uid="{00000000-0005-0000-0000-000096020000}"/>
    <cellStyle name="Hyperlink 2 2 2 5 5" xfId="2374" xr:uid="{00000000-0005-0000-0000-000097020000}"/>
    <cellStyle name="Hyperlink 2 2 2 6" xfId="247" xr:uid="{00000000-0005-0000-0000-000098020000}"/>
    <cellStyle name="Hyperlink 2 2 2 6 2" xfId="523" xr:uid="{00000000-0005-0000-0000-000099020000}"/>
    <cellStyle name="Hyperlink 2 2 2 6 2 2" xfId="1075" xr:uid="{00000000-0005-0000-0000-00009A020000}"/>
    <cellStyle name="Hyperlink 2 2 2 6 2 2 2" xfId="2188" xr:uid="{00000000-0005-0000-0000-00009B020000}"/>
    <cellStyle name="Hyperlink 2 2 2 6 2 2 2 2" xfId="4399" xr:uid="{00000000-0005-0000-0000-00009C020000}"/>
    <cellStyle name="Hyperlink 2 2 2 6 2 2 3" xfId="3294" xr:uid="{00000000-0005-0000-0000-00009D020000}"/>
    <cellStyle name="Hyperlink 2 2 2 6 2 3" xfId="1636" xr:uid="{00000000-0005-0000-0000-00009E020000}"/>
    <cellStyle name="Hyperlink 2 2 2 6 2 3 2" xfId="3847" xr:uid="{00000000-0005-0000-0000-00009F020000}"/>
    <cellStyle name="Hyperlink 2 2 2 6 2 4" xfId="2742" xr:uid="{00000000-0005-0000-0000-0000A0020000}"/>
    <cellStyle name="Hyperlink 2 2 2 6 3" xfId="799" xr:uid="{00000000-0005-0000-0000-0000A1020000}"/>
    <cellStyle name="Hyperlink 2 2 2 6 3 2" xfId="1912" xr:uid="{00000000-0005-0000-0000-0000A2020000}"/>
    <cellStyle name="Hyperlink 2 2 2 6 3 2 2" xfId="4123" xr:uid="{00000000-0005-0000-0000-0000A3020000}"/>
    <cellStyle name="Hyperlink 2 2 2 6 3 3" xfId="3018" xr:uid="{00000000-0005-0000-0000-0000A4020000}"/>
    <cellStyle name="Hyperlink 2 2 2 6 4" xfId="1360" xr:uid="{00000000-0005-0000-0000-0000A5020000}"/>
    <cellStyle name="Hyperlink 2 2 2 6 4 2" xfId="3571" xr:uid="{00000000-0005-0000-0000-0000A6020000}"/>
    <cellStyle name="Hyperlink 2 2 2 6 5" xfId="2466" xr:uid="{00000000-0005-0000-0000-0000A7020000}"/>
    <cellStyle name="Hyperlink 2 2 2 7" xfId="339" xr:uid="{00000000-0005-0000-0000-0000A8020000}"/>
    <cellStyle name="Hyperlink 2 2 2 7 2" xfId="891" xr:uid="{00000000-0005-0000-0000-0000A9020000}"/>
    <cellStyle name="Hyperlink 2 2 2 7 2 2" xfId="2004" xr:uid="{00000000-0005-0000-0000-0000AA020000}"/>
    <cellStyle name="Hyperlink 2 2 2 7 2 2 2" xfId="4215" xr:uid="{00000000-0005-0000-0000-0000AB020000}"/>
    <cellStyle name="Hyperlink 2 2 2 7 2 3" xfId="3110" xr:uid="{00000000-0005-0000-0000-0000AC020000}"/>
    <cellStyle name="Hyperlink 2 2 2 7 3" xfId="1452" xr:uid="{00000000-0005-0000-0000-0000AD020000}"/>
    <cellStyle name="Hyperlink 2 2 2 7 3 2" xfId="3663" xr:uid="{00000000-0005-0000-0000-0000AE020000}"/>
    <cellStyle name="Hyperlink 2 2 2 7 4" xfId="2558" xr:uid="{00000000-0005-0000-0000-0000AF020000}"/>
    <cellStyle name="Hyperlink 2 2 2 8" xfId="615" xr:uid="{00000000-0005-0000-0000-0000B0020000}"/>
    <cellStyle name="Hyperlink 2 2 2 8 2" xfId="1728" xr:uid="{00000000-0005-0000-0000-0000B1020000}"/>
    <cellStyle name="Hyperlink 2 2 2 8 2 2" xfId="3939" xr:uid="{00000000-0005-0000-0000-0000B2020000}"/>
    <cellStyle name="Hyperlink 2 2 2 8 3" xfId="2834" xr:uid="{00000000-0005-0000-0000-0000B3020000}"/>
    <cellStyle name="Hyperlink 2 2 2 9" xfId="1176" xr:uid="{00000000-0005-0000-0000-0000B4020000}"/>
    <cellStyle name="Hyperlink 2 2 2 9 2" xfId="3387" xr:uid="{00000000-0005-0000-0000-0000B5020000}"/>
    <cellStyle name="Hyperlink 2 2 3" xfId="68" xr:uid="{00000000-0005-0000-0000-0000B6020000}"/>
    <cellStyle name="Hyperlink 2 2 3 2" xfId="88" xr:uid="{00000000-0005-0000-0000-0000B7020000}"/>
    <cellStyle name="Hyperlink 2 2 3 2 2" xfId="134" xr:uid="{00000000-0005-0000-0000-0000B8020000}"/>
    <cellStyle name="Hyperlink 2 2 3 2 2 2" xfId="226" xr:uid="{00000000-0005-0000-0000-0000B9020000}"/>
    <cellStyle name="Hyperlink 2 2 3 2 2 2 2" xfId="502" xr:uid="{00000000-0005-0000-0000-0000BA020000}"/>
    <cellStyle name="Hyperlink 2 2 3 2 2 2 2 2" xfId="1054" xr:uid="{00000000-0005-0000-0000-0000BB020000}"/>
    <cellStyle name="Hyperlink 2 2 3 2 2 2 2 2 2" xfId="2167" xr:uid="{00000000-0005-0000-0000-0000BC020000}"/>
    <cellStyle name="Hyperlink 2 2 3 2 2 2 2 2 2 2" xfId="4378" xr:uid="{00000000-0005-0000-0000-0000BD020000}"/>
    <cellStyle name="Hyperlink 2 2 3 2 2 2 2 2 3" xfId="3273" xr:uid="{00000000-0005-0000-0000-0000BE020000}"/>
    <cellStyle name="Hyperlink 2 2 3 2 2 2 2 3" xfId="1615" xr:uid="{00000000-0005-0000-0000-0000BF020000}"/>
    <cellStyle name="Hyperlink 2 2 3 2 2 2 2 3 2" xfId="3826" xr:uid="{00000000-0005-0000-0000-0000C0020000}"/>
    <cellStyle name="Hyperlink 2 2 3 2 2 2 2 4" xfId="2721" xr:uid="{00000000-0005-0000-0000-0000C1020000}"/>
    <cellStyle name="Hyperlink 2 2 3 2 2 2 3" xfId="778" xr:uid="{00000000-0005-0000-0000-0000C2020000}"/>
    <cellStyle name="Hyperlink 2 2 3 2 2 2 3 2" xfId="1891" xr:uid="{00000000-0005-0000-0000-0000C3020000}"/>
    <cellStyle name="Hyperlink 2 2 3 2 2 2 3 2 2" xfId="4102" xr:uid="{00000000-0005-0000-0000-0000C4020000}"/>
    <cellStyle name="Hyperlink 2 2 3 2 2 2 3 3" xfId="2997" xr:uid="{00000000-0005-0000-0000-0000C5020000}"/>
    <cellStyle name="Hyperlink 2 2 3 2 2 2 4" xfId="1339" xr:uid="{00000000-0005-0000-0000-0000C6020000}"/>
    <cellStyle name="Hyperlink 2 2 3 2 2 2 4 2" xfId="3550" xr:uid="{00000000-0005-0000-0000-0000C7020000}"/>
    <cellStyle name="Hyperlink 2 2 3 2 2 2 5" xfId="2445" xr:uid="{00000000-0005-0000-0000-0000C8020000}"/>
    <cellStyle name="Hyperlink 2 2 3 2 2 3" xfId="318" xr:uid="{00000000-0005-0000-0000-0000C9020000}"/>
    <cellStyle name="Hyperlink 2 2 3 2 2 3 2" xfId="594" xr:uid="{00000000-0005-0000-0000-0000CA020000}"/>
    <cellStyle name="Hyperlink 2 2 3 2 2 3 2 2" xfId="1146" xr:uid="{00000000-0005-0000-0000-0000CB020000}"/>
    <cellStyle name="Hyperlink 2 2 3 2 2 3 2 2 2" xfId="2259" xr:uid="{00000000-0005-0000-0000-0000CC020000}"/>
    <cellStyle name="Hyperlink 2 2 3 2 2 3 2 2 2 2" xfId="4470" xr:uid="{00000000-0005-0000-0000-0000CD020000}"/>
    <cellStyle name="Hyperlink 2 2 3 2 2 3 2 2 3" xfId="3365" xr:uid="{00000000-0005-0000-0000-0000CE020000}"/>
    <cellStyle name="Hyperlink 2 2 3 2 2 3 2 3" xfId="1707" xr:uid="{00000000-0005-0000-0000-0000CF020000}"/>
    <cellStyle name="Hyperlink 2 2 3 2 2 3 2 3 2" xfId="3918" xr:uid="{00000000-0005-0000-0000-0000D0020000}"/>
    <cellStyle name="Hyperlink 2 2 3 2 2 3 2 4" xfId="2813" xr:uid="{00000000-0005-0000-0000-0000D1020000}"/>
    <cellStyle name="Hyperlink 2 2 3 2 2 3 3" xfId="870" xr:uid="{00000000-0005-0000-0000-0000D2020000}"/>
    <cellStyle name="Hyperlink 2 2 3 2 2 3 3 2" xfId="1983" xr:uid="{00000000-0005-0000-0000-0000D3020000}"/>
    <cellStyle name="Hyperlink 2 2 3 2 2 3 3 2 2" xfId="4194" xr:uid="{00000000-0005-0000-0000-0000D4020000}"/>
    <cellStyle name="Hyperlink 2 2 3 2 2 3 3 3" xfId="3089" xr:uid="{00000000-0005-0000-0000-0000D5020000}"/>
    <cellStyle name="Hyperlink 2 2 3 2 2 3 4" xfId="1431" xr:uid="{00000000-0005-0000-0000-0000D6020000}"/>
    <cellStyle name="Hyperlink 2 2 3 2 2 3 4 2" xfId="3642" xr:uid="{00000000-0005-0000-0000-0000D7020000}"/>
    <cellStyle name="Hyperlink 2 2 3 2 2 3 5" xfId="2537" xr:uid="{00000000-0005-0000-0000-0000D8020000}"/>
    <cellStyle name="Hyperlink 2 2 3 2 2 4" xfId="410" xr:uid="{00000000-0005-0000-0000-0000D9020000}"/>
    <cellStyle name="Hyperlink 2 2 3 2 2 4 2" xfId="962" xr:uid="{00000000-0005-0000-0000-0000DA020000}"/>
    <cellStyle name="Hyperlink 2 2 3 2 2 4 2 2" xfId="2075" xr:uid="{00000000-0005-0000-0000-0000DB020000}"/>
    <cellStyle name="Hyperlink 2 2 3 2 2 4 2 2 2" xfId="4286" xr:uid="{00000000-0005-0000-0000-0000DC020000}"/>
    <cellStyle name="Hyperlink 2 2 3 2 2 4 2 3" xfId="3181" xr:uid="{00000000-0005-0000-0000-0000DD020000}"/>
    <cellStyle name="Hyperlink 2 2 3 2 2 4 3" xfId="1523" xr:uid="{00000000-0005-0000-0000-0000DE020000}"/>
    <cellStyle name="Hyperlink 2 2 3 2 2 4 3 2" xfId="3734" xr:uid="{00000000-0005-0000-0000-0000DF020000}"/>
    <cellStyle name="Hyperlink 2 2 3 2 2 4 4" xfId="2629" xr:uid="{00000000-0005-0000-0000-0000E0020000}"/>
    <cellStyle name="Hyperlink 2 2 3 2 2 5" xfId="686" xr:uid="{00000000-0005-0000-0000-0000E1020000}"/>
    <cellStyle name="Hyperlink 2 2 3 2 2 5 2" xfId="1799" xr:uid="{00000000-0005-0000-0000-0000E2020000}"/>
    <cellStyle name="Hyperlink 2 2 3 2 2 5 2 2" xfId="4010" xr:uid="{00000000-0005-0000-0000-0000E3020000}"/>
    <cellStyle name="Hyperlink 2 2 3 2 2 5 3" xfId="2905" xr:uid="{00000000-0005-0000-0000-0000E4020000}"/>
    <cellStyle name="Hyperlink 2 2 3 2 2 6" xfId="1247" xr:uid="{00000000-0005-0000-0000-0000E5020000}"/>
    <cellStyle name="Hyperlink 2 2 3 2 2 6 2" xfId="3458" xr:uid="{00000000-0005-0000-0000-0000E6020000}"/>
    <cellStyle name="Hyperlink 2 2 3 2 2 7" xfId="2353" xr:uid="{00000000-0005-0000-0000-0000E7020000}"/>
    <cellStyle name="Hyperlink 2 2 3 2 3" xfId="180" xr:uid="{00000000-0005-0000-0000-0000E8020000}"/>
    <cellStyle name="Hyperlink 2 2 3 2 3 2" xfId="456" xr:uid="{00000000-0005-0000-0000-0000E9020000}"/>
    <cellStyle name="Hyperlink 2 2 3 2 3 2 2" xfId="1008" xr:uid="{00000000-0005-0000-0000-0000EA020000}"/>
    <cellStyle name="Hyperlink 2 2 3 2 3 2 2 2" xfId="2121" xr:uid="{00000000-0005-0000-0000-0000EB020000}"/>
    <cellStyle name="Hyperlink 2 2 3 2 3 2 2 2 2" xfId="4332" xr:uid="{00000000-0005-0000-0000-0000EC020000}"/>
    <cellStyle name="Hyperlink 2 2 3 2 3 2 2 3" xfId="3227" xr:uid="{00000000-0005-0000-0000-0000ED020000}"/>
    <cellStyle name="Hyperlink 2 2 3 2 3 2 3" xfId="1569" xr:uid="{00000000-0005-0000-0000-0000EE020000}"/>
    <cellStyle name="Hyperlink 2 2 3 2 3 2 3 2" xfId="3780" xr:uid="{00000000-0005-0000-0000-0000EF020000}"/>
    <cellStyle name="Hyperlink 2 2 3 2 3 2 4" xfId="2675" xr:uid="{00000000-0005-0000-0000-0000F0020000}"/>
    <cellStyle name="Hyperlink 2 2 3 2 3 3" xfId="732" xr:uid="{00000000-0005-0000-0000-0000F1020000}"/>
    <cellStyle name="Hyperlink 2 2 3 2 3 3 2" xfId="1845" xr:uid="{00000000-0005-0000-0000-0000F2020000}"/>
    <cellStyle name="Hyperlink 2 2 3 2 3 3 2 2" xfId="4056" xr:uid="{00000000-0005-0000-0000-0000F3020000}"/>
    <cellStyle name="Hyperlink 2 2 3 2 3 3 3" xfId="2951" xr:uid="{00000000-0005-0000-0000-0000F4020000}"/>
    <cellStyle name="Hyperlink 2 2 3 2 3 4" xfId="1293" xr:uid="{00000000-0005-0000-0000-0000F5020000}"/>
    <cellStyle name="Hyperlink 2 2 3 2 3 4 2" xfId="3504" xr:uid="{00000000-0005-0000-0000-0000F6020000}"/>
    <cellStyle name="Hyperlink 2 2 3 2 3 5" xfId="2399" xr:uid="{00000000-0005-0000-0000-0000F7020000}"/>
    <cellStyle name="Hyperlink 2 2 3 2 4" xfId="272" xr:uid="{00000000-0005-0000-0000-0000F8020000}"/>
    <cellStyle name="Hyperlink 2 2 3 2 4 2" xfId="548" xr:uid="{00000000-0005-0000-0000-0000F9020000}"/>
    <cellStyle name="Hyperlink 2 2 3 2 4 2 2" xfId="1100" xr:uid="{00000000-0005-0000-0000-0000FA020000}"/>
    <cellStyle name="Hyperlink 2 2 3 2 4 2 2 2" xfId="2213" xr:uid="{00000000-0005-0000-0000-0000FB020000}"/>
    <cellStyle name="Hyperlink 2 2 3 2 4 2 2 2 2" xfId="4424" xr:uid="{00000000-0005-0000-0000-0000FC020000}"/>
    <cellStyle name="Hyperlink 2 2 3 2 4 2 2 3" xfId="3319" xr:uid="{00000000-0005-0000-0000-0000FD020000}"/>
    <cellStyle name="Hyperlink 2 2 3 2 4 2 3" xfId="1661" xr:uid="{00000000-0005-0000-0000-0000FE020000}"/>
    <cellStyle name="Hyperlink 2 2 3 2 4 2 3 2" xfId="3872" xr:uid="{00000000-0005-0000-0000-0000FF020000}"/>
    <cellStyle name="Hyperlink 2 2 3 2 4 2 4" xfId="2767" xr:uid="{00000000-0005-0000-0000-000000030000}"/>
    <cellStyle name="Hyperlink 2 2 3 2 4 3" xfId="824" xr:uid="{00000000-0005-0000-0000-000001030000}"/>
    <cellStyle name="Hyperlink 2 2 3 2 4 3 2" xfId="1937" xr:uid="{00000000-0005-0000-0000-000002030000}"/>
    <cellStyle name="Hyperlink 2 2 3 2 4 3 2 2" xfId="4148" xr:uid="{00000000-0005-0000-0000-000003030000}"/>
    <cellStyle name="Hyperlink 2 2 3 2 4 3 3" xfId="3043" xr:uid="{00000000-0005-0000-0000-000004030000}"/>
    <cellStyle name="Hyperlink 2 2 3 2 4 4" xfId="1385" xr:uid="{00000000-0005-0000-0000-000005030000}"/>
    <cellStyle name="Hyperlink 2 2 3 2 4 4 2" xfId="3596" xr:uid="{00000000-0005-0000-0000-000006030000}"/>
    <cellStyle name="Hyperlink 2 2 3 2 4 5" xfId="2491" xr:uid="{00000000-0005-0000-0000-000007030000}"/>
    <cellStyle name="Hyperlink 2 2 3 2 5" xfId="364" xr:uid="{00000000-0005-0000-0000-000008030000}"/>
    <cellStyle name="Hyperlink 2 2 3 2 5 2" xfId="916" xr:uid="{00000000-0005-0000-0000-000009030000}"/>
    <cellStyle name="Hyperlink 2 2 3 2 5 2 2" xfId="2029" xr:uid="{00000000-0005-0000-0000-00000A030000}"/>
    <cellStyle name="Hyperlink 2 2 3 2 5 2 2 2" xfId="4240" xr:uid="{00000000-0005-0000-0000-00000B030000}"/>
    <cellStyle name="Hyperlink 2 2 3 2 5 2 3" xfId="3135" xr:uid="{00000000-0005-0000-0000-00000C030000}"/>
    <cellStyle name="Hyperlink 2 2 3 2 5 3" xfId="1477" xr:uid="{00000000-0005-0000-0000-00000D030000}"/>
    <cellStyle name="Hyperlink 2 2 3 2 5 3 2" xfId="3688" xr:uid="{00000000-0005-0000-0000-00000E030000}"/>
    <cellStyle name="Hyperlink 2 2 3 2 5 4" xfId="2583" xr:uid="{00000000-0005-0000-0000-00000F030000}"/>
    <cellStyle name="Hyperlink 2 2 3 2 6" xfId="640" xr:uid="{00000000-0005-0000-0000-000010030000}"/>
    <cellStyle name="Hyperlink 2 2 3 2 6 2" xfId="1753" xr:uid="{00000000-0005-0000-0000-000011030000}"/>
    <cellStyle name="Hyperlink 2 2 3 2 6 2 2" xfId="3964" xr:uid="{00000000-0005-0000-0000-000012030000}"/>
    <cellStyle name="Hyperlink 2 2 3 2 6 3" xfId="2859" xr:uid="{00000000-0005-0000-0000-000013030000}"/>
    <cellStyle name="Hyperlink 2 2 3 2 7" xfId="1201" xr:uid="{00000000-0005-0000-0000-000014030000}"/>
    <cellStyle name="Hyperlink 2 2 3 2 7 2" xfId="3412" xr:uid="{00000000-0005-0000-0000-000015030000}"/>
    <cellStyle name="Hyperlink 2 2 3 2 8" xfId="2307" xr:uid="{00000000-0005-0000-0000-000016030000}"/>
    <cellStyle name="Hyperlink 2 2 3 3" xfId="114" xr:uid="{00000000-0005-0000-0000-000017030000}"/>
    <cellStyle name="Hyperlink 2 2 3 3 2" xfId="206" xr:uid="{00000000-0005-0000-0000-000018030000}"/>
    <cellStyle name="Hyperlink 2 2 3 3 2 2" xfId="482" xr:uid="{00000000-0005-0000-0000-000019030000}"/>
    <cellStyle name="Hyperlink 2 2 3 3 2 2 2" xfId="1034" xr:uid="{00000000-0005-0000-0000-00001A030000}"/>
    <cellStyle name="Hyperlink 2 2 3 3 2 2 2 2" xfId="2147" xr:uid="{00000000-0005-0000-0000-00001B030000}"/>
    <cellStyle name="Hyperlink 2 2 3 3 2 2 2 2 2" xfId="4358" xr:uid="{00000000-0005-0000-0000-00001C030000}"/>
    <cellStyle name="Hyperlink 2 2 3 3 2 2 2 3" xfId="3253" xr:uid="{00000000-0005-0000-0000-00001D030000}"/>
    <cellStyle name="Hyperlink 2 2 3 3 2 2 3" xfId="1595" xr:uid="{00000000-0005-0000-0000-00001E030000}"/>
    <cellStyle name="Hyperlink 2 2 3 3 2 2 3 2" xfId="3806" xr:uid="{00000000-0005-0000-0000-00001F030000}"/>
    <cellStyle name="Hyperlink 2 2 3 3 2 2 4" xfId="2701" xr:uid="{00000000-0005-0000-0000-000020030000}"/>
    <cellStyle name="Hyperlink 2 2 3 3 2 3" xfId="758" xr:uid="{00000000-0005-0000-0000-000021030000}"/>
    <cellStyle name="Hyperlink 2 2 3 3 2 3 2" xfId="1871" xr:uid="{00000000-0005-0000-0000-000022030000}"/>
    <cellStyle name="Hyperlink 2 2 3 3 2 3 2 2" xfId="4082" xr:uid="{00000000-0005-0000-0000-000023030000}"/>
    <cellStyle name="Hyperlink 2 2 3 3 2 3 3" xfId="2977" xr:uid="{00000000-0005-0000-0000-000024030000}"/>
    <cellStyle name="Hyperlink 2 2 3 3 2 4" xfId="1319" xr:uid="{00000000-0005-0000-0000-000025030000}"/>
    <cellStyle name="Hyperlink 2 2 3 3 2 4 2" xfId="3530" xr:uid="{00000000-0005-0000-0000-000026030000}"/>
    <cellStyle name="Hyperlink 2 2 3 3 2 5" xfId="2425" xr:uid="{00000000-0005-0000-0000-000027030000}"/>
    <cellStyle name="Hyperlink 2 2 3 3 3" xfId="298" xr:uid="{00000000-0005-0000-0000-000028030000}"/>
    <cellStyle name="Hyperlink 2 2 3 3 3 2" xfId="574" xr:uid="{00000000-0005-0000-0000-000029030000}"/>
    <cellStyle name="Hyperlink 2 2 3 3 3 2 2" xfId="1126" xr:uid="{00000000-0005-0000-0000-00002A030000}"/>
    <cellStyle name="Hyperlink 2 2 3 3 3 2 2 2" xfId="2239" xr:uid="{00000000-0005-0000-0000-00002B030000}"/>
    <cellStyle name="Hyperlink 2 2 3 3 3 2 2 2 2" xfId="4450" xr:uid="{00000000-0005-0000-0000-00002C030000}"/>
    <cellStyle name="Hyperlink 2 2 3 3 3 2 2 3" xfId="3345" xr:uid="{00000000-0005-0000-0000-00002D030000}"/>
    <cellStyle name="Hyperlink 2 2 3 3 3 2 3" xfId="1687" xr:uid="{00000000-0005-0000-0000-00002E030000}"/>
    <cellStyle name="Hyperlink 2 2 3 3 3 2 3 2" xfId="3898" xr:uid="{00000000-0005-0000-0000-00002F030000}"/>
    <cellStyle name="Hyperlink 2 2 3 3 3 2 4" xfId="2793" xr:uid="{00000000-0005-0000-0000-000030030000}"/>
    <cellStyle name="Hyperlink 2 2 3 3 3 3" xfId="850" xr:uid="{00000000-0005-0000-0000-000031030000}"/>
    <cellStyle name="Hyperlink 2 2 3 3 3 3 2" xfId="1963" xr:uid="{00000000-0005-0000-0000-000032030000}"/>
    <cellStyle name="Hyperlink 2 2 3 3 3 3 2 2" xfId="4174" xr:uid="{00000000-0005-0000-0000-000033030000}"/>
    <cellStyle name="Hyperlink 2 2 3 3 3 3 3" xfId="3069" xr:uid="{00000000-0005-0000-0000-000034030000}"/>
    <cellStyle name="Hyperlink 2 2 3 3 3 4" xfId="1411" xr:uid="{00000000-0005-0000-0000-000035030000}"/>
    <cellStyle name="Hyperlink 2 2 3 3 3 4 2" xfId="3622" xr:uid="{00000000-0005-0000-0000-000036030000}"/>
    <cellStyle name="Hyperlink 2 2 3 3 3 5" xfId="2517" xr:uid="{00000000-0005-0000-0000-000037030000}"/>
    <cellStyle name="Hyperlink 2 2 3 3 4" xfId="390" xr:uid="{00000000-0005-0000-0000-000038030000}"/>
    <cellStyle name="Hyperlink 2 2 3 3 4 2" xfId="942" xr:uid="{00000000-0005-0000-0000-000039030000}"/>
    <cellStyle name="Hyperlink 2 2 3 3 4 2 2" xfId="2055" xr:uid="{00000000-0005-0000-0000-00003A030000}"/>
    <cellStyle name="Hyperlink 2 2 3 3 4 2 2 2" xfId="4266" xr:uid="{00000000-0005-0000-0000-00003B030000}"/>
    <cellStyle name="Hyperlink 2 2 3 3 4 2 3" xfId="3161" xr:uid="{00000000-0005-0000-0000-00003C030000}"/>
    <cellStyle name="Hyperlink 2 2 3 3 4 3" xfId="1503" xr:uid="{00000000-0005-0000-0000-00003D030000}"/>
    <cellStyle name="Hyperlink 2 2 3 3 4 3 2" xfId="3714" xr:uid="{00000000-0005-0000-0000-00003E030000}"/>
    <cellStyle name="Hyperlink 2 2 3 3 4 4" xfId="2609" xr:uid="{00000000-0005-0000-0000-00003F030000}"/>
    <cellStyle name="Hyperlink 2 2 3 3 5" xfId="666" xr:uid="{00000000-0005-0000-0000-000040030000}"/>
    <cellStyle name="Hyperlink 2 2 3 3 5 2" xfId="1779" xr:uid="{00000000-0005-0000-0000-000041030000}"/>
    <cellStyle name="Hyperlink 2 2 3 3 5 2 2" xfId="3990" xr:uid="{00000000-0005-0000-0000-000042030000}"/>
    <cellStyle name="Hyperlink 2 2 3 3 5 3" xfId="2885" xr:uid="{00000000-0005-0000-0000-000043030000}"/>
    <cellStyle name="Hyperlink 2 2 3 3 6" xfId="1227" xr:uid="{00000000-0005-0000-0000-000044030000}"/>
    <cellStyle name="Hyperlink 2 2 3 3 6 2" xfId="3438" xr:uid="{00000000-0005-0000-0000-000045030000}"/>
    <cellStyle name="Hyperlink 2 2 3 3 7" xfId="2333" xr:uid="{00000000-0005-0000-0000-000046030000}"/>
    <cellStyle name="Hyperlink 2 2 3 4" xfId="160" xr:uid="{00000000-0005-0000-0000-000047030000}"/>
    <cellStyle name="Hyperlink 2 2 3 4 2" xfId="436" xr:uid="{00000000-0005-0000-0000-000048030000}"/>
    <cellStyle name="Hyperlink 2 2 3 4 2 2" xfId="988" xr:uid="{00000000-0005-0000-0000-000049030000}"/>
    <cellStyle name="Hyperlink 2 2 3 4 2 2 2" xfId="2101" xr:uid="{00000000-0005-0000-0000-00004A030000}"/>
    <cellStyle name="Hyperlink 2 2 3 4 2 2 2 2" xfId="4312" xr:uid="{00000000-0005-0000-0000-00004B030000}"/>
    <cellStyle name="Hyperlink 2 2 3 4 2 2 3" xfId="3207" xr:uid="{00000000-0005-0000-0000-00004C030000}"/>
    <cellStyle name="Hyperlink 2 2 3 4 2 3" xfId="1549" xr:uid="{00000000-0005-0000-0000-00004D030000}"/>
    <cellStyle name="Hyperlink 2 2 3 4 2 3 2" xfId="3760" xr:uid="{00000000-0005-0000-0000-00004E030000}"/>
    <cellStyle name="Hyperlink 2 2 3 4 2 4" xfId="2655" xr:uid="{00000000-0005-0000-0000-00004F030000}"/>
    <cellStyle name="Hyperlink 2 2 3 4 3" xfId="712" xr:uid="{00000000-0005-0000-0000-000050030000}"/>
    <cellStyle name="Hyperlink 2 2 3 4 3 2" xfId="1825" xr:uid="{00000000-0005-0000-0000-000051030000}"/>
    <cellStyle name="Hyperlink 2 2 3 4 3 2 2" xfId="4036" xr:uid="{00000000-0005-0000-0000-000052030000}"/>
    <cellStyle name="Hyperlink 2 2 3 4 3 3" xfId="2931" xr:uid="{00000000-0005-0000-0000-000053030000}"/>
    <cellStyle name="Hyperlink 2 2 3 4 4" xfId="1273" xr:uid="{00000000-0005-0000-0000-000054030000}"/>
    <cellStyle name="Hyperlink 2 2 3 4 4 2" xfId="3484" xr:uid="{00000000-0005-0000-0000-000055030000}"/>
    <cellStyle name="Hyperlink 2 2 3 4 5" xfId="2379" xr:uid="{00000000-0005-0000-0000-000056030000}"/>
    <cellStyle name="Hyperlink 2 2 3 5" xfId="252" xr:uid="{00000000-0005-0000-0000-000057030000}"/>
    <cellStyle name="Hyperlink 2 2 3 5 2" xfId="528" xr:uid="{00000000-0005-0000-0000-000058030000}"/>
    <cellStyle name="Hyperlink 2 2 3 5 2 2" xfId="1080" xr:uid="{00000000-0005-0000-0000-000059030000}"/>
    <cellStyle name="Hyperlink 2 2 3 5 2 2 2" xfId="2193" xr:uid="{00000000-0005-0000-0000-00005A030000}"/>
    <cellStyle name="Hyperlink 2 2 3 5 2 2 2 2" xfId="4404" xr:uid="{00000000-0005-0000-0000-00005B030000}"/>
    <cellStyle name="Hyperlink 2 2 3 5 2 2 3" xfId="3299" xr:uid="{00000000-0005-0000-0000-00005C030000}"/>
    <cellStyle name="Hyperlink 2 2 3 5 2 3" xfId="1641" xr:uid="{00000000-0005-0000-0000-00005D030000}"/>
    <cellStyle name="Hyperlink 2 2 3 5 2 3 2" xfId="3852" xr:uid="{00000000-0005-0000-0000-00005E030000}"/>
    <cellStyle name="Hyperlink 2 2 3 5 2 4" xfId="2747" xr:uid="{00000000-0005-0000-0000-00005F030000}"/>
    <cellStyle name="Hyperlink 2 2 3 5 3" xfId="804" xr:uid="{00000000-0005-0000-0000-000060030000}"/>
    <cellStyle name="Hyperlink 2 2 3 5 3 2" xfId="1917" xr:uid="{00000000-0005-0000-0000-000061030000}"/>
    <cellStyle name="Hyperlink 2 2 3 5 3 2 2" xfId="4128" xr:uid="{00000000-0005-0000-0000-000062030000}"/>
    <cellStyle name="Hyperlink 2 2 3 5 3 3" xfId="3023" xr:uid="{00000000-0005-0000-0000-000063030000}"/>
    <cellStyle name="Hyperlink 2 2 3 5 4" xfId="1365" xr:uid="{00000000-0005-0000-0000-000064030000}"/>
    <cellStyle name="Hyperlink 2 2 3 5 4 2" xfId="3576" xr:uid="{00000000-0005-0000-0000-000065030000}"/>
    <cellStyle name="Hyperlink 2 2 3 5 5" xfId="2471" xr:uid="{00000000-0005-0000-0000-000066030000}"/>
    <cellStyle name="Hyperlink 2 2 3 6" xfId="344" xr:uid="{00000000-0005-0000-0000-000067030000}"/>
    <cellStyle name="Hyperlink 2 2 3 6 2" xfId="896" xr:uid="{00000000-0005-0000-0000-000068030000}"/>
    <cellStyle name="Hyperlink 2 2 3 6 2 2" xfId="2009" xr:uid="{00000000-0005-0000-0000-000069030000}"/>
    <cellStyle name="Hyperlink 2 2 3 6 2 2 2" xfId="4220" xr:uid="{00000000-0005-0000-0000-00006A030000}"/>
    <cellStyle name="Hyperlink 2 2 3 6 2 3" xfId="3115" xr:uid="{00000000-0005-0000-0000-00006B030000}"/>
    <cellStyle name="Hyperlink 2 2 3 6 3" xfId="1457" xr:uid="{00000000-0005-0000-0000-00006C030000}"/>
    <cellStyle name="Hyperlink 2 2 3 6 3 2" xfId="3668" xr:uid="{00000000-0005-0000-0000-00006D030000}"/>
    <cellStyle name="Hyperlink 2 2 3 6 4" xfId="2563" xr:uid="{00000000-0005-0000-0000-00006E030000}"/>
    <cellStyle name="Hyperlink 2 2 3 7" xfId="620" xr:uid="{00000000-0005-0000-0000-00006F030000}"/>
    <cellStyle name="Hyperlink 2 2 3 7 2" xfId="1733" xr:uid="{00000000-0005-0000-0000-000070030000}"/>
    <cellStyle name="Hyperlink 2 2 3 7 2 2" xfId="3944" xr:uid="{00000000-0005-0000-0000-000071030000}"/>
    <cellStyle name="Hyperlink 2 2 3 7 3" xfId="2839" xr:uid="{00000000-0005-0000-0000-000072030000}"/>
    <cellStyle name="Hyperlink 2 2 3 8" xfId="1181" xr:uid="{00000000-0005-0000-0000-000073030000}"/>
    <cellStyle name="Hyperlink 2 2 3 8 2" xfId="3392" xr:uid="{00000000-0005-0000-0000-000074030000}"/>
    <cellStyle name="Hyperlink 2 2 3 9" xfId="2287" xr:uid="{00000000-0005-0000-0000-000075030000}"/>
    <cellStyle name="Hyperlink 2 2 4" xfId="78" xr:uid="{00000000-0005-0000-0000-000076030000}"/>
    <cellStyle name="Hyperlink 2 2 4 2" xfId="124" xr:uid="{00000000-0005-0000-0000-000077030000}"/>
    <cellStyle name="Hyperlink 2 2 4 2 2" xfId="216" xr:uid="{00000000-0005-0000-0000-000078030000}"/>
    <cellStyle name="Hyperlink 2 2 4 2 2 2" xfId="492" xr:uid="{00000000-0005-0000-0000-000079030000}"/>
    <cellStyle name="Hyperlink 2 2 4 2 2 2 2" xfId="1044" xr:uid="{00000000-0005-0000-0000-00007A030000}"/>
    <cellStyle name="Hyperlink 2 2 4 2 2 2 2 2" xfId="2157" xr:uid="{00000000-0005-0000-0000-00007B030000}"/>
    <cellStyle name="Hyperlink 2 2 4 2 2 2 2 2 2" xfId="4368" xr:uid="{00000000-0005-0000-0000-00007C030000}"/>
    <cellStyle name="Hyperlink 2 2 4 2 2 2 2 3" xfId="3263" xr:uid="{00000000-0005-0000-0000-00007D030000}"/>
    <cellStyle name="Hyperlink 2 2 4 2 2 2 3" xfId="1605" xr:uid="{00000000-0005-0000-0000-00007E030000}"/>
    <cellStyle name="Hyperlink 2 2 4 2 2 2 3 2" xfId="3816" xr:uid="{00000000-0005-0000-0000-00007F030000}"/>
    <cellStyle name="Hyperlink 2 2 4 2 2 2 4" xfId="2711" xr:uid="{00000000-0005-0000-0000-000080030000}"/>
    <cellStyle name="Hyperlink 2 2 4 2 2 3" xfId="768" xr:uid="{00000000-0005-0000-0000-000081030000}"/>
    <cellStyle name="Hyperlink 2 2 4 2 2 3 2" xfId="1881" xr:uid="{00000000-0005-0000-0000-000082030000}"/>
    <cellStyle name="Hyperlink 2 2 4 2 2 3 2 2" xfId="4092" xr:uid="{00000000-0005-0000-0000-000083030000}"/>
    <cellStyle name="Hyperlink 2 2 4 2 2 3 3" xfId="2987" xr:uid="{00000000-0005-0000-0000-000084030000}"/>
    <cellStyle name="Hyperlink 2 2 4 2 2 4" xfId="1329" xr:uid="{00000000-0005-0000-0000-000085030000}"/>
    <cellStyle name="Hyperlink 2 2 4 2 2 4 2" xfId="3540" xr:uid="{00000000-0005-0000-0000-000086030000}"/>
    <cellStyle name="Hyperlink 2 2 4 2 2 5" xfId="2435" xr:uid="{00000000-0005-0000-0000-000087030000}"/>
    <cellStyle name="Hyperlink 2 2 4 2 3" xfId="308" xr:uid="{00000000-0005-0000-0000-000088030000}"/>
    <cellStyle name="Hyperlink 2 2 4 2 3 2" xfId="584" xr:uid="{00000000-0005-0000-0000-000089030000}"/>
    <cellStyle name="Hyperlink 2 2 4 2 3 2 2" xfId="1136" xr:uid="{00000000-0005-0000-0000-00008A030000}"/>
    <cellStyle name="Hyperlink 2 2 4 2 3 2 2 2" xfId="2249" xr:uid="{00000000-0005-0000-0000-00008B030000}"/>
    <cellStyle name="Hyperlink 2 2 4 2 3 2 2 2 2" xfId="4460" xr:uid="{00000000-0005-0000-0000-00008C030000}"/>
    <cellStyle name="Hyperlink 2 2 4 2 3 2 2 3" xfId="3355" xr:uid="{00000000-0005-0000-0000-00008D030000}"/>
    <cellStyle name="Hyperlink 2 2 4 2 3 2 3" xfId="1697" xr:uid="{00000000-0005-0000-0000-00008E030000}"/>
    <cellStyle name="Hyperlink 2 2 4 2 3 2 3 2" xfId="3908" xr:uid="{00000000-0005-0000-0000-00008F030000}"/>
    <cellStyle name="Hyperlink 2 2 4 2 3 2 4" xfId="2803" xr:uid="{00000000-0005-0000-0000-000090030000}"/>
    <cellStyle name="Hyperlink 2 2 4 2 3 3" xfId="860" xr:uid="{00000000-0005-0000-0000-000091030000}"/>
    <cellStyle name="Hyperlink 2 2 4 2 3 3 2" xfId="1973" xr:uid="{00000000-0005-0000-0000-000092030000}"/>
    <cellStyle name="Hyperlink 2 2 4 2 3 3 2 2" xfId="4184" xr:uid="{00000000-0005-0000-0000-000093030000}"/>
    <cellStyle name="Hyperlink 2 2 4 2 3 3 3" xfId="3079" xr:uid="{00000000-0005-0000-0000-000094030000}"/>
    <cellStyle name="Hyperlink 2 2 4 2 3 4" xfId="1421" xr:uid="{00000000-0005-0000-0000-000095030000}"/>
    <cellStyle name="Hyperlink 2 2 4 2 3 4 2" xfId="3632" xr:uid="{00000000-0005-0000-0000-000096030000}"/>
    <cellStyle name="Hyperlink 2 2 4 2 3 5" xfId="2527" xr:uid="{00000000-0005-0000-0000-000097030000}"/>
    <cellStyle name="Hyperlink 2 2 4 2 4" xfId="400" xr:uid="{00000000-0005-0000-0000-000098030000}"/>
    <cellStyle name="Hyperlink 2 2 4 2 4 2" xfId="952" xr:uid="{00000000-0005-0000-0000-000099030000}"/>
    <cellStyle name="Hyperlink 2 2 4 2 4 2 2" xfId="2065" xr:uid="{00000000-0005-0000-0000-00009A030000}"/>
    <cellStyle name="Hyperlink 2 2 4 2 4 2 2 2" xfId="4276" xr:uid="{00000000-0005-0000-0000-00009B030000}"/>
    <cellStyle name="Hyperlink 2 2 4 2 4 2 3" xfId="3171" xr:uid="{00000000-0005-0000-0000-00009C030000}"/>
    <cellStyle name="Hyperlink 2 2 4 2 4 3" xfId="1513" xr:uid="{00000000-0005-0000-0000-00009D030000}"/>
    <cellStyle name="Hyperlink 2 2 4 2 4 3 2" xfId="3724" xr:uid="{00000000-0005-0000-0000-00009E030000}"/>
    <cellStyle name="Hyperlink 2 2 4 2 4 4" xfId="2619" xr:uid="{00000000-0005-0000-0000-00009F030000}"/>
    <cellStyle name="Hyperlink 2 2 4 2 5" xfId="676" xr:uid="{00000000-0005-0000-0000-0000A0030000}"/>
    <cellStyle name="Hyperlink 2 2 4 2 5 2" xfId="1789" xr:uid="{00000000-0005-0000-0000-0000A1030000}"/>
    <cellStyle name="Hyperlink 2 2 4 2 5 2 2" xfId="4000" xr:uid="{00000000-0005-0000-0000-0000A2030000}"/>
    <cellStyle name="Hyperlink 2 2 4 2 5 3" xfId="2895" xr:uid="{00000000-0005-0000-0000-0000A3030000}"/>
    <cellStyle name="Hyperlink 2 2 4 2 6" xfId="1237" xr:uid="{00000000-0005-0000-0000-0000A4030000}"/>
    <cellStyle name="Hyperlink 2 2 4 2 6 2" xfId="3448" xr:uid="{00000000-0005-0000-0000-0000A5030000}"/>
    <cellStyle name="Hyperlink 2 2 4 2 7" xfId="2343" xr:uid="{00000000-0005-0000-0000-0000A6030000}"/>
    <cellStyle name="Hyperlink 2 2 4 3" xfId="170" xr:uid="{00000000-0005-0000-0000-0000A7030000}"/>
    <cellStyle name="Hyperlink 2 2 4 3 2" xfId="446" xr:uid="{00000000-0005-0000-0000-0000A8030000}"/>
    <cellStyle name="Hyperlink 2 2 4 3 2 2" xfId="998" xr:uid="{00000000-0005-0000-0000-0000A9030000}"/>
    <cellStyle name="Hyperlink 2 2 4 3 2 2 2" xfId="2111" xr:uid="{00000000-0005-0000-0000-0000AA030000}"/>
    <cellStyle name="Hyperlink 2 2 4 3 2 2 2 2" xfId="4322" xr:uid="{00000000-0005-0000-0000-0000AB030000}"/>
    <cellStyle name="Hyperlink 2 2 4 3 2 2 3" xfId="3217" xr:uid="{00000000-0005-0000-0000-0000AC030000}"/>
    <cellStyle name="Hyperlink 2 2 4 3 2 3" xfId="1559" xr:uid="{00000000-0005-0000-0000-0000AD030000}"/>
    <cellStyle name="Hyperlink 2 2 4 3 2 3 2" xfId="3770" xr:uid="{00000000-0005-0000-0000-0000AE030000}"/>
    <cellStyle name="Hyperlink 2 2 4 3 2 4" xfId="2665" xr:uid="{00000000-0005-0000-0000-0000AF030000}"/>
    <cellStyle name="Hyperlink 2 2 4 3 3" xfId="722" xr:uid="{00000000-0005-0000-0000-0000B0030000}"/>
    <cellStyle name="Hyperlink 2 2 4 3 3 2" xfId="1835" xr:uid="{00000000-0005-0000-0000-0000B1030000}"/>
    <cellStyle name="Hyperlink 2 2 4 3 3 2 2" xfId="4046" xr:uid="{00000000-0005-0000-0000-0000B2030000}"/>
    <cellStyle name="Hyperlink 2 2 4 3 3 3" xfId="2941" xr:uid="{00000000-0005-0000-0000-0000B3030000}"/>
    <cellStyle name="Hyperlink 2 2 4 3 4" xfId="1283" xr:uid="{00000000-0005-0000-0000-0000B4030000}"/>
    <cellStyle name="Hyperlink 2 2 4 3 4 2" xfId="3494" xr:uid="{00000000-0005-0000-0000-0000B5030000}"/>
    <cellStyle name="Hyperlink 2 2 4 3 5" xfId="2389" xr:uid="{00000000-0005-0000-0000-0000B6030000}"/>
    <cellStyle name="Hyperlink 2 2 4 4" xfId="262" xr:uid="{00000000-0005-0000-0000-0000B7030000}"/>
    <cellStyle name="Hyperlink 2 2 4 4 2" xfId="538" xr:uid="{00000000-0005-0000-0000-0000B8030000}"/>
    <cellStyle name="Hyperlink 2 2 4 4 2 2" xfId="1090" xr:uid="{00000000-0005-0000-0000-0000B9030000}"/>
    <cellStyle name="Hyperlink 2 2 4 4 2 2 2" xfId="2203" xr:uid="{00000000-0005-0000-0000-0000BA030000}"/>
    <cellStyle name="Hyperlink 2 2 4 4 2 2 2 2" xfId="4414" xr:uid="{00000000-0005-0000-0000-0000BB030000}"/>
    <cellStyle name="Hyperlink 2 2 4 4 2 2 3" xfId="3309" xr:uid="{00000000-0005-0000-0000-0000BC030000}"/>
    <cellStyle name="Hyperlink 2 2 4 4 2 3" xfId="1651" xr:uid="{00000000-0005-0000-0000-0000BD030000}"/>
    <cellStyle name="Hyperlink 2 2 4 4 2 3 2" xfId="3862" xr:uid="{00000000-0005-0000-0000-0000BE030000}"/>
    <cellStyle name="Hyperlink 2 2 4 4 2 4" xfId="2757" xr:uid="{00000000-0005-0000-0000-0000BF030000}"/>
    <cellStyle name="Hyperlink 2 2 4 4 3" xfId="814" xr:uid="{00000000-0005-0000-0000-0000C0030000}"/>
    <cellStyle name="Hyperlink 2 2 4 4 3 2" xfId="1927" xr:uid="{00000000-0005-0000-0000-0000C1030000}"/>
    <cellStyle name="Hyperlink 2 2 4 4 3 2 2" xfId="4138" xr:uid="{00000000-0005-0000-0000-0000C2030000}"/>
    <cellStyle name="Hyperlink 2 2 4 4 3 3" xfId="3033" xr:uid="{00000000-0005-0000-0000-0000C3030000}"/>
    <cellStyle name="Hyperlink 2 2 4 4 4" xfId="1375" xr:uid="{00000000-0005-0000-0000-0000C4030000}"/>
    <cellStyle name="Hyperlink 2 2 4 4 4 2" xfId="3586" xr:uid="{00000000-0005-0000-0000-0000C5030000}"/>
    <cellStyle name="Hyperlink 2 2 4 4 5" xfId="2481" xr:uid="{00000000-0005-0000-0000-0000C6030000}"/>
    <cellStyle name="Hyperlink 2 2 4 5" xfId="354" xr:uid="{00000000-0005-0000-0000-0000C7030000}"/>
    <cellStyle name="Hyperlink 2 2 4 5 2" xfId="906" xr:uid="{00000000-0005-0000-0000-0000C8030000}"/>
    <cellStyle name="Hyperlink 2 2 4 5 2 2" xfId="2019" xr:uid="{00000000-0005-0000-0000-0000C9030000}"/>
    <cellStyle name="Hyperlink 2 2 4 5 2 2 2" xfId="4230" xr:uid="{00000000-0005-0000-0000-0000CA030000}"/>
    <cellStyle name="Hyperlink 2 2 4 5 2 3" xfId="3125" xr:uid="{00000000-0005-0000-0000-0000CB030000}"/>
    <cellStyle name="Hyperlink 2 2 4 5 3" xfId="1467" xr:uid="{00000000-0005-0000-0000-0000CC030000}"/>
    <cellStyle name="Hyperlink 2 2 4 5 3 2" xfId="3678" xr:uid="{00000000-0005-0000-0000-0000CD030000}"/>
    <cellStyle name="Hyperlink 2 2 4 5 4" xfId="2573" xr:uid="{00000000-0005-0000-0000-0000CE030000}"/>
    <cellStyle name="Hyperlink 2 2 4 6" xfId="630" xr:uid="{00000000-0005-0000-0000-0000CF030000}"/>
    <cellStyle name="Hyperlink 2 2 4 6 2" xfId="1743" xr:uid="{00000000-0005-0000-0000-0000D0030000}"/>
    <cellStyle name="Hyperlink 2 2 4 6 2 2" xfId="3954" xr:uid="{00000000-0005-0000-0000-0000D1030000}"/>
    <cellStyle name="Hyperlink 2 2 4 6 3" xfId="2849" xr:uid="{00000000-0005-0000-0000-0000D2030000}"/>
    <cellStyle name="Hyperlink 2 2 4 7" xfId="1191" xr:uid="{00000000-0005-0000-0000-0000D3030000}"/>
    <cellStyle name="Hyperlink 2 2 4 7 2" xfId="3402" xr:uid="{00000000-0005-0000-0000-0000D4030000}"/>
    <cellStyle name="Hyperlink 2 2 4 8" xfId="2297" xr:uid="{00000000-0005-0000-0000-0000D5030000}"/>
    <cellStyle name="Hyperlink 2 2 5" xfId="99" xr:uid="{00000000-0005-0000-0000-0000D6030000}"/>
    <cellStyle name="Hyperlink 2 2 5 2" xfId="145" xr:uid="{00000000-0005-0000-0000-0000D7030000}"/>
    <cellStyle name="Hyperlink 2 2 5 2 2" xfId="237" xr:uid="{00000000-0005-0000-0000-0000D8030000}"/>
    <cellStyle name="Hyperlink 2 2 5 2 2 2" xfId="513" xr:uid="{00000000-0005-0000-0000-0000D9030000}"/>
    <cellStyle name="Hyperlink 2 2 5 2 2 2 2" xfId="1065" xr:uid="{00000000-0005-0000-0000-0000DA030000}"/>
    <cellStyle name="Hyperlink 2 2 5 2 2 2 2 2" xfId="2178" xr:uid="{00000000-0005-0000-0000-0000DB030000}"/>
    <cellStyle name="Hyperlink 2 2 5 2 2 2 2 2 2" xfId="4389" xr:uid="{00000000-0005-0000-0000-0000DC030000}"/>
    <cellStyle name="Hyperlink 2 2 5 2 2 2 2 3" xfId="3284" xr:uid="{00000000-0005-0000-0000-0000DD030000}"/>
    <cellStyle name="Hyperlink 2 2 5 2 2 2 3" xfId="1626" xr:uid="{00000000-0005-0000-0000-0000DE030000}"/>
    <cellStyle name="Hyperlink 2 2 5 2 2 2 3 2" xfId="3837" xr:uid="{00000000-0005-0000-0000-0000DF030000}"/>
    <cellStyle name="Hyperlink 2 2 5 2 2 2 4" xfId="2732" xr:uid="{00000000-0005-0000-0000-0000E0030000}"/>
    <cellStyle name="Hyperlink 2 2 5 2 2 3" xfId="789" xr:uid="{00000000-0005-0000-0000-0000E1030000}"/>
    <cellStyle name="Hyperlink 2 2 5 2 2 3 2" xfId="1902" xr:uid="{00000000-0005-0000-0000-0000E2030000}"/>
    <cellStyle name="Hyperlink 2 2 5 2 2 3 2 2" xfId="4113" xr:uid="{00000000-0005-0000-0000-0000E3030000}"/>
    <cellStyle name="Hyperlink 2 2 5 2 2 3 3" xfId="3008" xr:uid="{00000000-0005-0000-0000-0000E4030000}"/>
    <cellStyle name="Hyperlink 2 2 5 2 2 4" xfId="1350" xr:uid="{00000000-0005-0000-0000-0000E5030000}"/>
    <cellStyle name="Hyperlink 2 2 5 2 2 4 2" xfId="3561" xr:uid="{00000000-0005-0000-0000-0000E6030000}"/>
    <cellStyle name="Hyperlink 2 2 5 2 2 5" xfId="2456" xr:uid="{00000000-0005-0000-0000-0000E7030000}"/>
    <cellStyle name="Hyperlink 2 2 5 2 3" xfId="329" xr:uid="{00000000-0005-0000-0000-0000E8030000}"/>
    <cellStyle name="Hyperlink 2 2 5 2 3 2" xfId="605" xr:uid="{00000000-0005-0000-0000-0000E9030000}"/>
    <cellStyle name="Hyperlink 2 2 5 2 3 2 2" xfId="1157" xr:uid="{00000000-0005-0000-0000-0000EA030000}"/>
    <cellStyle name="Hyperlink 2 2 5 2 3 2 2 2" xfId="2270" xr:uid="{00000000-0005-0000-0000-0000EB030000}"/>
    <cellStyle name="Hyperlink 2 2 5 2 3 2 2 2 2" xfId="4481" xr:uid="{00000000-0005-0000-0000-0000EC030000}"/>
    <cellStyle name="Hyperlink 2 2 5 2 3 2 2 3" xfId="3376" xr:uid="{00000000-0005-0000-0000-0000ED030000}"/>
    <cellStyle name="Hyperlink 2 2 5 2 3 2 3" xfId="1718" xr:uid="{00000000-0005-0000-0000-0000EE030000}"/>
    <cellStyle name="Hyperlink 2 2 5 2 3 2 3 2" xfId="3929" xr:uid="{00000000-0005-0000-0000-0000EF030000}"/>
    <cellStyle name="Hyperlink 2 2 5 2 3 2 4" xfId="2824" xr:uid="{00000000-0005-0000-0000-0000F0030000}"/>
    <cellStyle name="Hyperlink 2 2 5 2 3 3" xfId="881" xr:uid="{00000000-0005-0000-0000-0000F1030000}"/>
    <cellStyle name="Hyperlink 2 2 5 2 3 3 2" xfId="1994" xr:uid="{00000000-0005-0000-0000-0000F2030000}"/>
    <cellStyle name="Hyperlink 2 2 5 2 3 3 2 2" xfId="4205" xr:uid="{00000000-0005-0000-0000-0000F3030000}"/>
    <cellStyle name="Hyperlink 2 2 5 2 3 3 3" xfId="3100" xr:uid="{00000000-0005-0000-0000-0000F4030000}"/>
    <cellStyle name="Hyperlink 2 2 5 2 3 4" xfId="1442" xr:uid="{00000000-0005-0000-0000-0000F5030000}"/>
    <cellStyle name="Hyperlink 2 2 5 2 3 4 2" xfId="3653" xr:uid="{00000000-0005-0000-0000-0000F6030000}"/>
    <cellStyle name="Hyperlink 2 2 5 2 3 5" xfId="2548" xr:uid="{00000000-0005-0000-0000-0000F7030000}"/>
    <cellStyle name="Hyperlink 2 2 5 2 4" xfId="421" xr:uid="{00000000-0005-0000-0000-0000F8030000}"/>
    <cellStyle name="Hyperlink 2 2 5 2 4 2" xfId="973" xr:uid="{00000000-0005-0000-0000-0000F9030000}"/>
    <cellStyle name="Hyperlink 2 2 5 2 4 2 2" xfId="2086" xr:uid="{00000000-0005-0000-0000-0000FA030000}"/>
    <cellStyle name="Hyperlink 2 2 5 2 4 2 2 2" xfId="4297" xr:uid="{00000000-0005-0000-0000-0000FB030000}"/>
    <cellStyle name="Hyperlink 2 2 5 2 4 2 3" xfId="3192" xr:uid="{00000000-0005-0000-0000-0000FC030000}"/>
    <cellStyle name="Hyperlink 2 2 5 2 4 3" xfId="1534" xr:uid="{00000000-0005-0000-0000-0000FD030000}"/>
    <cellStyle name="Hyperlink 2 2 5 2 4 3 2" xfId="3745" xr:uid="{00000000-0005-0000-0000-0000FE030000}"/>
    <cellStyle name="Hyperlink 2 2 5 2 4 4" xfId="2640" xr:uid="{00000000-0005-0000-0000-0000FF030000}"/>
    <cellStyle name="Hyperlink 2 2 5 2 5" xfId="697" xr:uid="{00000000-0005-0000-0000-000000040000}"/>
    <cellStyle name="Hyperlink 2 2 5 2 5 2" xfId="1810" xr:uid="{00000000-0005-0000-0000-000001040000}"/>
    <cellStyle name="Hyperlink 2 2 5 2 5 2 2" xfId="4021" xr:uid="{00000000-0005-0000-0000-000002040000}"/>
    <cellStyle name="Hyperlink 2 2 5 2 5 3" xfId="2916" xr:uid="{00000000-0005-0000-0000-000003040000}"/>
    <cellStyle name="Hyperlink 2 2 5 2 6" xfId="1258" xr:uid="{00000000-0005-0000-0000-000004040000}"/>
    <cellStyle name="Hyperlink 2 2 5 2 6 2" xfId="3469" xr:uid="{00000000-0005-0000-0000-000005040000}"/>
    <cellStyle name="Hyperlink 2 2 5 2 7" xfId="2364" xr:uid="{00000000-0005-0000-0000-000006040000}"/>
    <cellStyle name="Hyperlink 2 2 5 3" xfId="191" xr:uid="{00000000-0005-0000-0000-000007040000}"/>
    <cellStyle name="Hyperlink 2 2 5 3 2" xfId="467" xr:uid="{00000000-0005-0000-0000-000008040000}"/>
    <cellStyle name="Hyperlink 2 2 5 3 2 2" xfId="1019" xr:uid="{00000000-0005-0000-0000-000009040000}"/>
    <cellStyle name="Hyperlink 2 2 5 3 2 2 2" xfId="2132" xr:uid="{00000000-0005-0000-0000-00000A040000}"/>
    <cellStyle name="Hyperlink 2 2 5 3 2 2 2 2" xfId="4343" xr:uid="{00000000-0005-0000-0000-00000B040000}"/>
    <cellStyle name="Hyperlink 2 2 5 3 2 2 3" xfId="3238" xr:uid="{00000000-0005-0000-0000-00000C040000}"/>
    <cellStyle name="Hyperlink 2 2 5 3 2 3" xfId="1580" xr:uid="{00000000-0005-0000-0000-00000D040000}"/>
    <cellStyle name="Hyperlink 2 2 5 3 2 3 2" xfId="3791" xr:uid="{00000000-0005-0000-0000-00000E040000}"/>
    <cellStyle name="Hyperlink 2 2 5 3 2 4" xfId="2686" xr:uid="{00000000-0005-0000-0000-00000F040000}"/>
    <cellStyle name="Hyperlink 2 2 5 3 3" xfId="743" xr:uid="{00000000-0005-0000-0000-000010040000}"/>
    <cellStyle name="Hyperlink 2 2 5 3 3 2" xfId="1856" xr:uid="{00000000-0005-0000-0000-000011040000}"/>
    <cellStyle name="Hyperlink 2 2 5 3 3 2 2" xfId="4067" xr:uid="{00000000-0005-0000-0000-000012040000}"/>
    <cellStyle name="Hyperlink 2 2 5 3 3 3" xfId="2962" xr:uid="{00000000-0005-0000-0000-000013040000}"/>
    <cellStyle name="Hyperlink 2 2 5 3 4" xfId="1304" xr:uid="{00000000-0005-0000-0000-000014040000}"/>
    <cellStyle name="Hyperlink 2 2 5 3 4 2" xfId="3515" xr:uid="{00000000-0005-0000-0000-000015040000}"/>
    <cellStyle name="Hyperlink 2 2 5 3 5" xfId="2410" xr:uid="{00000000-0005-0000-0000-000016040000}"/>
    <cellStyle name="Hyperlink 2 2 5 4" xfId="283" xr:uid="{00000000-0005-0000-0000-000017040000}"/>
    <cellStyle name="Hyperlink 2 2 5 4 2" xfId="559" xr:uid="{00000000-0005-0000-0000-000018040000}"/>
    <cellStyle name="Hyperlink 2 2 5 4 2 2" xfId="1111" xr:uid="{00000000-0005-0000-0000-000019040000}"/>
    <cellStyle name="Hyperlink 2 2 5 4 2 2 2" xfId="2224" xr:uid="{00000000-0005-0000-0000-00001A040000}"/>
    <cellStyle name="Hyperlink 2 2 5 4 2 2 2 2" xfId="4435" xr:uid="{00000000-0005-0000-0000-00001B040000}"/>
    <cellStyle name="Hyperlink 2 2 5 4 2 2 3" xfId="3330" xr:uid="{00000000-0005-0000-0000-00001C040000}"/>
    <cellStyle name="Hyperlink 2 2 5 4 2 3" xfId="1672" xr:uid="{00000000-0005-0000-0000-00001D040000}"/>
    <cellStyle name="Hyperlink 2 2 5 4 2 3 2" xfId="3883" xr:uid="{00000000-0005-0000-0000-00001E040000}"/>
    <cellStyle name="Hyperlink 2 2 5 4 2 4" xfId="2778" xr:uid="{00000000-0005-0000-0000-00001F040000}"/>
    <cellStyle name="Hyperlink 2 2 5 4 3" xfId="835" xr:uid="{00000000-0005-0000-0000-000020040000}"/>
    <cellStyle name="Hyperlink 2 2 5 4 3 2" xfId="1948" xr:uid="{00000000-0005-0000-0000-000021040000}"/>
    <cellStyle name="Hyperlink 2 2 5 4 3 2 2" xfId="4159" xr:uid="{00000000-0005-0000-0000-000022040000}"/>
    <cellStyle name="Hyperlink 2 2 5 4 3 3" xfId="3054" xr:uid="{00000000-0005-0000-0000-000023040000}"/>
    <cellStyle name="Hyperlink 2 2 5 4 4" xfId="1396" xr:uid="{00000000-0005-0000-0000-000024040000}"/>
    <cellStyle name="Hyperlink 2 2 5 4 4 2" xfId="3607" xr:uid="{00000000-0005-0000-0000-000025040000}"/>
    <cellStyle name="Hyperlink 2 2 5 4 5" xfId="2502" xr:uid="{00000000-0005-0000-0000-000026040000}"/>
    <cellStyle name="Hyperlink 2 2 5 5" xfId="375" xr:uid="{00000000-0005-0000-0000-000027040000}"/>
    <cellStyle name="Hyperlink 2 2 5 5 2" xfId="927" xr:uid="{00000000-0005-0000-0000-000028040000}"/>
    <cellStyle name="Hyperlink 2 2 5 5 2 2" xfId="2040" xr:uid="{00000000-0005-0000-0000-000029040000}"/>
    <cellStyle name="Hyperlink 2 2 5 5 2 2 2" xfId="4251" xr:uid="{00000000-0005-0000-0000-00002A040000}"/>
    <cellStyle name="Hyperlink 2 2 5 5 2 3" xfId="3146" xr:uid="{00000000-0005-0000-0000-00002B040000}"/>
    <cellStyle name="Hyperlink 2 2 5 5 3" xfId="1488" xr:uid="{00000000-0005-0000-0000-00002C040000}"/>
    <cellStyle name="Hyperlink 2 2 5 5 3 2" xfId="3699" xr:uid="{00000000-0005-0000-0000-00002D040000}"/>
    <cellStyle name="Hyperlink 2 2 5 5 4" xfId="2594" xr:uid="{00000000-0005-0000-0000-00002E040000}"/>
    <cellStyle name="Hyperlink 2 2 5 6" xfId="651" xr:uid="{00000000-0005-0000-0000-00002F040000}"/>
    <cellStyle name="Hyperlink 2 2 5 6 2" xfId="1764" xr:uid="{00000000-0005-0000-0000-000030040000}"/>
    <cellStyle name="Hyperlink 2 2 5 6 2 2" xfId="3975" xr:uid="{00000000-0005-0000-0000-000031040000}"/>
    <cellStyle name="Hyperlink 2 2 5 6 3" xfId="2870" xr:uid="{00000000-0005-0000-0000-000032040000}"/>
    <cellStyle name="Hyperlink 2 2 5 7" xfId="1212" xr:uid="{00000000-0005-0000-0000-000033040000}"/>
    <cellStyle name="Hyperlink 2 2 5 7 2" xfId="3423" xr:uid="{00000000-0005-0000-0000-000034040000}"/>
    <cellStyle name="Hyperlink 2 2 5 8" xfId="2318" xr:uid="{00000000-0005-0000-0000-000035040000}"/>
    <cellStyle name="Hyperlink 2 2 6" xfId="104" xr:uid="{00000000-0005-0000-0000-000036040000}"/>
    <cellStyle name="Hyperlink 2 2 6 2" xfId="196" xr:uid="{00000000-0005-0000-0000-000037040000}"/>
    <cellStyle name="Hyperlink 2 2 6 2 2" xfId="472" xr:uid="{00000000-0005-0000-0000-000038040000}"/>
    <cellStyle name="Hyperlink 2 2 6 2 2 2" xfId="1024" xr:uid="{00000000-0005-0000-0000-000039040000}"/>
    <cellStyle name="Hyperlink 2 2 6 2 2 2 2" xfId="2137" xr:uid="{00000000-0005-0000-0000-00003A040000}"/>
    <cellStyle name="Hyperlink 2 2 6 2 2 2 2 2" xfId="4348" xr:uid="{00000000-0005-0000-0000-00003B040000}"/>
    <cellStyle name="Hyperlink 2 2 6 2 2 2 3" xfId="3243" xr:uid="{00000000-0005-0000-0000-00003C040000}"/>
    <cellStyle name="Hyperlink 2 2 6 2 2 3" xfId="1585" xr:uid="{00000000-0005-0000-0000-00003D040000}"/>
    <cellStyle name="Hyperlink 2 2 6 2 2 3 2" xfId="3796" xr:uid="{00000000-0005-0000-0000-00003E040000}"/>
    <cellStyle name="Hyperlink 2 2 6 2 2 4" xfId="2691" xr:uid="{00000000-0005-0000-0000-00003F040000}"/>
    <cellStyle name="Hyperlink 2 2 6 2 3" xfId="748" xr:uid="{00000000-0005-0000-0000-000040040000}"/>
    <cellStyle name="Hyperlink 2 2 6 2 3 2" xfId="1861" xr:uid="{00000000-0005-0000-0000-000041040000}"/>
    <cellStyle name="Hyperlink 2 2 6 2 3 2 2" xfId="4072" xr:uid="{00000000-0005-0000-0000-000042040000}"/>
    <cellStyle name="Hyperlink 2 2 6 2 3 3" xfId="2967" xr:uid="{00000000-0005-0000-0000-000043040000}"/>
    <cellStyle name="Hyperlink 2 2 6 2 4" xfId="1309" xr:uid="{00000000-0005-0000-0000-000044040000}"/>
    <cellStyle name="Hyperlink 2 2 6 2 4 2" xfId="3520" xr:uid="{00000000-0005-0000-0000-000045040000}"/>
    <cellStyle name="Hyperlink 2 2 6 2 5" xfId="2415" xr:uid="{00000000-0005-0000-0000-000046040000}"/>
    <cellStyle name="Hyperlink 2 2 6 3" xfId="288" xr:uid="{00000000-0005-0000-0000-000047040000}"/>
    <cellStyle name="Hyperlink 2 2 6 3 2" xfId="564" xr:uid="{00000000-0005-0000-0000-000048040000}"/>
    <cellStyle name="Hyperlink 2 2 6 3 2 2" xfId="1116" xr:uid="{00000000-0005-0000-0000-000049040000}"/>
    <cellStyle name="Hyperlink 2 2 6 3 2 2 2" xfId="2229" xr:uid="{00000000-0005-0000-0000-00004A040000}"/>
    <cellStyle name="Hyperlink 2 2 6 3 2 2 2 2" xfId="4440" xr:uid="{00000000-0005-0000-0000-00004B040000}"/>
    <cellStyle name="Hyperlink 2 2 6 3 2 2 3" xfId="3335" xr:uid="{00000000-0005-0000-0000-00004C040000}"/>
    <cellStyle name="Hyperlink 2 2 6 3 2 3" xfId="1677" xr:uid="{00000000-0005-0000-0000-00004D040000}"/>
    <cellStyle name="Hyperlink 2 2 6 3 2 3 2" xfId="3888" xr:uid="{00000000-0005-0000-0000-00004E040000}"/>
    <cellStyle name="Hyperlink 2 2 6 3 2 4" xfId="2783" xr:uid="{00000000-0005-0000-0000-00004F040000}"/>
    <cellStyle name="Hyperlink 2 2 6 3 3" xfId="840" xr:uid="{00000000-0005-0000-0000-000050040000}"/>
    <cellStyle name="Hyperlink 2 2 6 3 3 2" xfId="1953" xr:uid="{00000000-0005-0000-0000-000051040000}"/>
    <cellStyle name="Hyperlink 2 2 6 3 3 2 2" xfId="4164" xr:uid="{00000000-0005-0000-0000-000052040000}"/>
    <cellStyle name="Hyperlink 2 2 6 3 3 3" xfId="3059" xr:uid="{00000000-0005-0000-0000-000053040000}"/>
    <cellStyle name="Hyperlink 2 2 6 3 4" xfId="1401" xr:uid="{00000000-0005-0000-0000-000054040000}"/>
    <cellStyle name="Hyperlink 2 2 6 3 4 2" xfId="3612" xr:uid="{00000000-0005-0000-0000-000055040000}"/>
    <cellStyle name="Hyperlink 2 2 6 3 5" xfId="2507" xr:uid="{00000000-0005-0000-0000-000056040000}"/>
    <cellStyle name="Hyperlink 2 2 6 4" xfId="380" xr:uid="{00000000-0005-0000-0000-000057040000}"/>
    <cellStyle name="Hyperlink 2 2 6 4 2" xfId="932" xr:uid="{00000000-0005-0000-0000-000058040000}"/>
    <cellStyle name="Hyperlink 2 2 6 4 2 2" xfId="2045" xr:uid="{00000000-0005-0000-0000-000059040000}"/>
    <cellStyle name="Hyperlink 2 2 6 4 2 2 2" xfId="4256" xr:uid="{00000000-0005-0000-0000-00005A040000}"/>
    <cellStyle name="Hyperlink 2 2 6 4 2 3" xfId="3151" xr:uid="{00000000-0005-0000-0000-00005B040000}"/>
    <cellStyle name="Hyperlink 2 2 6 4 3" xfId="1493" xr:uid="{00000000-0005-0000-0000-00005C040000}"/>
    <cellStyle name="Hyperlink 2 2 6 4 3 2" xfId="3704" xr:uid="{00000000-0005-0000-0000-00005D040000}"/>
    <cellStyle name="Hyperlink 2 2 6 4 4" xfId="2599" xr:uid="{00000000-0005-0000-0000-00005E040000}"/>
    <cellStyle name="Hyperlink 2 2 6 5" xfId="656" xr:uid="{00000000-0005-0000-0000-00005F040000}"/>
    <cellStyle name="Hyperlink 2 2 6 5 2" xfId="1769" xr:uid="{00000000-0005-0000-0000-000060040000}"/>
    <cellStyle name="Hyperlink 2 2 6 5 2 2" xfId="3980" xr:uid="{00000000-0005-0000-0000-000061040000}"/>
    <cellStyle name="Hyperlink 2 2 6 5 3" xfId="2875" xr:uid="{00000000-0005-0000-0000-000062040000}"/>
    <cellStyle name="Hyperlink 2 2 6 6" xfId="1217" xr:uid="{00000000-0005-0000-0000-000063040000}"/>
    <cellStyle name="Hyperlink 2 2 6 6 2" xfId="3428" xr:uid="{00000000-0005-0000-0000-000064040000}"/>
    <cellStyle name="Hyperlink 2 2 6 7" xfId="2323" xr:uid="{00000000-0005-0000-0000-000065040000}"/>
    <cellStyle name="Hyperlink 2 2 7" xfId="150" xr:uid="{00000000-0005-0000-0000-000066040000}"/>
    <cellStyle name="Hyperlink 2 2 7 2" xfId="426" xr:uid="{00000000-0005-0000-0000-000067040000}"/>
    <cellStyle name="Hyperlink 2 2 7 2 2" xfId="978" xr:uid="{00000000-0005-0000-0000-000068040000}"/>
    <cellStyle name="Hyperlink 2 2 7 2 2 2" xfId="2091" xr:uid="{00000000-0005-0000-0000-000069040000}"/>
    <cellStyle name="Hyperlink 2 2 7 2 2 2 2" xfId="4302" xr:uid="{00000000-0005-0000-0000-00006A040000}"/>
    <cellStyle name="Hyperlink 2 2 7 2 2 3" xfId="3197" xr:uid="{00000000-0005-0000-0000-00006B040000}"/>
    <cellStyle name="Hyperlink 2 2 7 2 3" xfId="1539" xr:uid="{00000000-0005-0000-0000-00006C040000}"/>
    <cellStyle name="Hyperlink 2 2 7 2 3 2" xfId="3750" xr:uid="{00000000-0005-0000-0000-00006D040000}"/>
    <cellStyle name="Hyperlink 2 2 7 2 4" xfId="2645" xr:uid="{00000000-0005-0000-0000-00006E040000}"/>
    <cellStyle name="Hyperlink 2 2 7 3" xfId="702" xr:uid="{00000000-0005-0000-0000-00006F040000}"/>
    <cellStyle name="Hyperlink 2 2 7 3 2" xfId="1815" xr:uid="{00000000-0005-0000-0000-000070040000}"/>
    <cellStyle name="Hyperlink 2 2 7 3 2 2" xfId="4026" xr:uid="{00000000-0005-0000-0000-000071040000}"/>
    <cellStyle name="Hyperlink 2 2 7 3 3" xfId="2921" xr:uid="{00000000-0005-0000-0000-000072040000}"/>
    <cellStyle name="Hyperlink 2 2 7 4" xfId="1263" xr:uid="{00000000-0005-0000-0000-000073040000}"/>
    <cellStyle name="Hyperlink 2 2 7 4 2" xfId="3474" xr:uid="{00000000-0005-0000-0000-000074040000}"/>
    <cellStyle name="Hyperlink 2 2 7 5" xfId="2369" xr:uid="{00000000-0005-0000-0000-000075040000}"/>
    <cellStyle name="Hyperlink 2 2 8" xfId="242" xr:uid="{00000000-0005-0000-0000-000076040000}"/>
    <cellStyle name="Hyperlink 2 2 8 2" xfId="518" xr:uid="{00000000-0005-0000-0000-000077040000}"/>
    <cellStyle name="Hyperlink 2 2 8 2 2" xfId="1070" xr:uid="{00000000-0005-0000-0000-000078040000}"/>
    <cellStyle name="Hyperlink 2 2 8 2 2 2" xfId="2183" xr:uid="{00000000-0005-0000-0000-000079040000}"/>
    <cellStyle name="Hyperlink 2 2 8 2 2 2 2" xfId="4394" xr:uid="{00000000-0005-0000-0000-00007A040000}"/>
    <cellStyle name="Hyperlink 2 2 8 2 2 3" xfId="3289" xr:uid="{00000000-0005-0000-0000-00007B040000}"/>
    <cellStyle name="Hyperlink 2 2 8 2 3" xfId="1631" xr:uid="{00000000-0005-0000-0000-00007C040000}"/>
    <cellStyle name="Hyperlink 2 2 8 2 3 2" xfId="3842" xr:uid="{00000000-0005-0000-0000-00007D040000}"/>
    <cellStyle name="Hyperlink 2 2 8 2 4" xfId="2737" xr:uid="{00000000-0005-0000-0000-00007E040000}"/>
    <cellStyle name="Hyperlink 2 2 8 3" xfId="794" xr:uid="{00000000-0005-0000-0000-00007F040000}"/>
    <cellStyle name="Hyperlink 2 2 8 3 2" xfId="1907" xr:uid="{00000000-0005-0000-0000-000080040000}"/>
    <cellStyle name="Hyperlink 2 2 8 3 2 2" xfId="4118" xr:uid="{00000000-0005-0000-0000-000081040000}"/>
    <cellStyle name="Hyperlink 2 2 8 3 3" xfId="3013" xr:uid="{00000000-0005-0000-0000-000082040000}"/>
    <cellStyle name="Hyperlink 2 2 8 4" xfId="1355" xr:uid="{00000000-0005-0000-0000-000083040000}"/>
    <cellStyle name="Hyperlink 2 2 8 4 2" xfId="3566" xr:uid="{00000000-0005-0000-0000-000084040000}"/>
    <cellStyle name="Hyperlink 2 2 8 5" xfId="2461" xr:uid="{00000000-0005-0000-0000-000085040000}"/>
    <cellStyle name="Hyperlink 2 2 9" xfId="334" xr:uid="{00000000-0005-0000-0000-000086040000}"/>
    <cellStyle name="Hyperlink 2 2 9 2" xfId="886" xr:uid="{00000000-0005-0000-0000-000087040000}"/>
    <cellStyle name="Hyperlink 2 2 9 2 2" xfId="1999" xr:uid="{00000000-0005-0000-0000-000088040000}"/>
    <cellStyle name="Hyperlink 2 2 9 2 2 2" xfId="4210" xr:uid="{00000000-0005-0000-0000-000089040000}"/>
    <cellStyle name="Hyperlink 2 2 9 2 3" xfId="3105" xr:uid="{00000000-0005-0000-0000-00008A040000}"/>
    <cellStyle name="Hyperlink 2 2 9 3" xfId="1447" xr:uid="{00000000-0005-0000-0000-00008B040000}"/>
    <cellStyle name="Hyperlink 2 2 9 3 2" xfId="3658" xr:uid="{00000000-0005-0000-0000-00008C040000}"/>
    <cellStyle name="Hyperlink 2 2 9 4" xfId="2553" xr:uid="{00000000-0005-0000-0000-00008D040000}"/>
    <cellStyle name="Hyperlink 2 3" xfId="60" xr:uid="{00000000-0005-0000-0000-00008E040000}"/>
    <cellStyle name="Hyperlink 2 3 10" xfId="2280" xr:uid="{00000000-0005-0000-0000-00008F040000}"/>
    <cellStyle name="Hyperlink 2 3 2" xfId="71" xr:uid="{00000000-0005-0000-0000-000090040000}"/>
    <cellStyle name="Hyperlink 2 3 2 2" xfId="91" xr:uid="{00000000-0005-0000-0000-000091040000}"/>
    <cellStyle name="Hyperlink 2 3 2 2 2" xfId="137" xr:uid="{00000000-0005-0000-0000-000092040000}"/>
    <cellStyle name="Hyperlink 2 3 2 2 2 2" xfId="229" xr:uid="{00000000-0005-0000-0000-000093040000}"/>
    <cellStyle name="Hyperlink 2 3 2 2 2 2 2" xfId="505" xr:uid="{00000000-0005-0000-0000-000094040000}"/>
    <cellStyle name="Hyperlink 2 3 2 2 2 2 2 2" xfId="1057" xr:uid="{00000000-0005-0000-0000-000095040000}"/>
    <cellStyle name="Hyperlink 2 3 2 2 2 2 2 2 2" xfId="2170" xr:uid="{00000000-0005-0000-0000-000096040000}"/>
    <cellStyle name="Hyperlink 2 3 2 2 2 2 2 2 2 2" xfId="4381" xr:uid="{00000000-0005-0000-0000-000097040000}"/>
    <cellStyle name="Hyperlink 2 3 2 2 2 2 2 2 3" xfId="3276" xr:uid="{00000000-0005-0000-0000-000098040000}"/>
    <cellStyle name="Hyperlink 2 3 2 2 2 2 2 3" xfId="1618" xr:uid="{00000000-0005-0000-0000-000099040000}"/>
    <cellStyle name="Hyperlink 2 3 2 2 2 2 2 3 2" xfId="3829" xr:uid="{00000000-0005-0000-0000-00009A040000}"/>
    <cellStyle name="Hyperlink 2 3 2 2 2 2 2 4" xfId="2724" xr:uid="{00000000-0005-0000-0000-00009B040000}"/>
    <cellStyle name="Hyperlink 2 3 2 2 2 2 3" xfId="781" xr:uid="{00000000-0005-0000-0000-00009C040000}"/>
    <cellStyle name="Hyperlink 2 3 2 2 2 2 3 2" xfId="1894" xr:uid="{00000000-0005-0000-0000-00009D040000}"/>
    <cellStyle name="Hyperlink 2 3 2 2 2 2 3 2 2" xfId="4105" xr:uid="{00000000-0005-0000-0000-00009E040000}"/>
    <cellStyle name="Hyperlink 2 3 2 2 2 2 3 3" xfId="3000" xr:uid="{00000000-0005-0000-0000-00009F040000}"/>
    <cellStyle name="Hyperlink 2 3 2 2 2 2 4" xfId="1342" xr:uid="{00000000-0005-0000-0000-0000A0040000}"/>
    <cellStyle name="Hyperlink 2 3 2 2 2 2 4 2" xfId="3553" xr:uid="{00000000-0005-0000-0000-0000A1040000}"/>
    <cellStyle name="Hyperlink 2 3 2 2 2 2 5" xfId="2448" xr:uid="{00000000-0005-0000-0000-0000A2040000}"/>
    <cellStyle name="Hyperlink 2 3 2 2 2 3" xfId="321" xr:uid="{00000000-0005-0000-0000-0000A3040000}"/>
    <cellStyle name="Hyperlink 2 3 2 2 2 3 2" xfId="597" xr:uid="{00000000-0005-0000-0000-0000A4040000}"/>
    <cellStyle name="Hyperlink 2 3 2 2 2 3 2 2" xfId="1149" xr:uid="{00000000-0005-0000-0000-0000A5040000}"/>
    <cellStyle name="Hyperlink 2 3 2 2 2 3 2 2 2" xfId="2262" xr:uid="{00000000-0005-0000-0000-0000A6040000}"/>
    <cellStyle name="Hyperlink 2 3 2 2 2 3 2 2 2 2" xfId="4473" xr:uid="{00000000-0005-0000-0000-0000A7040000}"/>
    <cellStyle name="Hyperlink 2 3 2 2 2 3 2 2 3" xfId="3368" xr:uid="{00000000-0005-0000-0000-0000A8040000}"/>
    <cellStyle name="Hyperlink 2 3 2 2 2 3 2 3" xfId="1710" xr:uid="{00000000-0005-0000-0000-0000A9040000}"/>
    <cellStyle name="Hyperlink 2 3 2 2 2 3 2 3 2" xfId="3921" xr:uid="{00000000-0005-0000-0000-0000AA040000}"/>
    <cellStyle name="Hyperlink 2 3 2 2 2 3 2 4" xfId="2816" xr:uid="{00000000-0005-0000-0000-0000AB040000}"/>
    <cellStyle name="Hyperlink 2 3 2 2 2 3 3" xfId="873" xr:uid="{00000000-0005-0000-0000-0000AC040000}"/>
    <cellStyle name="Hyperlink 2 3 2 2 2 3 3 2" xfId="1986" xr:uid="{00000000-0005-0000-0000-0000AD040000}"/>
    <cellStyle name="Hyperlink 2 3 2 2 2 3 3 2 2" xfId="4197" xr:uid="{00000000-0005-0000-0000-0000AE040000}"/>
    <cellStyle name="Hyperlink 2 3 2 2 2 3 3 3" xfId="3092" xr:uid="{00000000-0005-0000-0000-0000AF040000}"/>
    <cellStyle name="Hyperlink 2 3 2 2 2 3 4" xfId="1434" xr:uid="{00000000-0005-0000-0000-0000B0040000}"/>
    <cellStyle name="Hyperlink 2 3 2 2 2 3 4 2" xfId="3645" xr:uid="{00000000-0005-0000-0000-0000B1040000}"/>
    <cellStyle name="Hyperlink 2 3 2 2 2 3 5" xfId="2540" xr:uid="{00000000-0005-0000-0000-0000B2040000}"/>
    <cellStyle name="Hyperlink 2 3 2 2 2 4" xfId="413" xr:uid="{00000000-0005-0000-0000-0000B3040000}"/>
    <cellStyle name="Hyperlink 2 3 2 2 2 4 2" xfId="965" xr:uid="{00000000-0005-0000-0000-0000B4040000}"/>
    <cellStyle name="Hyperlink 2 3 2 2 2 4 2 2" xfId="2078" xr:uid="{00000000-0005-0000-0000-0000B5040000}"/>
    <cellStyle name="Hyperlink 2 3 2 2 2 4 2 2 2" xfId="4289" xr:uid="{00000000-0005-0000-0000-0000B6040000}"/>
    <cellStyle name="Hyperlink 2 3 2 2 2 4 2 3" xfId="3184" xr:uid="{00000000-0005-0000-0000-0000B7040000}"/>
    <cellStyle name="Hyperlink 2 3 2 2 2 4 3" xfId="1526" xr:uid="{00000000-0005-0000-0000-0000B8040000}"/>
    <cellStyle name="Hyperlink 2 3 2 2 2 4 3 2" xfId="3737" xr:uid="{00000000-0005-0000-0000-0000B9040000}"/>
    <cellStyle name="Hyperlink 2 3 2 2 2 4 4" xfId="2632" xr:uid="{00000000-0005-0000-0000-0000BA040000}"/>
    <cellStyle name="Hyperlink 2 3 2 2 2 5" xfId="689" xr:uid="{00000000-0005-0000-0000-0000BB040000}"/>
    <cellStyle name="Hyperlink 2 3 2 2 2 5 2" xfId="1802" xr:uid="{00000000-0005-0000-0000-0000BC040000}"/>
    <cellStyle name="Hyperlink 2 3 2 2 2 5 2 2" xfId="4013" xr:uid="{00000000-0005-0000-0000-0000BD040000}"/>
    <cellStyle name="Hyperlink 2 3 2 2 2 5 3" xfId="2908" xr:uid="{00000000-0005-0000-0000-0000BE040000}"/>
    <cellStyle name="Hyperlink 2 3 2 2 2 6" xfId="1250" xr:uid="{00000000-0005-0000-0000-0000BF040000}"/>
    <cellStyle name="Hyperlink 2 3 2 2 2 6 2" xfId="3461" xr:uid="{00000000-0005-0000-0000-0000C0040000}"/>
    <cellStyle name="Hyperlink 2 3 2 2 2 7" xfId="2356" xr:uid="{00000000-0005-0000-0000-0000C1040000}"/>
    <cellStyle name="Hyperlink 2 3 2 2 3" xfId="183" xr:uid="{00000000-0005-0000-0000-0000C2040000}"/>
    <cellStyle name="Hyperlink 2 3 2 2 3 2" xfId="459" xr:uid="{00000000-0005-0000-0000-0000C3040000}"/>
    <cellStyle name="Hyperlink 2 3 2 2 3 2 2" xfId="1011" xr:uid="{00000000-0005-0000-0000-0000C4040000}"/>
    <cellStyle name="Hyperlink 2 3 2 2 3 2 2 2" xfId="2124" xr:uid="{00000000-0005-0000-0000-0000C5040000}"/>
    <cellStyle name="Hyperlink 2 3 2 2 3 2 2 2 2" xfId="4335" xr:uid="{00000000-0005-0000-0000-0000C6040000}"/>
    <cellStyle name="Hyperlink 2 3 2 2 3 2 2 3" xfId="3230" xr:uid="{00000000-0005-0000-0000-0000C7040000}"/>
    <cellStyle name="Hyperlink 2 3 2 2 3 2 3" xfId="1572" xr:uid="{00000000-0005-0000-0000-0000C8040000}"/>
    <cellStyle name="Hyperlink 2 3 2 2 3 2 3 2" xfId="3783" xr:uid="{00000000-0005-0000-0000-0000C9040000}"/>
    <cellStyle name="Hyperlink 2 3 2 2 3 2 4" xfId="2678" xr:uid="{00000000-0005-0000-0000-0000CA040000}"/>
    <cellStyle name="Hyperlink 2 3 2 2 3 3" xfId="735" xr:uid="{00000000-0005-0000-0000-0000CB040000}"/>
    <cellStyle name="Hyperlink 2 3 2 2 3 3 2" xfId="1848" xr:uid="{00000000-0005-0000-0000-0000CC040000}"/>
    <cellStyle name="Hyperlink 2 3 2 2 3 3 2 2" xfId="4059" xr:uid="{00000000-0005-0000-0000-0000CD040000}"/>
    <cellStyle name="Hyperlink 2 3 2 2 3 3 3" xfId="2954" xr:uid="{00000000-0005-0000-0000-0000CE040000}"/>
    <cellStyle name="Hyperlink 2 3 2 2 3 4" xfId="1296" xr:uid="{00000000-0005-0000-0000-0000CF040000}"/>
    <cellStyle name="Hyperlink 2 3 2 2 3 4 2" xfId="3507" xr:uid="{00000000-0005-0000-0000-0000D0040000}"/>
    <cellStyle name="Hyperlink 2 3 2 2 3 5" xfId="2402" xr:uid="{00000000-0005-0000-0000-0000D1040000}"/>
    <cellStyle name="Hyperlink 2 3 2 2 4" xfId="275" xr:uid="{00000000-0005-0000-0000-0000D2040000}"/>
    <cellStyle name="Hyperlink 2 3 2 2 4 2" xfId="551" xr:uid="{00000000-0005-0000-0000-0000D3040000}"/>
    <cellStyle name="Hyperlink 2 3 2 2 4 2 2" xfId="1103" xr:uid="{00000000-0005-0000-0000-0000D4040000}"/>
    <cellStyle name="Hyperlink 2 3 2 2 4 2 2 2" xfId="2216" xr:uid="{00000000-0005-0000-0000-0000D5040000}"/>
    <cellStyle name="Hyperlink 2 3 2 2 4 2 2 2 2" xfId="4427" xr:uid="{00000000-0005-0000-0000-0000D6040000}"/>
    <cellStyle name="Hyperlink 2 3 2 2 4 2 2 3" xfId="3322" xr:uid="{00000000-0005-0000-0000-0000D7040000}"/>
    <cellStyle name="Hyperlink 2 3 2 2 4 2 3" xfId="1664" xr:uid="{00000000-0005-0000-0000-0000D8040000}"/>
    <cellStyle name="Hyperlink 2 3 2 2 4 2 3 2" xfId="3875" xr:uid="{00000000-0005-0000-0000-0000D9040000}"/>
    <cellStyle name="Hyperlink 2 3 2 2 4 2 4" xfId="2770" xr:uid="{00000000-0005-0000-0000-0000DA040000}"/>
    <cellStyle name="Hyperlink 2 3 2 2 4 3" xfId="827" xr:uid="{00000000-0005-0000-0000-0000DB040000}"/>
    <cellStyle name="Hyperlink 2 3 2 2 4 3 2" xfId="1940" xr:uid="{00000000-0005-0000-0000-0000DC040000}"/>
    <cellStyle name="Hyperlink 2 3 2 2 4 3 2 2" xfId="4151" xr:uid="{00000000-0005-0000-0000-0000DD040000}"/>
    <cellStyle name="Hyperlink 2 3 2 2 4 3 3" xfId="3046" xr:uid="{00000000-0005-0000-0000-0000DE040000}"/>
    <cellStyle name="Hyperlink 2 3 2 2 4 4" xfId="1388" xr:uid="{00000000-0005-0000-0000-0000DF040000}"/>
    <cellStyle name="Hyperlink 2 3 2 2 4 4 2" xfId="3599" xr:uid="{00000000-0005-0000-0000-0000E0040000}"/>
    <cellStyle name="Hyperlink 2 3 2 2 4 5" xfId="2494" xr:uid="{00000000-0005-0000-0000-0000E1040000}"/>
    <cellStyle name="Hyperlink 2 3 2 2 5" xfId="367" xr:uid="{00000000-0005-0000-0000-0000E2040000}"/>
    <cellStyle name="Hyperlink 2 3 2 2 5 2" xfId="919" xr:uid="{00000000-0005-0000-0000-0000E3040000}"/>
    <cellStyle name="Hyperlink 2 3 2 2 5 2 2" xfId="2032" xr:uid="{00000000-0005-0000-0000-0000E4040000}"/>
    <cellStyle name="Hyperlink 2 3 2 2 5 2 2 2" xfId="4243" xr:uid="{00000000-0005-0000-0000-0000E5040000}"/>
    <cellStyle name="Hyperlink 2 3 2 2 5 2 3" xfId="3138" xr:uid="{00000000-0005-0000-0000-0000E6040000}"/>
    <cellStyle name="Hyperlink 2 3 2 2 5 3" xfId="1480" xr:uid="{00000000-0005-0000-0000-0000E7040000}"/>
    <cellStyle name="Hyperlink 2 3 2 2 5 3 2" xfId="3691" xr:uid="{00000000-0005-0000-0000-0000E8040000}"/>
    <cellStyle name="Hyperlink 2 3 2 2 5 4" xfId="2586" xr:uid="{00000000-0005-0000-0000-0000E9040000}"/>
    <cellStyle name="Hyperlink 2 3 2 2 6" xfId="643" xr:uid="{00000000-0005-0000-0000-0000EA040000}"/>
    <cellStyle name="Hyperlink 2 3 2 2 6 2" xfId="1756" xr:uid="{00000000-0005-0000-0000-0000EB040000}"/>
    <cellStyle name="Hyperlink 2 3 2 2 6 2 2" xfId="3967" xr:uid="{00000000-0005-0000-0000-0000EC040000}"/>
    <cellStyle name="Hyperlink 2 3 2 2 6 3" xfId="2862" xr:uid="{00000000-0005-0000-0000-0000ED040000}"/>
    <cellStyle name="Hyperlink 2 3 2 2 7" xfId="1204" xr:uid="{00000000-0005-0000-0000-0000EE040000}"/>
    <cellStyle name="Hyperlink 2 3 2 2 7 2" xfId="3415" xr:uid="{00000000-0005-0000-0000-0000EF040000}"/>
    <cellStyle name="Hyperlink 2 3 2 2 8" xfId="2310" xr:uid="{00000000-0005-0000-0000-0000F0040000}"/>
    <cellStyle name="Hyperlink 2 3 2 3" xfId="117" xr:uid="{00000000-0005-0000-0000-0000F1040000}"/>
    <cellStyle name="Hyperlink 2 3 2 3 2" xfId="209" xr:uid="{00000000-0005-0000-0000-0000F2040000}"/>
    <cellStyle name="Hyperlink 2 3 2 3 2 2" xfId="485" xr:uid="{00000000-0005-0000-0000-0000F3040000}"/>
    <cellStyle name="Hyperlink 2 3 2 3 2 2 2" xfId="1037" xr:uid="{00000000-0005-0000-0000-0000F4040000}"/>
    <cellStyle name="Hyperlink 2 3 2 3 2 2 2 2" xfId="2150" xr:uid="{00000000-0005-0000-0000-0000F5040000}"/>
    <cellStyle name="Hyperlink 2 3 2 3 2 2 2 2 2" xfId="4361" xr:uid="{00000000-0005-0000-0000-0000F6040000}"/>
    <cellStyle name="Hyperlink 2 3 2 3 2 2 2 3" xfId="3256" xr:uid="{00000000-0005-0000-0000-0000F7040000}"/>
    <cellStyle name="Hyperlink 2 3 2 3 2 2 3" xfId="1598" xr:uid="{00000000-0005-0000-0000-0000F8040000}"/>
    <cellStyle name="Hyperlink 2 3 2 3 2 2 3 2" xfId="3809" xr:uid="{00000000-0005-0000-0000-0000F9040000}"/>
    <cellStyle name="Hyperlink 2 3 2 3 2 2 4" xfId="2704" xr:uid="{00000000-0005-0000-0000-0000FA040000}"/>
    <cellStyle name="Hyperlink 2 3 2 3 2 3" xfId="761" xr:uid="{00000000-0005-0000-0000-0000FB040000}"/>
    <cellStyle name="Hyperlink 2 3 2 3 2 3 2" xfId="1874" xr:uid="{00000000-0005-0000-0000-0000FC040000}"/>
    <cellStyle name="Hyperlink 2 3 2 3 2 3 2 2" xfId="4085" xr:uid="{00000000-0005-0000-0000-0000FD040000}"/>
    <cellStyle name="Hyperlink 2 3 2 3 2 3 3" xfId="2980" xr:uid="{00000000-0005-0000-0000-0000FE040000}"/>
    <cellStyle name="Hyperlink 2 3 2 3 2 4" xfId="1322" xr:uid="{00000000-0005-0000-0000-0000FF040000}"/>
    <cellStyle name="Hyperlink 2 3 2 3 2 4 2" xfId="3533" xr:uid="{00000000-0005-0000-0000-000000050000}"/>
    <cellStyle name="Hyperlink 2 3 2 3 2 5" xfId="2428" xr:uid="{00000000-0005-0000-0000-000001050000}"/>
    <cellStyle name="Hyperlink 2 3 2 3 3" xfId="301" xr:uid="{00000000-0005-0000-0000-000002050000}"/>
    <cellStyle name="Hyperlink 2 3 2 3 3 2" xfId="577" xr:uid="{00000000-0005-0000-0000-000003050000}"/>
    <cellStyle name="Hyperlink 2 3 2 3 3 2 2" xfId="1129" xr:uid="{00000000-0005-0000-0000-000004050000}"/>
    <cellStyle name="Hyperlink 2 3 2 3 3 2 2 2" xfId="2242" xr:uid="{00000000-0005-0000-0000-000005050000}"/>
    <cellStyle name="Hyperlink 2 3 2 3 3 2 2 2 2" xfId="4453" xr:uid="{00000000-0005-0000-0000-000006050000}"/>
    <cellStyle name="Hyperlink 2 3 2 3 3 2 2 3" xfId="3348" xr:uid="{00000000-0005-0000-0000-000007050000}"/>
    <cellStyle name="Hyperlink 2 3 2 3 3 2 3" xfId="1690" xr:uid="{00000000-0005-0000-0000-000008050000}"/>
    <cellStyle name="Hyperlink 2 3 2 3 3 2 3 2" xfId="3901" xr:uid="{00000000-0005-0000-0000-000009050000}"/>
    <cellStyle name="Hyperlink 2 3 2 3 3 2 4" xfId="2796" xr:uid="{00000000-0005-0000-0000-00000A050000}"/>
    <cellStyle name="Hyperlink 2 3 2 3 3 3" xfId="853" xr:uid="{00000000-0005-0000-0000-00000B050000}"/>
    <cellStyle name="Hyperlink 2 3 2 3 3 3 2" xfId="1966" xr:uid="{00000000-0005-0000-0000-00000C050000}"/>
    <cellStyle name="Hyperlink 2 3 2 3 3 3 2 2" xfId="4177" xr:uid="{00000000-0005-0000-0000-00000D050000}"/>
    <cellStyle name="Hyperlink 2 3 2 3 3 3 3" xfId="3072" xr:uid="{00000000-0005-0000-0000-00000E050000}"/>
    <cellStyle name="Hyperlink 2 3 2 3 3 4" xfId="1414" xr:uid="{00000000-0005-0000-0000-00000F050000}"/>
    <cellStyle name="Hyperlink 2 3 2 3 3 4 2" xfId="3625" xr:uid="{00000000-0005-0000-0000-000010050000}"/>
    <cellStyle name="Hyperlink 2 3 2 3 3 5" xfId="2520" xr:uid="{00000000-0005-0000-0000-000011050000}"/>
    <cellStyle name="Hyperlink 2 3 2 3 4" xfId="393" xr:uid="{00000000-0005-0000-0000-000012050000}"/>
    <cellStyle name="Hyperlink 2 3 2 3 4 2" xfId="945" xr:uid="{00000000-0005-0000-0000-000013050000}"/>
    <cellStyle name="Hyperlink 2 3 2 3 4 2 2" xfId="2058" xr:uid="{00000000-0005-0000-0000-000014050000}"/>
    <cellStyle name="Hyperlink 2 3 2 3 4 2 2 2" xfId="4269" xr:uid="{00000000-0005-0000-0000-000015050000}"/>
    <cellStyle name="Hyperlink 2 3 2 3 4 2 3" xfId="3164" xr:uid="{00000000-0005-0000-0000-000016050000}"/>
    <cellStyle name="Hyperlink 2 3 2 3 4 3" xfId="1506" xr:uid="{00000000-0005-0000-0000-000017050000}"/>
    <cellStyle name="Hyperlink 2 3 2 3 4 3 2" xfId="3717" xr:uid="{00000000-0005-0000-0000-000018050000}"/>
    <cellStyle name="Hyperlink 2 3 2 3 4 4" xfId="2612" xr:uid="{00000000-0005-0000-0000-000019050000}"/>
    <cellStyle name="Hyperlink 2 3 2 3 5" xfId="669" xr:uid="{00000000-0005-0000-0000-00001A050000}"/>
    <cellStyle name="Hyperlink 2 3 2 3 5 2" xfId="1782" xr:uid="{00000000-0005-0000-0000-00001B050000}"/>
    <cellStyle name="Hyperlink 2 3 2 3 5 2 2" xfId="3993" xr:uid="{00000000-0005-0000-0000-00001C050000}"/>
    <cellStyle name="Hyperlink 2 3 2 3 5 3" xfId="2888" xr:uid="{00000000-0005-0000-0000-00001D050000}"/>
    <cellStyle name="Hyperlink 2 3 2 3 6" xfId="1230" xr:uid="{00000000-0005-0000-0000-00001E050000}"/>
    <cellStyle name="Hyperlink 2 3 2 3 6 2" xfId="3441" xr:uid="{00000000-0005-0000-0000-00001F050000}"/>
    <cellStyle name="Hyperlink 2 3 2 3 7" xfId="2336" xr:uid="{00000000-0005-0000-0000-000020050000}"/>
    <cellStyle name="Hyperlink 2 3 2 4" xfId="163" xr:uid="{00000000-0005-0000-0000-000021050000}"/>
    <cellStyle name="Hyperlink 2 3 2 4 2" xfId="439" xr:uid="{00000000-0005-0000-0000-000022050000}"/>
    <cellStyle name="Hyperlink 2 3 2 4 2 2" xfId="991" xr:uid="{00000000-0005-0000-0000-000023050000}"/>
    <cellStyle name="Hyperlink 2 3 2 4 2 2 2" xfId="2104" xr:uid="{00000000-0005-0000-0000-000024050000}"/>
    <cellStyle name="Hyperlink 2 3 2 4 2 2 2 2" xfId="4315" xr:uid="{00000000-0005-0000-0000-000025050000}"/>
    <cellStyle name="Hyperlink 2 3 2 4 2 2 3" xfId="3210" xr:uid="{00000000-0005-0000-0000-000026050000}"/>
    <cellStyle name="Hyperlink 2 3 2 4 2 3" xfId="1552" xr:uid="{00000000-0005-0000-0000-000027050000}"/>
    <cellStyle name="Hyperlink 2 3 2 4 2 3 2" xfId="3763" xr:uid="{00000000-0005-0000-0000-000028050000}"/>
    <cellStyle name="Hyperlink 2 3 2 4 2 4" xfId="2658" xr:uid="{00000000-0005-0000-0000-000029050000}"/>
    <cellStyle name="Hyperlink 2 3 2 4 3" xfId="715" xr:uid="{00000000-0005-0000-0000-00002A050000}"/>
    <cellStyle name="Hyperlink 2 3 2 4 3 2" xfId="1828" xr:uid="{00000000-0005-0000-0000-00002B050000}"/>
    <cellStyle name="Hyperlink 2 3 2 4 3 2 2" xfId="4039" xr:uid="{00000000-0005-0000-0000-00002C050000}"/>
    <cellStyle name="Hyperlink 2 3 2 4 3 3" xfId="2934" xr:uid="{00000000-0005-0000-0000-00002D050000}"/>
    <cellStyle name="Hyperlink 2 3 2 4 4" xfId="1276" xr:uid="{00000000-0005-0000-0000-00002E050000}"/>
    <cellStyle name="Hyperlink 2 3 2 4 4 2" xfId="3487" xr:uid="{00000000-0005-0000-0000-00002F050000}"/>
    <cellStyle name="Hyperlink 2 3 2 4 5" xfId="2382" xr:uid="{00000000-0005-0000-0000-000030050000}"/>
    <cellStyle name="Hyperlink 2 3 2 5" xfId="255" xr:uid="{00000000-0005-0000-0000-000031050000}"/>
    <cellStyle name="Hyperlink 2 3 2 5 2" xfId="531" xr:uid="{00000000-0005-0000-0000-000032050000}"/>
    <cellStyle name="Hyperlink 2 3 2 5 2 2" xfId="1083" xr:uid="{00000000-0005-0000-0000-000033050000}"/>
    <cellStyle name="Hyperlink 2 3 2 5 2 2 2" xfId="2196" xr:uid="{00000000-0005-0000-0000-000034050000}"/>
    <cellStyle name="Hyperlink 2 3 2 5 2 2 2 2" xfId="4407" xr:uid="{00000000-0005-0000-0000-000035050000}"/>
    <cellStyle name="Hyperlink 2 3 2 5 2 2 3" xfId="3302" xr:uid="{00000000-0005-0000-0000-000036050000}"/>
    <cellStyle name="Hyperlink 2 3 2 5 2 3" xfId="1644" xr:uid="{00000000-0005-0000-0000-000037050000}"/>
    <cellStyle name="Hyperlink 2 3 2 5 2 3 2" xfId="3855" xr:uid="{00000000-0005-0000-0000-000038050000}"/>
    <cellStyle name="Hyperlink 2 3 2 5 2 4" xfId="2750" xr:uid="{00000000-0005-0000-0000-000039050000}"/>
    <cellStyle name="Hyperlink 2 3 2 5 3" xfId="807" xr:uid="{00000000-0005-0000-0000-00003A050000}"/>
    <cellStyle name="Hyperlink 2 3 2 5 3 2" xfId="1920" xr:uid="{00000000-0005-0000-0000-00003B050000}"/>
    <cellStyle name="Hyperlink 2 3 2 5 3 2 2" xfId="4131" xr:uid="{00000000-0005-0000-0000-00003C050000}"/>
    <cellStyle name="Hyperlink 2 3 2 5 3 3" xfId="3026" xr:uid="{00000000-0005-0000-0000-00003D050000}"/>
    <cellStyle name="Hyperlink 2 3 2 5 4" xfId="1368" xr:uid="{00000000-0005-0000-0000-00003E050000}"/>
    <cellStyle name="Hyperlink 2 3 2 5 4 2" xfId="3579" xr:uid="{00000000-0005-0000-0000-00003F050000}"/>
    <cellStyle name="Hyperlink 2 3 2 5 5" xfId="2474" xr:uid="{00000000-0005-0000-0000-000040050000}"/>
    <cellStyle name="Hyperlink 2 3 2 6" xfId="347" xr:uid="{00000000-0005-0000-0000-000041050000}"/>
    <cellStyle name="Hyperlink 2 3 2 6 2" xfId="899" xr:uid="{00000000-0005-0000-0000-000042050000}"/>
    <cellStyle name="Hyperlink 2 3 2 6 2 2" xfId="2012" xr:uid="{00000000-0005-0000-0000-000043050000}"/>
    <cellStyle name="Hyperlink 2 3 2 6 2 2 2" xfId="4223" xr:uid="{00000000-0005-0000-0000-000044050000}"/>
    <cellStyle name="Hyperlink 2 3 2 6 2 3" xfId="3118" xr:uid="{00000000-0005-0000-0000-000045050000}"/>
    <cellStyle name="Hyperlink 2 3 2 6 3" xfId="1460" xr:uid="{00000000-0005-0000-0000-000046050000}"/>
    <cellStyle name="Hyperlink 2 3 2 6 3 2" xfId="3671" xr:uid="{00000000-0005-0000-0000-000047050000}"/>
    <cellStyle name="Hyperlink 2 3 2 6 4" xfId="2566" xr:uid="{00000000-0005-0000-0000-000048050000}"/>
    <cellStyle name="Hyperlink 2 3 2 7" xfId="623" xr:uid="{00000000-0005-0000-0000-000049050000}"/>
    <cellStyle name="Hyperlink 2 3 2 7 2" xfId="1736" xr:uid="{00000000-0005-0000-0000-00004A050000}"/>
    <cellStyle name="Hyperlink 2 3 2 7 2 2" xfId="3947" xr:uid="{00000000-0005-0000-0000-00004B050000}"/>
    <cellStyle name="Hyperlink 2 3 2 7 3" xfId="2842" xr:uid="{00000000-0005-0000-0000-00004C050000}"/>
    <cellStyle name="Hyperlink 2 3 2 8" xfId="1184" xr:uid="{00000000-0005-0000-0000-00004D050000}"/>
    <cellStyle name="Hyperlink 2 3 2 8 2" xfId="3395" xr:uid="{00000000-0005-0000-0000-00004E050000}"/>
    <cellStyle name="Hyperlink 2 3 2 9" xfId="2290" xr:uid="{00000000-0005-0000-0000-00004F050000}"/>
    <cellStyle name="Hyperlink 2 3 3" xfId="81" xr:uid="{00000000-0005-0000-0000-000050050000}"/>
    <cellStyle name="Hyperlink 2 3 3 2" xfId="127" xr:uid="{00000000-0005-0000-0000-000051050000}"/>
    <cellStyle name="Hyperlink 2 3 3 2 2" xfId="219" xr:uid="{00000000-0005-0000-0000-000052050000}"/>
    <cellStyle name="Hyperlink 2 3 3 2 2 2" xfId="495" xr:uid="{00000000-0005-0000-0000-000053050000}"/>
    <cellStyle name="Hyperlink 2 3 3 2 2 2 2" xfId="1047" xr:uid="{00000000-0005-0000-0000-000054050000}"/>
    <cellStyle name="Hyperlink 2 3 3 2 2 2 2 2" xfId="2160" xr:uid="{00000000-0005-0000-0000-000055050000}"/>
    <cellStyle name="Hyperlink 2 3 3 2 2 2 2 2 2" xfId="4371" xr:uid="{00000000-0005-0000-0000-000056050000}"/>
    <cellStyle name="Hyperlink 2 3 3 2 2 2 2 3" xfId="3266" xr:uid="{00000000-0005-0000-0000-000057050000}"/>
    <cellStyle name="Hyperlink 2 3 3 2 2 2 3" xfId="1608" xr:uid="{00000000-0005-0000-0000-000058050000}"/>
    <cellStyle name="Hyperlink 2 3 3 2 2 2 3 2" xfId="3819" xr:uid="{00000000-0005-0000-0000-000059050000}"/>
    <cellStyle name="Hyperlink 2 3 3 2 2 2 4" xfId="2714" xr:uid="{00000000-0005-0000-0000-00005A050000}"/>
    <cellStyle name="Hyperlink 2 3 3 2 2 3" xfId="771" xr:uid="{00000000-0005-0000-0000-00005B050000}"/>
    <cellStyle name="Hyperlink 2 3 3 2 2 3 2" xfId="1884" xr:uid="{00000000-0005-0000-0000-00005C050000}"/>
    <cellStyle name="Hyperlink 2 3 3 2 2 3 2 2" xfId="4095" xr:uid="{00000000-0005-0000-0000-00005D050000}"/>
    <cellStyle name="Hyperlink 2 3 3 2 2 3 3" xfId="2990" xr:uid="{00000000-0005-0000-0000-00005E050000}"/>
    <cellStyle name="Hyperlink 2 3 3 2 2 4" xfId="1332" xr:uid="{00000000-0005-0000-0000-00005F050000}"/>
    <cellStyle name="Hyperlink 2 3 3 2 2 4 2" xfId="3543" xr:uid="{00000000-0005-0000-0000-000060050000}"/>
    <cellStyle name="Hyperlink 2 3 3 2 2 5" xfId="2438" xr:uid="{00000000-0005-0000-0000-000061050000}"/>
    <cellStyle name="Hyperlink 2 3 3 2 3" xfId="311" xr:uid="{00000000-0005-0000-0000-000062050000}"/>
    <cellStyle name="Hyperlink 2 3 3 2 3 2" xfId="587" xr:uid="{00000000-0005-0000-0000-000063050000}"/>
    <cellStyle name="Hyperlink 2 3 3 2 3 2 2" xfId="1139" xr:uid="{00000000-0005-0000-0000-000064050000}"/>
    <cellStyle name="Hyperlink 2 3 3 2 3 2 2 2" xfId="2252" xr:uid="{00000000-0005-0000-0000-000065050000}"/>
    <cellStyle name="Hyperlink 2 3 3 2 3 2 2 2 2" xfId="4463" xr:uid="{00000000-0005-0000-0000-000066050000}"/>
    <cellStyle name="Hyperlink 2 3 3 2 3 2 2 3" xfId="3358" xr:uid="{00000000-0005-0000-0000-000067050000}"/>
    <cellStyle name="Hyperlink 2 3 3 2 3 2 3" xfId="1700" xr:uid="{00000000-0005-0000-0000-000068050000}"/>
    <cellStyle name="Hyperlink 2 3 3 2 3 2 3 2" xfId="3911" xr:uid="{00000000-0005-0000-0000-000069050000}"/>
    <cellStyle name="Hyperlink 2 3 3 2 3 2 4" xfId="2806" xr:uid="{00000000-0005-0000-0000-00006A050000}"/>
    <cellStyle name="Hyperlink 2 3 3 2 3 3" xfId="863" xr:uid="{00000000-0005-0000-0000-00006B050000}"/>
    <cellStyle name="Hyperlink 2 3 3 2 3 3 2" xfId="1976" xr:uid="{00000000-0005-0000-0000-00006C050000}"/>
    <cellStyle name="Hyperlink 2 3 3 2 3 3 2 2" xfId="4187" xr:uid="{00000000-0005-0000-0000-00006D050000}"/>
    <cellStyle name="Hyperlink 2 3 3 2 3 3 3" xfId="3082" xr:uid="{00000000-0005-0000-0000-00006E050000}"/>
    <cellStyle name="Hyperlink 2 3 3 2 3 4" xfId="1424" xr:uid="{00000000-0005-0000-0000-00006F050000}"/>
    <cellStyle name="Hyperlink 2 3 3 2 3 4 2" xfId="3635" xr:uid="{00000000-0005-0000-0000-000070050000}"/>
    <cellStyle name="Hyperlink 2 3 3 2 3 5" xfId="2530" xr:uid="{00000000-0005-0000-0000-000071050000}"/>
    <cellStyle name="Hyperlink 2 3 3 2 4" xfId="403" xr:uid="{00000000-0005-0000-0000-000072050000}"/>
    <cellStyle name="Hyperlink 2 3 3 2 4 2" xfId="955" xr:uid="{00000000-0005-0000-0000-000073050000}"/>
    <cellStyle name="Hyperlink 2 3 3 2 4 2 2" xfId="2068" xr:uid="{00000000-0005-0000-0000-000074050000}"/>
    <cellStyle name="Hyperlink 2 3 3 2 4 2 2 2" xfId="4279" xr:uid="{00000000-0005-0000-0000-000075050000}"/>
    <cellStyle name="Hyperlink 2 3 3 2 4 2 3" xfId="3174" xr:uid="{00000000-0005-0000-0000-000076050000}"/>
    <cellStyle name="Hyperlink 2 3 3 2 4 3" xfId="1516" xr:uid="{00000000-0005-0000-0000-000077050000}"/>
    <cellStyle name="Hyperlink 2 3 3 2 4 3 2" xfId="3727" xr:uid="{00000000-0005-0000-0000-000078050000}"/>
    <cellStyle name="Hyperlink 2 3 3 2 4 4" xfId="2622" xr:uid="{00000000-0005-0000-0000-000079050000}"/>
    <cellStyle name="Hyperlink 2 3 3 2 5" xfId="679" xr:uid="{00000000-0005-0000-0000-00007A050000}"/>
    <cellStyle name="Hyperlink 2 3 3 2 5 2" xfId="1792" xr:uid="{00000000-0005-0000-0000-00007B050000}"/>
    <cellStyle name="Hyperlink 2 3 3 2 5 2 2" xfId="4003" xr:uid="{00000000-0005-0000-0000-00007C050000}"/>
    <cellStyle name="Hyperlink 2 3 3 2 5 3" xfId="2898" xr:uid="{00000000-0005-0000-0000-00007D050000}"/>
    <cellStyle name="Hyperlink 2 3 3 2 6" xfId="1240" xr:uid="{00000000-0005-0000-0000-00007E050000}"/>
    <cellStyle name="Hyperlink 2 3 3 2 6 2" xfId="3451" xr:uid="{00000000-0005-0000-0000-00007F050000}"/>
    <cellStyle name="Hyperlink 2 3 3 2 7" xfId="2346" xr:uid="{00000000-0005-0000-0000-000080050000}"/>
    <cellStyle name="Hyperlink 2 3 3 3" xfId="173" xr:uid="{00000000-0005-0000-0000-000081050000}"/>
    <cellStyle name="Hyperlink 2 3 3 3 2" xfId="449" xr:uid="{00000000-0005-0000-0000-000082050000}"/>
    <cellStyle name="Hyperlink 2 3 3 3 2 2" xfId="1001" xr:uid="{00000000-0005-0000-0000-000083050000}"/>
    <cellStyle name="Hyperlink 2 3 3 3 2 2 2" xfId="2114" xr:uid="{00000000-0005-0000-0000-000084050000}"/>
    <cellStyle name="Hyperlink 2 3 3 3 2 2 2 2" xfId="4325" xr:uid="{00000000-0005-0000-0000-000085050000}"/>
    <cellStyle name="Hyperlink 2 3 3 3 2 2 3" xfId="3220" xr:uid="{00000000-0005-0000-0000-000086050000}"/>
    <cellStyle name="Hyperlink 2 3 3 3 2 3" xfId="1562" xr:uid="{00000000-0005-0000-0000-000087050000}"/>
    <cellStyle name="Hyperlink 2 3 3 3 2 3 2" xfId="3773" xr:uid="{00000000-0005-0000-0000-000088050000}"/>
    <cellStyle name="Hyperlink 2 3 3 3 2 4" xfId="2668" xr:uid="{00000000-0005-0000-0000-000089050000}"/>
    <cellStyle name="Hyperlink 2 3 3 3 3" xfId="725" xr:uid="{00000000-0005-0000-0000-00008A050000}"/>
    <cellStyle name="Hyperlink 2 3 3 3 3 2" xfId="1838" xr:uid="{00000000-0005-0000-0000-00008B050000}"/>
    <cellStyle name="Hyperlink 2 3 3 3 3 2 2" xfId="4049" xr:uid="{00000000-0005-0000-0000-00008C050000}"/>
    <cellStyle name="Hyperlink 2 3 3 3 3 3" xfId="2944" xr:uid="{00000000-0005-0000-0000-00008D050000}"/>
    <cellStyle name="Hyperlink 2 3 3 3 4" xfId="1286" xr:uid="{00000000-0005-0000-0000-00008E050000}"/>
    <cellStyle name="Hyperlink 2 3 3 3 4 2" xfId="3497" xr:uid="{00000000-0005-0000-0000-00008F050000}"/>
    <cellStyle name="Hyperlink 2 3 3 3 5" xfId="2392" xr:uid="{00000000-0005-0000-0000-000090050000}"/>
    <cellStyle name="Hyperlink 2 3 3 4" xfId="265" xr:uid="{00000000-0005-0000-0000-000091050000}"/>
    <cellStyle name="Hyperlink 2 3 3 4 2" xfId="541" xr:uid="{00000000-0005-0000-0000-000092050000}"/>
    <cellStyle name="Hyperlink 2 3 3 4 2 2" xfId="1093" xr:uid="{00000000-0005-0000-0000-000093050000}"/>
    <cellStyle name="Hyperlink 2 3 3 4 2 2 2" xfId="2206" xr:uid="{00000000-0005-0000-0000-000094050000}"/>
    <cellStyle name="Hyperlink 2 3 3 4 2 2 2 2" xfId="4417" xr:uid="{00000000-0005-0000-0000-000095050000}"/>
    <cellStyle name="Hyperlink 2 3 3 4 2 2 3" xfId="3312" xr:uid="{00000000-0005-0000-0000-000096050000}"/>
    <cellStyle name="Hyperlink 2 3 3 4 2 3" xfId="1654" xr:uid="{00000000-0005-0000-0000-000097050000}"/>
    <cellStyle name="Hyperlink 2 3 3 4 2 3 2" xfId="3865" xr:uid="{00000000-0005-0000-0000-000098050000}"/>
    <cellStyle name="Hyperlink 2 3 3 4 2 4" xfId="2760" xr:uid="{00000000-0005-0000-0000-000099050000}"/>
    <cellStyle name="Hyperlink 2 3 3 4 3" xfId="817" xr:uid="{00000000-0005-0000-0000-00009A050000}"/>
    <cellStyle name="Hyperlink 2 3 3 4 3 2" xfId="1930" xr:uid="{00000000-0005-0000-0000-00009B050000}"/>
    <cellStyle name="Hyperlink 2 3 3 4 3 2 2" xfId="4141" xr:uid="{00000000-0005-0000-0000-00009C050000}"/>
    <cellStyle name="Hyperlink 2 3 3 4 3 3" xfId="3036" xr:uid="{00000000-0005-0000-0000-00009D050000}"/>
    <cellStyle name="Hyperlink 2 3 3 4 4" xfId="1378" xr:uid="{00000000-0005-0000-0000-00009E050000}"/>
    <cellStyle name="Hyperlink 2 3 3 4 4 2" xfId="3589" xr:uid="{00000000-0005-0000-0000-00009F050000}"/>
    <cellStyle name="Hyperlink 2 3 3 4 5" xfId="2484" xr:uid="{00000000-0005-0000-0000-0000A0050000}"/>
    <cellStyle name="Hyperlink 2 3 3 5" xfId="357" xr:uid="{00000000-0005-0000-0000-0000A1050000}"/>
    <cellStyle name="Hyperlink 2 3 3 5 2" xfId="909" xr:uid="{00000000-0005-0000-0000-0000A2050000}"/>
    <cellStyle name="Hyperlink 2 3 3 5 2 2" xfId="2022" xr:uid="{00000000-0005-0000-0000-0000A3050000}"/>
    <cellStyle name="Hyperlink 2 3 3 5 2 2 2" xfId="4233" xr:uid="{00000000-0005-0000-0000-0000A4050000}"/>
    <cellStyle name="Hyperlink 2 3 3 5 2 3" xfId="3128" xr:uid="{00000000-0005-0000-0000-0000A5050000}"/>
    <cellStyle name="Hyperlink 2 3 3 5 3" xfId="1470" xr:uid="{00000000-0005-0000-0000-0000A6050000}"/>
    <cellStyle name="Hyperlink 2 3 3 5 3 2" xfId="3681" xr:uid="{00000000-0005-0000-0000-0000A7050000}"/>
    <cellStyle name="Hyperlink 2 3 3 5 4" xfId="2576" xr:uid="{00000000-0005-0000-0000-0000A8050000}"/>
    <cellStyle name="Hyperlink 2 3 3 6" xfId="633" xr:uid="{00000000-0005-0000-0000-0000A9050000}"/>
    <cellStyle name="Hyperlink 2 3 3 6 2" xfId="1746" xr:uid="{00000000-0005-0000-0000-0000AA050000}"/>
    <cellStyle name="Hyperlink 2 3 3 6 2 2" xfId="3957" xr:uid="{00000000-0005-0000-0000-0000AB050000}"/>
    <cellStyle name="Hyperlink 2 3 3 6 3" xfId="2852" xr:uid="{00000000-0005-0000-0000-0000AC050000}"/>
    <cellStyle name="Hyperlink 2 3 3 7" xfId="1194" xr:uid="{00000000-0005-0000-0000-0000AD050000}"/>
    <cellStyle name="Hyperlink 2 3 3 7 2" xfId="3405" xr:uid="{00000000-0005-0000-0000-0000AE050000}"/>
    <cellStyle name="Hyperlink 2 3 3 8" xfId="2300" xr:uid="{00000000-0005-0000-0000-0000AF050000}"/>
    <cellStyle name="Hyperlink 2 3 4" xfId="107" xr:uid="{00000000-0005-0000-0000-0000B0050000}"/>
    <cellStyle name="Hyperlink 2 3 4 2" xfId="199" xr:uid="{00000000-0005-0000-0000-0000B1050000}"/>
    <cellStyle name="Hyperlink 2 3 4 2 2" xfId="475" xr:uid="{00000000-0005-0000-0000-0000B2050000}"/>
    <cellStyle name="Hyperlink 2 3 4 2 2 2" xfId="1027" xr:uid="{00000000-0005-0000-0000-0000B3050000}"/>
    <cellStyle name="Hyperlink 2 3 4 2 2 2 2" xfId="2140" xr:uid="{00000000-0005-0000-0000-0000B4050000}"/>
    <cellStyle name="Hyperlink 2 3 4 2 2 2 2 2" xfId="4351" xr:uid="{00000000-0005-0000-0000-0000B5050000}"/>
    <cellStyle name="Hyperlink 2 3 4 2 2 2 3" xfId="3246" xr:uid="{00000000-0005-0000-0000-0000B6050000}"/>
    <cellStyle name="Hyperlink 2 3 4 2 2 3" xfId="1588" xr:uid="{00000000-0005-0000-0000-0000B7050000}"/>
    <cellStyle name="Hyperlink 2 3 4 2 2 3 2" xfId="3799" xr:uid="{00000000-0005-0000-0000-0000B8050000}"/>
    <cellStyle name="Hyperlink 2 3 4 2 2 4" xfId="2694" xr:uid="{00000000-0005-0000-0000-0000B9050000}"/>
    <cellStyle name="Hyperlink 2 3 4 2 3" xfId="751" xr:uid="{00000000-0005-0000-0000-0000BA050000}"/>
    <cellStyle name="Hyperlink 2 3 4 2 3 2" xfId="1864" xr:uid="{00000000-0005-0000-0000-0000BB050000}"/>
    <cellStyle name="Hyperlink 2 3 4 2 3 2 2" xfId="4075" xr:uid="{00000000-0005-0000-0000-0000BC050000}"/>
    <cellStyle name="Hyperlink 2 3 4 2 3 3" xfId="2970" xr:uid="{00000000-0005-0000-0000-0000BD050000}"/>
    <cellStyle name="Hyperlink 2 3 4 2 4" xfId="1312" xr:uid="{00000000-0005-0000-0000-0000BE050000}"/>
    <cellStyle name="Hyperlink 2 3 4 2 4 2" xfId="3523" xr:uid="{00000000-0005-0000-0000-0000BF050000}"/>
    <cellStyle name="Hyperlink 2 3 4 2 5" xfId="2418" xr:uid="{00000000-0005-0000-0000-0000C0050000}"/>
    <cellStyle name="Hyperlink 2 3 4 3" xfId="291" xr:uid="{00000000-0005-0000-0000-0000C1050000}"/>
    <cellStyle name="Hyperlink 2 3 4 3 2" xfId="567" xr:uid="{00000000-0005-0000-0000-0000C2050000}"/>
    <cellStyle name="Hyperlink 2 3 4 3 2 2" xfId="1119" xr:uid="{00000000-0005-0000-0000-0000C3050000}"/>
    <cellStyle name="Hyperlink 2 3 4 3 2 2 2" xfId="2232" xr:uid="{00000000-0005-0000-0000-0000C4050000}"/>
    <cellStyle name="Hyperlink 2 3 4 3 2 2 2 2" xfId="4443" xr:uid="{00000000-0005-0000-0000-0000C5050000}"/>
    <cellStyle name="Hyperlink 2 3 4 3 2 2 3" xfId="3338" xr:uid="{00000000-0005-0000-0000-0000C6050000}"/>
    <cellStyle name="Hyperlink 2 3 4 3 2 3" xfId="1680" xr:uid="{00000000-0005-0000-0000-0000C7050000}"/>
    <cellStyle name="Hyperlink 2 3 4 3 2 3 2" xfId="3891" xr:uid="{00000000-0005-0000-0000-0000C8050000}"/>
    <cellStyle name="Hyperlink 2 3 4 3 2 4" xfId="2786" xr:uid="{00000000-0005-0000-0000-0000C9050000}"/>
    <cellStyle name="Hyperlink 2 3 4 3 3" xfId="843" xr:uid="{00000000-0005-0000-0000-0000CA050000}"/>
    <cellStyle name="Hyperlink 2 3 4 3 3 2" xfId="1956" xr:uid="{00000000-0005-0000-0000-0000CB050000}"/>
    <cellStyle name="Hyperlink 2 3 4 3 3 2 2" xfId="4167" xr:uid="{00000000-0005-0000-0000-0000CC050000}"/>
    <cellStyle name="Hyperlink 2 3 4 3 3 3" xfId="3062" xr:uid="{00000000-0005-0000-0000-0000CD050000}"/>
    <cellStyle name="Hyperlink 2 3 4 3 4" xfId="1404" xr:uid="{00000000-0005-0000-0000-0000CE050000}"/>
    <cellStyle name="Hyperlink 2 3 4 3 4 2" xfId="3615" xr:uid="{00000000-0005-0000-0000-0000CF050000}"/>
    <cellStyle name="Hyperlink 2 3 4 3 5" xfId="2510" xr:uid="{00000000-0005-0000-0000-0000D0050000}"/>
    <cellStyle name="Hyperlink 2 3 4 4" xfId="383" xr:uid="{00000000-0005-0000-0000-0000D1050000}"/>
    <cellStyle name="Hyperlink 2 3 4 4 2" xfId="935" xr:uid="{00000000-0005-0000-0000-0000D2050000}"/>
    <cellStyle name="Hyperlink 2 3 4 4 2 2" xfId="2048" xr:uid="{00000000-0005-0000-0000-0000D3050000}"/>
    <cellStyle name="Hyperlink 2 3 4 4 2 2 2" xfId="4259" xr:uid="{00000000-0005-0000-0000-0000D4050000}"/>
    <cellStyle name="Hyperlink 2 3 4 4 2 3" xfId="3154" xr:uid="{00000000-0005-0000-0000-0000D5050000}"/>
    <cellStyle name="Hyperlink 2 3 4 4 3" xfId="1496" xr:uid="{00000000-0005-0000-0000-0000D6050000}"/>
    <cellStyle name="Hyperlink 2 3 4 4 3 2" xfId="3707" xr:uid="{00000000-0005-0000-0000-0000D7050000}"/>
    <cellStyle name="Hyperlink 2 3 4 4 4" xfId="2602" xr:uid="{00000000-0005-0000-0000-0000D8050000}"/>
    <cellStyle name="Hyperlink 2 3 4 5" xfId="659" xr:uid="{00000000-0005-0000-0000-0000D9050000}"/>
    <cellStyle name="Hyperlink 2 3 4 5 2" xfId="1772" xr:uid="{00000000-0005-0000-0000-0000DA050000}"/>
    <cellStyle name="Hyperlink 2 3 4 5 2 2" xfId="3983" xr:uid="{00000000-0005-0000-0000-0000DB050000}"/>
    <cellStyle name="Hyperlink 2 3 4 5 3" xfId="2878" xr:uid="{00000000-0005-0000-0000-0000DC050000}"/>
    <cellStyle name="Hyperlink 2 3 4 6" xfId="1220" xr:uid="{00000000-0005-0000-0000-0000DD050000}"/>
    <cellStyle name="Hyperlink 2 3 4 6 2" xfId="3431" xr:uid="{00000000-0005-0000-0000-0000DE050000}"/>
    <cellStyle name="Hyperlink 2 3 4 7" xfId="2326" xr:uid="{00000000-0005-0000-0000-0000DF050000}"/>
    <cellStyle name="Hyperlink 2 3 5" xfId="153" xr:uid="{00000000-0005-0000-0000-0000E0050000}"/>
    <cellStyle name="Hyperlink 2 3 5 2" xfId="429" xr:uid="{00000000-0005-0000-0000-0000E1050000}"/>
    <cellStyle name="Hyperlink 2 3 5 2 2" xfId="981" xr:uid="{00000000-0005-0000-0000-0000E2050000}"/>
    <cellStyle name="Hyperlink 2 3 5 2 2 2" xfId="2094" xr:uid="{00000000-0005-0000-0000-0000E3050000}"/>
    <cellStyle name="Hyperlink 2 3 5 2 2 2 2" xfId="4305" xr:uid="{00000000-0005-0000-0000-0000E4050000}"/>
    <cellStyle name="Hyperlink 2 3 5 2 2 3" xfId="3200" xr:uid="{00000000-0005-0000-0000-0000E5050000}"/>
    <cellStyle name="Hyperlink 2 3 5 2 3" xfId="1542" xr:uid="{00000000-0005-0000-0000-0000E6050000}"/>
    <cellStyle name="Hyperlink 2 3 5 2 3 2" xfId="3753" xr:uid="{00000000-0005-0000-0000-0000E7050000}"/>
    <cellStyle name="Hyperlink 2 3 5 2 4" xfId="2648" xr:uid="{00000000-0005-0000-0000-0000E8050000}"/>
    <cellStyle name="Hyperlink 2 3 5 3" xfId="705" xr:uid="{00000000-0005-0000-0000-0000E9050000}"/>
    <cellStyle name="Hyperlink 2 3 5 3 2" xfId="1818" xr:uid="{00000000-0005-0000-0000-0000EA050000}"/>
    <cellStyle name="Hyperlink 2 3 5 3 2 2" xfId="4029" xr:uid="{00000000-0005-0000-0000-0000EB050000}"/>
    <cellStyle name="Hyperlink 2 3 5 3 3" xfId="2924" xr:uid="{00000000-0005-0000-0000-0000EC050000}"/>
    <cellStyle name="Hyperlink 2 3 5 4" xfId="1266" xr:uid="{00000000-0005-0000-0000-0000ED050000}"/>
    <cellStyle name="Hyperlink 2 3 5 4 2" xfId="3477" xr:uid="{00000000-0005-0000-0000-0000EE050000}"/>
    <cellStyle name="Hyperlink 2 3 5 5" xfId="2372" xr:uid="{00000000-0005-0000-0000-0000EF050000}"/>
    <cellStyle name="Hyperlink 2 3 6" xfId="245" xr:uid="{00000000-0005-0000-0000-0000F0050000}"/>
    <cellStyle name="Hyperlink 2 3 6 2" xfId="521" xr:uid="{00000000-0005-0000-0000-0000F1050000}"/>
    <cellStyle name="Hyperlink 2 3 6 2 2" xfId="1073" xr:uid="{00000000-0005-0000-0000-0000F2050000}"/>
    <cellStyle name="Hyperlink 2 3 6 2 2 2" xfId="2186" xr:uid="{00000000-0005-0000-0000-0000F3050000}"/>
    <cellStyle name="Hyperlink 2 3 6 2 2 2 2" xfId="4397" xr:uid="{00000000-0005-0000-0000-0000F4050000}"/>
    <cellStyle name="Hyperlink 2 3 6 2 2 3" xfId="3292" xr:uid="{00000000-0005-0000-0000-0000F5050000}"/>
    <cellStyle name="Hyperlink 2 3 6 2 3" xfId="1634" xr:uid="{00000000-0005-0000-0000-0000F6050000}"/>
    <cellStyle name="Hyperlink 2 3 6 2 3 2" xfId="3845" xr:uid="{00000000-0005-0000-0000-0000F7050000}"/>
    <cellStyle name="Hyperlink 2 3 6 2 4" xfId="2740" xr:uid="{00000000-0005-0000-0000-0000F8050000}"/>
    <cellStyle name="Hyperlink 2 3 6 3" xfId="797" xr:uid="{00000000-0005-0000-0000-0000F9050000}"/>
    <cellStyle name="Hyperlink 2 3 6 3 2" xfId="1910" xr:uid="{00000000-0005-0000-0000-0000FA050000}"/>
    <cellStyle name="Hyperlink 2 3 6 3 2 2" xfId="4121" xr:uid="{00000000-0005-0000-0000-0000FB050000}"/>
    <cellStyle name="Hyperlink 2 3 6 3 3" xfId="3016" xr:uid="{00000000-0005-0000-0000-0000FC050000}"/>
    <cellStyle name="Hyperlink 2 3 6 4" xfId="1358" xr:uid="{00000000-0005-0000-0000-0000FD050000}"/>
    <cellStyle name="Hyperlink 2 3 6 4 2" xfId="3569" xr:uid="{00000000-0005-0000-0000-0000FE050000}"/>
    <cellStyle name="Hyperlink 2 3 6 5" xfId="2464" xr:uid="{00000000-0005-0000-0000-0000FF050000}"/>
    <cellStyle name="Hyperlink 2 3 7" xfId="337" xr:uid="{00000000-0005-0000-0000-000000060000}"/>
    <cellStyle name="Hyperlink 2 3 7 2" xfId="889" xr:uid="{00000000-0005-0000-0000-000001060000}"/>
    <cellStyle name="Hyperlink 2 3 7 2 2" xfId="2002" xr:uid="{00000000-0005-0000-0000-000002060000}"/>
    <cellStyle name="Hyperlink 2 3 7 2 2 2" xfId="4213" xr:uid="{00000000-0005-0000-0000-000003060000}"/>
    <cellStyle name="Hyperlink 2 3 7 2 3" xfId="3108" xr:uid="{00000000-0005-0000-0000-000004060000}"/>
    <cellStyle name="Hyperlink 2 3 7 3" xfId="1450" xr:uid="{00000000-0005-0000-0000-000005060000}"/>
    <cellStyle name="Hyperlink 2 3 7 3 2" xfId="3661" xr:uid="{00000000-0005-0000-0000-000006060000}"/>
    <cellStyle name="Hyperlink 2 3 7 4" xfId="2556" xr:uid="{00000000-0005-0000-0000-000007060000}"/>
    <cellStyle name="Hyperlink 2 3 8" xfId="613" xr:uid="{00000000-0005-0000-0000-000008060000}"/>
    <cellStyle name="Hyperlink 2 3 8 2" xfId="1726" xr:uid="{00000000-0005-0000-0000-000009060000}"/>
    <cellStyle name="Hyperlink 2 3 8 2 2" xfId="3937" xr:uid="{00000000-0005-0000-0000-00000A060000}"/>
    <cellStyle name="Hyperlink 2 3 8 3" xfId="2832" xr:uid="{00000000-0005-0000-0000-00000B060000}"/>
    <cellStyle name="Hyperlink 2 3 9" xfId="1174" xr:uid="{00000000-0005-0000-0000-00000C060000}"/>
    <cellStyle name="Hyperlink 2 3 9 2" xfId="3385" xr:uid="{00000000-0005-0000-0000-00000D060000}"/>
    <cellStyle name="Hyperlink 2 4" xfId="66" xr:uid="{00000000-0005-0000-0000-00000E060000}"/>
    <cellStyle name="Hyperlink 2 4 2" xfId="86" xr:uid="{00000000-0005-0000-0000-00000F060000}"/>
    <cellStyle name="Hyperlink 2 4 2 2" xfId="132" xr:uid="{00000000-0005-0000-0000-000010060000}"/>
    <cellStyle name="Hyperlink 2 4 2 2 2" xfId="224" xr:uid="{00000000-0005-0000-0000-000011060000}"/>
    <cellStyle name="Hyperlink 2 4 2 2 2 2" xfId="500" xr:uid="{00000000-0005-0000-0000-000012060000}"/>
    <cellStyle name="Hyperlink 2 4 2 2 2 2 2" xfId="1052" xr:uid="{00000000-0005-0000-0000-000013060000}"/>
    <cellStyle name="Hyperlink 2 4 2 2 2 2 2 2" xfId="2165" xr:uid="{00000000-0005-0000-0000-000014060000}"/>
    <cellStyle name="Hyperlink 2 4 2 2 2 2 2 2 2" xfId="4376" xr:uid="{00000000-0005-0000-0000-000015060000}"/>
    <cellStyle name="Hyperlink 2 4 2 2 2 2 2 3" xfId="3271" xr:uid="{00000000-0005-0000-0000-000016060000}"/>
    <cellStyle name="Hyperlink 2 4 2 2 2 2 3" xfId="1613" xr:uid="{00000000-0005-0000-0000-000017060000}"/>
    <cellStyle name="Hyperlink 2 4 2 2 2 2 3 2" xfId="3824" xr:uid="{00000000-0005-0000-0000-000018060000}"/>
    <cellStyle name="Hyperlink 2 4 2 2 2 2 4" xfId="2719" xr:uid="{00000000-0005-0000-0000-000019060000}"/>
    <cellStyle name="Hyperlink 2 4 2 2 2 3" xfId="776" xr:uid="{00000000-0005-0000-0000-00001A060000}"/>
    <cellStyle name="Hyperlink 2 4 2 2 2 3 2" xfId="1889" xr:uid="{00000000-0005-0000-0000-00001B060000}"/>
    <cellStyle name="Hyperlink 2 4 2 2 2 3 2 2" xfId="4100" xr:uid="{00000000-0005-0000-0000-00001C060000}"/>
    <cellStyle name="Hyperlink 2 4 2 2 2 3 3" xfId="2995" xr:uid="{00000000-0005-0000-0000-00001D060000}"/>
    <cellStyle name="Hyperlink 2 4 2 2 2 4" xfId="1337" xr:uid="{00000000-0005-0000-0000-00001E060000}"/>
    <cellStyle name="Hyperlink 2 4 2 2 2 4 2" xfId="3548" xr:uid="{00000000-0005-0000-0000-00001F060000}"/>
    <cellStyle name="Hyperlink 2 4 2 2 2 5" xfId="2443" xr:uid="{00000000-0005-0000-0000-000020060000}"/>
    <cellStyle name="Hyperlink 2 4 2 2 3" xfId="316" xr:uid="{00000000-0005-0000-0000-000021060000}"/>
    <cellStyle name="Hyperlink 2 4 2 2 3 2" xfId="592" xr:uid="{00000000-0005-0000-0000-000022060000}"/>
    <cellStyle name="Hyperlink 2 4 2 2 3 2 2" xfId="1144" xr:uid="{00000000-0005-0000-0000-000023060000}"/>
    <cellStyle name="Hyperlink 2 4 2 2 3 2 2 2" xfId="2257" xr:uid="{00000000-0005-0000-0000-000024060000}"/>
    <cellStyle name="Hyperlink 2 4 2 2 3 2 2 2 2" xfId="4468" xr:uid="{00000000-0005-0000-0000-000025060000}"/>
    <cellStyle name="Hyperlink 2 4 2 2 3 2 2 3" xfId="3363" xr:uid="{00000000-0005-0000-0000-000026060000}"/>
    <cellStyle name="Hyperlink 2 4 2 2 3 2 3" xfId="1705" xr:uid="{00000000-0005-0000-0000-000027060000}"/>
    <cellStyle name="Hyperlink 2 4 2 2 3 2 3 2" xfId="3916" xr:uid="{00000000-0005-0000-0000-000028060000}"/>
    <cellStyle name="Hyperlink 2 4 2 2 3 2 4" xfId="2811" xr:uid="{00000000-0005-0000-0000-000029060000}"/>
    <cellStyle name="Hyperlink 2 4 2 2 3 3" xfId="868" xr:uid="{00000000-0005-0000-0000-00002A060000}"/>
    <cellStyle name="Hyperlink 2 4 2 2 3 3 2" xfId="1981" xr:uid="{00000000-0005-0000-0000-00002B060000}"/>
    <cellStyle name="Hyperlink 2 4 2 2 3 3 2 2" xfId="4192" xr:uid="{00000000-0005-0000-0000-00002C060000}"/>
    <cellStyle name="Hyperlink 2 4 2 2 3 3 3" xfId="3087" xr:uid="{00000000-0005-0000-0000-00002D060000}"/>
    <cellStyle name="Hyperlink 2 4 2 2 3 4" xfId="1429" xr:uid="{00000000-0005-0000-0000-00002E060000}"/>
    <cellStyle name="Hyperlink 2 4 2 2 3 4 2" xfId="3640" xr:uid="{00000000-0005-0000-0000-00002F060000}"/>
    <cellStyle name="Hyperlink 2 4 2 2 3 5" xfId="2535" xr:uid="{00000000-0005-0000-0000-000030060000}"/>
    <cellStyle name="Hyperlink 2 4 2 2 4" xfId="408" xr:uid="{00000000-0005-0000-0000-000031060000}"/>
    <cellStyle name="Hyperlink 2 4 2 2 4 2" xfId="960" xr:uid="{00000000-0005-0000-0000-000032060000}"/>
    <cellStyle name="Hyperlink 2 4 2 2 4 2 2" xfId="2073" xr:uid="{00000000-0005-0000-0000-000033060000}"/>
    <cellStyle name="Hyperlink 2 4 2 2 4 2 2 2" xfId="4284" xr:uid="{00000000-0005-0000-0000-000034060000}"/>
    <cellStyle name="Hyperlink 2 4 2 2 4 2 3" xfId="3179" xr:uid="{00000000-0005-0000-0000-000035060000}"/>
    <cellStyle name="Hyperlink 2 4 2 2 4 3" xfId="1521" xr:uid="{00000000-0005-0000-0000-000036060000}"/>
    <cellStyle name="Hyperlink 2 4 2 2 4 3 2" xfId="3732" xr:uid="{00000000-0005-0000-0000-000037060000}"/>
    <cellStyle name="Hyperlink 2 4 2 2 4 4" xfId="2627" xr:uid="{00000000-0005-0000-0000-000038060000}"/>
    <cellStyle name="Hyperlink 2 4 2 2 5" xfId="684" xr:uid="{00000000-0005-0000-0000-000039060000}"/>
    <cellStyle name="Hyperlink 2 4 2 2 5 2" xfId="1797" xr:uid="{00000000-0005-0000-0000-00003A060000}"/>
    <cellStyle name="Hyperlink 2 4 2 2 5 2 2" xfId="4008" xr:uid="{00000000-0005-0000-0000-00003B060000}"/>
    <cellStyle name="Hyperlink 2 4 2 2 5 3" xfId="2903" xr:uid="{00000000-0005-0000-0000-00003C060000}"/>
    <cellStyle name="Hyperlink 2 4 2 2 6" xfId="1245" xr:uid="{00000000-0005-0000-0000-00003D060000}"/>
    <cellStyle name="Hyperlink 2 4 2 2 6 2" xfId="3456" xr:uid="{00000000-0005-0000-0000-00003E060000}"/>
    <cellStyle name="Hyperlink 2 4 2 2 7" xfId="2351" xr:uid="{00000000-0005-0000-0000-00003F060000}"/>
    <cellStyle name="Hyperlink 2 4 2 3" xfId="178" xr:uid="{00000000-0005-0000-0000-000040060000}"/>
    <cellStyle name="Hyperlink 2 4 2 3 2" xfId="454" xr:uid="{00000000-0005-0000-0000-000041060000}"/>
    <cellStyle name="Hyperlink 2 4 2 3 2 2" xfId="1006" xr:uid="{00000000-0005-0000-0000-000042060000}"/>
    <cellStyle name="Hyperlink 2 4 2 3 2 2 2" xfId="2119" xr:uid="{00000000-0005-0000-0000-000043060000}"/>
    <cellStyle name="Hyperlink 2 4 2 3 2 2 2 2" xfId="4330" xr:uid="{00000000-0005-0000-0000-000044060000}"/>
    <cellStyle name="Hyperlink 2 4 2 3 2 2 3" xfId="3225" xr:uid="{00000000-0005-0000-0000-000045060000}"/>
    <cellStyle name="Hyperlink 2 4 2 3 2 3" xfId="1567" xr:uid="{00000000-0005-0000-0000-000046060000}"/>
    <cellStyle name="Hyperlink 2 4 2 3 2 3 2" xfId="3778" xr:uid="{00000000-0005-0000-0000-000047060000}"/>
    <cellStyle name="Hyperlink 2 4 2 3 2 4" xfId="2673" xr:uid="{00000000-0005-0000-0000-000048060000}"/>
    <cellStyle name="Hyperlink 2 4 2 3 3" xfId="730" xr:uid="{00000000-0005-0000-0000-000049060000}"/>
    <cellStyle name="Hyperlink 2 4 2 3 3 2" xfId="1843" xr:uid="{00000000-0005-0000-0000-00004A060000}"/>
    <cellStyle name="Hyperlink 2 4 2 3 3 2 2" xfId="4054" xr:uid="{00000000-0005-0000-0000-00004B060000}"/>
    <cellStyle name="Hyperlink 2 4 2 3 3 3" xfId="2949" xr:uid="{00000000-0005-0000-0000-00004C060000}"/>
    <cellStyle name="Hyperlink 2 4 2 3 4" xfId="1291" xr:uid="{00000000-0005-0000-0000-00004D060000}"/>
    <cellStyle name="Hyperlink 2 4 2 3 4 2" xfId="3502" xr:uid="{00000000-0005-0000-0000-00004E060000}"/>
    <cellStyle name="Hyperlink 2 4 2 3 5" xfId="2397" xr:uid="{00000000-0005-0000-0000-00004F060000}"/>
    <cellStyle name="Hyperlink 2 4 2 4" xfId="270" xr:uid="{00000000-0005-0000-0000-000050060000}"/>
    <cellStyle name="Hyperlink 2 4 2 4 2" xfId="546" xr:uid="{00000000-0005-0000-0000-000051060000}"/>
    <cellStyle name="Hyperlink 2 4 2 4 2 2" xfId="1098" xr:uid="{00000000-0005-0000-0000-000052060000}"/>
    <cellStyle name="Hyperlink 2 4 2 4 2 2 2" xfId="2211" xr:uid="{00000000-0005-0000-0000-000053060000}"/>
    <cellStyle name="Hyperlink 2 4 2 4 2 2 2 2" xfId="4422" xr:uid="{00000000-0005-0000-0000-000054060000}"/>
    <cellStyle name="Hyperlink 2 4 2 4 2 2 3" xfId="3317" xr:uid="{00000000-0005-0000-0000-000055060000}"/>
    <cellStyle name="Hyperlink 2 4 2 4 2 3" xfId="1659" xr:uid="{00000000-0005-0000-0000-000056060000}"/>
    <cellStyle name="Hyperlink 2 4 2 4 2 3 2" xfId="3870" xr:uid="{00000000-0005-0000-0000-000057060000}"/>
    <cellStyle name="Hyperlink 2 4 2 4 2 4" xfId="2765" xr:uid="{00000000-0005-0000-0000-000058060000}"/>
    <cellStyle name="Hyperlink 2 4 2 4 3" xfId="822" xr:uid="{00000000-0005-0000-0000-000059060000}"/>
    <cellStyle name="Hyperlink 2 4 2 4 3 2" xfId="1935" xr:uid="{00000000-0005-0000-0000-00005A060000}"/>
    <cellStyle name="Hyperlink 2 4 2 4 3 2 2" xfId="4146" xr:uid="{00000000-0005-0000-0000-00005B060000}"/>
    <cellStyle name="Hyperlink 2 4 2 4 3 3" xfId="3041" xr:uid="{00000000-0005-0000-0000-00005C060000}"/>
    <cellStyle name="Hyperlink 2 4 2 4 4" xfId="1383" xr:uid="{00000000-0005-0000-0000-00005D060000}"/>
    <cellStyle name="Hyperlink 2 4 2 4 4 2" xfId="3594" xr:uid="{00000000-0005-0000-0000-00005E060000}"/>
    <cellStyle name="Hyperlink 2 4 2 4 5" xfId="2489" xr:uid="{00000000-0005-0000-0000-00005F060000}"/>
    <cellStyle name="Hyperlink 2 4 2 5" xfId="362" xr:uid="{00000000-0005-0000-0000-000060060000}"/>
    <cellStyle name="Hyperlink 2 4 2 5 2" xfId="914" xr:uid="{00000000-0005-0000-0000-000061060000}"/>
    <cellStyle name="Hyperlink 2 4 2 5 2 2" xfId="2027" xr:uid="{00000000-0005-0000-0000-000062060000}"/>
    <cellStyle name="Hyperlink 2 4 2 5 2 2 2" xfId="4238" xr:uid="{00000000-0005-0000-0000-000063060000}"/>
    <cellStyle name="Hyperlink 2 4 2 5 2 3" xfId="3133" xr:uid="{00000000-0005-0000-0000-000064060000}"/>
    <cellStyle name="Hyperlink 2 4 2 5 3" xfId="1475" xr:uid="{00000000-0005-0000-0000-000065060000}"/>
    <cellStyle name="Hyperlink 2 4 2 5 3 2" xfId="3686" xr:uid="{00000000-0005-0000-0000-000066060000}"/>
    <cellStyle name="Hyperlink 2 4 2 5 4" xfId="2581" xr:uid="{00000000-0005-0000-0000-000067060000}"/>
    <cellStyle name="Hyperlink 2 4 2 6" xfId="638" xr:uid="{00000000-0005-0000-0000-000068060000}"/>
    <cellStyle name="Hyperlink 2 4 2 6 2" xfId="1751" xr:uid="{00000000-0005-0000-0000-000069060000}"/>
    <cellStyle name="Hyperlink 2 4 2 6 2 2" xfId="3962" xr:uid="{00000000-0005-0000-0000-00006A060000}"/>
    <cellStyle name="Hyperlink 2 4 2 6 3" xfId="2857" xr:uid="{00000000-0005-0000-0000-00006B060000}"/>
    <cellStyle name="Hyperlink 2 4 2 7" xfId="1199" xr:uid="{00000000-0005-0000-0000-00006C060000}"/>
    <cellStyle name="Hyperlink 2 4 2 7 2" xfId="3410" xr:uid="{00000000-0005-0000-0000-00006D060000}"/>
    <cellStyle name="Hyperlink 2 4 2 8" xfId="2305" xr:uid="{00000000-0005-0000-0000-00006E060000}"/>
    <cellStyle name="Hyperlink 2 4 3" xfId="112" xr:uid="{00000000-0005-0000-0000-00006F060000}"/>
    <cellStyle name="Hyperlink 2 4 3 2" xfId="204" xr:uid="{00000000-0005-0000-0000-000070060000}"/>
    <cellStyle name="Hyperlink 2 4 3 2 2" xfId="480" xr:uid="{00000000-0005-0000-0000-000071060000}"/>
    <cellStyle name="Hyperlink 2 4 3 2 2 2" xfId="1032" xr:uid="{00000000-0005-0000-0000-000072060000}"/>
    <cellStyle name="Hyperlink 2 4 3 2 2 2 2" xfId="2145" xr:uid="{00000000-0005-0000-0000-000073060000}"/>
    <cellStyle name="Hyperlink 2 4 3 2 2 2 2 2" xfId="4356" xr:uid="{00000000-0005-0000-0000-000074060000}"/>
    <cellStyle name="Hyperlink 2 4 3 2 2 2 3" xfId="3251" xr:uid="{00000000-0005-0000-0000-000075060000}"/>
    <cellStyle name="Hyperlink 2 4 3 2 2 3" xfId="1593" xr:uid="{00000000-0005-0000-0000-000076060000}"/>
    <cellStyle name="Hyperlink 2 4 3 2 2 3 2" xfId="3804" xr:uid="{00000000-0005-0000-0000-000077060000}"/>
    <cellStyle name="Hyperlink 2 4 3 2 2 4" xfId="2699" xr:uid="{00000000-0005-0000-0000-000078060000}"/>
    <cellStyle name="Hyperlink 2 4 3 2 3" xfId="756" xr:uid="{00000000-0005-0000-0000-000079060000}"/>
    <cellStyle name="Hyperlink 2 4 3 2 3 2" xfId="1869" xr:uid="{00000000-0005-0000-0000-00007A060000}"/>
    <cellStyle name="Hyperlink 2 4 3 2 3 2 2" xfId="4080" xr:uid="{00000000-0005-0000-0000-00007B060000}"/>
    <cellStyle name="Hyperlink 2 4 3 2 3 3" xfId="2975" xr:uid="{00000000-0005-0000-0000-00007C060000}"/>
    <cellStyle name="Hyperlink 2 4 3 2 4" xfId="1317" xr:uid="{00000000-0005-0000-0000-00007D060000}"/>
    <cellStyle name="Hyperlink 2 4 3 2 4 2" xfId="3528" xr:uid="{00000000-0005-0000-0000-00007E060000}"/>
    <cellStyle name="Hyperlink 2 4 3 2 5" xfId="2423" xr:uid="{00000000-0005-0000-0000-00007F060000}"/>
    <cellStyle name="Hyperlink 2 4 3 3" xfId="296" xr:uid="{00000000-0005-0000-0000-000080060000}"/>
    <cellStyle name="Hyperlink 2 4 3 3 2" xfId="572" xr:uid="{00000000-0005-0000-0000-000081060000}"/>
    <cellStyle name="Hyperlink 2 4 3 3 2 2" xfId="1124" xr:uid="{00000000-0005-0000-0000-000082060000}"/>
    <cellStyle name="Hyperlink 2 4 3 3 2 2 2" xfId="2237" xr:uid="{00000000-0005-0000-0000-000083060000}"/>
    <cellStyle name="Hyperlink 2 4 3 3 2 2 2 2" xfId="4448" xr:uid="{00000000-0005-0000-0000-000084060000}"/>
    <cellStyle name="Hyperlink 2 4 3 3 2 2 3" xfId="3343" xr:uid="{00000000-0005-0000-0000-000085060000}"/>
    <cellStyle name="Hyperlink 2 4 3 3 2 3" xfId="1685" xr:uid="{00000000-0005-0000-0000-000086060000}"/>
    <cellStyle name="Hyperlink 2 4 3 3 2 3 2" xfId="3896" xr:uid="{00000000-0005-0000-0000-000087060000}"/>
    <cellStyle name="Hyperlink 2 4 3 3 2 4" xfId="2791" xr:uid="{00000000-0005-0000-0000-000088060000}"/>
    <cellStyle name="Hyperlink 2 4 3 3 3" xfId="848" xr:uid="{00000000-0005-0000-0000-000089060000}"/>
    <cellStyle name="Hyperlink 2 4 3 3 3 2" xfId="1961" xr:uid="{00000000-0005-0000-0000-00008A060000}"/>
    <cellStyle name="Hyperlink 2 4 3 3 3 2 2" xfId="4172" xr:uid="{00000000-0005-0000-0000-00008B060000}"/>
    <cellStyle name="Hyperlink 2 4 3 3 3 3" xfId="3067" xr:uid="{00000000-0005-0000-0000-00008C060000}"/>
    <cellStyle name="Hyperlink 2 4 3 3 4" xfId="1409" xr:uid="{00000000-0005-0000-0000-00008D060000}"/>
    <cellStyle name="Hyperlink 2 4 3 3 4 2" xfId="3620" xr:uid="{00000000-0005-0000-0000-00008E060000}"/>
    <cellStyle name="Hyperlink 2 4 3 3 5" xfId="2515" xr:uid="{00000000-0005-0000-0000-00008F060000}"/>
    <cellStyle name="Hyperlink 2 4 3 4" xfId="388" xr:uid="{00000000-0005-0000-0000-000090060000}"/>
    <cellStyle name="Hyperlink 2 4 3 4 2" xfId="940" xr:uid="{00000000-0005-0000-0000-000091060000}"/>
    <cellStyle name="Hyperlink 2 4 3 4 2 2" xfId="2053" xr:uid="{00000000-0005-0000-0000-000092060000}"/>
    <cellStyle name="Hyperlink 2 4 3 4 2 2 2" xfId="4264" xr:uid="{00000000-0005-0000-0000-000093060000}"/>
    <cellStyle name="Hyperlink 2 4 3 4 2 3" xfId="3159" xr:uid="{00000000-0005-0000-0000-000094060000}"/>
    <cellStyle name="Hyperlink 2 4 3 4 3" xfId="1501" xr:uid="{00000000-0005-0000-0000-000095060000}"/>
    <cellStyle name="Hyperlink 2 4 3 4 3 2" xfId="3712" xr:uid="{00000000-0005-0000-0000-000096060000}"/>
    <cellStyle name="Hyperlink 2 4 3 4 4" xfId="2607" xr:uid="{00000000-0005-0000-0000-000097060000}"/>
    <cellStyle name="Hyperlink 2 4 3 5" xfId="664" xr:uid="{00000000-0005-0000-0000-000098060000}"/>
    <cellStyle name="Hyperlink 2 4 3 5 2" xfId="1777" xr:uid="{00000000-0005-0000-0000-000099060000}"/>
    <cellStyle name="Hyperlink 2 4 3 5 2 2" xfId="3988" xr:uid="{00000000-0005-0000-0000-00009A060000}"/>
    <cellStyle name="Hyperlink 2 4 3 5 3" xfId="2883" xr:uid="{00000000-0005-0000-0000-00009B060000}"/>
    <cellStyle name="Hyperlink 2 4 3 6" xfId="1225" xr:uid="{00000000-0005-0000-0000-00009C060000}"/>
    <cellStyle name="Hyperlink 2 4 3 6 2" xfId="3436" xr:uid="{00000000-0005-0000-0000-00009D060000}"/>
    <cellStyle name="Hyperlink 2 4 3 7" xfId="2331" xr:uid="{00000000-0005-0000-0000-00009E060000}"/>
    <cellStyle name="Hyperlink 2 4 4" xfId="158" xr:uid="{00000000-0005-0000-0000-00009F060000}"/>
    <cellStyle name="Hyperlink 2 4 4 2" xfId="434" xr:uid="{00000000-0005-0000-0000-0000A0060000}"/>
    <cellStyle name="Hyperlink 2 4 4 2 2" xfId="986" xr:uid="{00000000-0005-0000-0000-0000A1060000}"/>
    <cellStyle name="Hyperlink 2 4 4 2 2 2" xfId="2099" xr:uid="{00000000-0005-0000-0000-0000A2060000}"/>
    <cellStyle name="Hyperlink 2 4 4 2 2 2 2" xfId="4310" xr:uid="{00000000-0005-0000-0000-0000A3060000}"/>
    <cellStyle name="Hyperlink 2 4 4 2 2 3" xfId="3205" xr:uid="{00000000-0005-0000-0000-0000A4060000}"/>
    <cellStyle name="Hyperlink 2 4 4 2 3" xfId="1547" xr:uid="{00000000-0005-0000-0000-0000A5060000}"/>
    <cellStyle name="Hyperlink 2 4 4 2 3 2" xfId="3758" xr:uid="{00000000-0005-0000-0000-0000A6060000}"/>
    <cellStyle name="Hyperlink 2 4 4 2 4" xfId="2653" xr:uid="{00000000-0005-0000-0000-0000A7060000}"/>
    <cellStyle name="Hyperlink 2 4 4 3" xfId="710" xr:uid="{00000000-0005-0000-0000-0000A8060000}"/>
    <cellStyle name="Hyperlink 2 4 4 3 2" xfId="1823" xr:uid="{00000000-0005-0000-0000-0000A9060000}"/>
    <cellStyle name="Hyperlink 2 4 4 3 2 2" xfId="4034" xr:uid="{00000000-0005-0000-0000-0000AA060000}"/>
    <cellStyle name="Hyperlink 2 4 4 3 3" xfId="2929" xr:uid="{00000000-0005-0000-0000-0000AB060000}"/>
    <cellStyle name="Hyperlink 2 4 4 4" xfId="1271" xr:uid="{00000000-0005-0000-0000-0000AC060000}"/>
    <cellStyle name="Hyperlink 2 4 4 4 2" xfId="3482" xr:uid="{00000000-0005-0000-0000-0000AD060000}"/>
    <cellStyle name="Hyperlink 2 4 4 5" xfId="2377" xr:uid="{00000000-0005-0000-0000-0000AE060000}"/>
    <cellStyle name="Hyperlink 2 4 5" xfId="250" xr:uid="{00000000-0005-0000-0000-0000AF060000}"/>
    <cellStyle name="Hyperlink 2 4 5 2" xfId="526" xr:uid="{00000000-0005-0000-0000-0000B0060000}"/>
    <cellStyle name="Hyperlink 2 4 5 2 2" xfId="1078" xr:uid="{00000000-0005-0000-0000-0000B1060000}"/>
    <cellStyle name="Hyperlink 2 4 5 2 2 2" xfId="2191" xr:uid="{00000000-0005-0000-0000-0000B2060000}"/>
    <cellStyle name="Hyperlink 2 4 5 2 2 2 2" xfId="4402" xr:uid="{00000000-0005-0000-0000-0000B3060000}"/>
    <cellStyle name="Hyperlink 2 4 5 2 2 3" xfId="3297" xr:uid="{00000000-0005-0000-0000-0000B4060000}"/>
    <cellStyle name="Hyperlink 2 4 5 2 3" xfId="1639" xr:uid="{00000000-0005-0000-0000-0000B5060000}"/>
    <cellStyle name="Hyperlink 2 4 5 2 3 2" xfId="3850" xr:uid="{00000000-0005-0000-0000-0000B6060000}"/>
    <cellStyle name="Hyperlink 2 4 5 2 4" xfId="2745" xr:uid="{00000000-0005-0000-0000-0000B7060000}"/>
    <cellStyle name="Hyperlink 2 4 5 3" xfId="802" xr:uid="{00000000-0005-0000-0000-0000B8060000}"/>
    <cellStyle name="Hyperlink 2 4 5 3 2" xfId="1915" xr:uid="{00000000-0005-0000-0000-0000B9060000}"/>
    <cellStyle name="Hyperlink 2 4 5 3 2 2" xfId="4126" xr:uid="{00000000-0005-0000-0000-0000BA060000}"/>
    <cellStyle name="Hyperlink 2 4 5 3 3" xfId="3021" xr:uid="{00000000-0005-0000-0000-0000BB060000}"/>
    <cellStyle name="Hyperlink 2 4 5 4" xfId="1363" xr:uid="{00000000-0005-0000-0000-0000BC060000}"/>
    <cellStyle name="Hyperlink 2 4 5 4 2" xfId="3574" xr:uid="{00000000-0005-0000-0000-0000BD060000}"/>
    <cellStyle name="Hyperlink 2 4 5 5" xfId="2469" xr:uid="{00000000-0005-0000-0000-0000BE060000}"/>
    <cellStyle name="Hyperlink 2 4 6" xfId="342" xr:uid="{00000000-0005-0000-0000-0000BF060000}"/>
    <cellStyle name="Hyperlink 2 4 6 2" xfId="894" xr:uid="{00000000-0005-0000-0000-0000C0060000}"/>
    <cellStyle name="Hyperlink 2 4 6 2 2" xfId="2007" xr:uid="{00000000-0005-0000-0000-0000C1060000}"/>
    <cellStyle name="Hyperlink 2 4 6 2 2 2" xfId="4218" xr:uid="{00000000-0005-0000-0000-0000C2060000}"/>
    <cellStyle name="Hyperlink 2 4 6 2 3" xfId="3113" xr:uid="{00000000-0005-0000-0000-0000C3060000}"/>
    <cellStyle name="Hyperlink 2 4 6 3" xfId="1455" xr:uid="{00000000-0005-0000-0000-0000C4060000}"/>
    <cellStyle name="Hyperlink 2 4 6 3 2" xfId="3666" xr:uid="{00000000-0005-0000-0000-0000C5060000}"/>
    <cellStyle name="Hyperlink 2 4 6 4" xfId="2561" xr:uid="{00000000-0005-0000-0000-0000C6060000}"/>
    <cellStyle name="Hyperlink 2 4 7" xfId="618" xr:uid="{00000000-0005-0000-0000-0000C7060000}"/>
    <cellStyle name="Hyperlink 2 4 7 2" xfId="1731" xr:uid="{00000000-0005-0000-0000-0000C8060000}"/>
    <cellStyle name="Hyperlink 2 4 7 2 2" xfId="3942" xr:uid="{00000000-0005-0000-0000-0000C9060000}"/>
    <cellStyle name="Hyperlink 2 4 7 3" xfId="2837" xr:uid="{00000000-0005-0000-0000-0000CA060000}"/>
    <cellStyle name="Hyperlink 2 4 8" xfId="1179" xr:uid="{00000000-0005-0000-0000-0000CB060000}"/>
    <cellStyle name="Hyperlink 2 4 8 2" xfId="3390" xr:uid="{00000000-0005-0000-0000-0000CC060000}"/>
    <cellStyle name="Hyperlink 2 4 9" xfId="2285" xr:uid="{00000000-0005-0000-0000-0000CD060000}"/>
    <cellStyle name="Hyperlink 2 5" xfId="76" xr:uid="{00000000-0005-0000-0000-0000CE060000}"/>
    <cellStyle name="Hyperlink 2 5 2" xfId="122" xr:uid="{00000000-0005-0000-0000-0000CF060000}"/>
    <cellStyle name="Hyperlink 2 5 2 2" xfId="214" xr:uid="{00000000-0005-0000-0000-0000D0060000}"/>
    <cellStyle name="Hyperlink 2 5 2 2 2" xfId="490" xr:uid="{00000000-0005-0000-0000-0000D1060000}"/>
    <cellStyle name="Hyperlink 2 5 2 2 2 2" xfId="1042" xr:uid="{00000000-0005-0000-0000-0000D2060000}"/>
    <cellStyle name="Hyperlink 2 5 2 2 2 2 2" xfId="2155" xr:uid="{00000000-0005-0000-0000-0000D3060000}"/>
    <cellStyle name="Hyperlink 2 5 2 2 2 2 2 2" xfId="4366" xr:uid="{00000000-0005-0000-0000-0000D4060000}"/>
    <cellStyle name="Hyperlink 2 5 2 2 2 2 3" xfId="3261" xr:uid="{00000000-0005-0000-0000-0000D5060000}"/>
    <cellStyle name="Hyperlink 2 5 2 2 2 3" xfId="1603" xr:uid="{00000000-0005-0000-0000-0000D6060000}"/>
    <cellStyle name="Hyperlink 2 5 2 2 2 3 2" xfId="3814" xr:uid="{00000000-0005-0000-0000-0000D7060000}"/>
    <cellStyle name="Hyperlink 2 5 2 2 2 4" xfId="2709" xr:uid="{00000000-0005-0000-0000-0000D8060000}"/>
    <cellStyle name="Hyperlink 2 5 2 2 3" xfId="766" xr:uid="{00000000-0005-0000-0000-0000D9060000}"/>
    <cellStyle name="Hyperlink 2 5 2 2 3 2" xfId="1879" xr:uid="{00000000-0005-0000-0000-0000DA060000}"/>
    <cellStyle name="Hyperlink 2 5 2 2 3 2 2" xfId="4090" xr:uid="{00000000-0005-0000-0000-0000DB060000}"/>
    <cellStyle name="Hyperlink 2 5 2 2 3 3" xfId="2985" xr:uid="{00000000-0005-0000-0000-0000DC060000}"/>
    <cellStyle name="Hyperlink 2 5 2 2 4" xfId="1327" xr:uid="{00000000-0005-0000-0000-0000DD060000}"/>
    <cellStyle name="Hyperlink 2 5 2 2 4 2" xfId="3538" xr:uid="{00000000-0005-0000-0000-0000DE060000}"/>
    <cellStyle name="Hyperlink 2 5 2 2 5" xfId="2433" xr:uid="{00000000-0005-0000-0000-0000DF060000}"/>
    <cellStyle name="Hyperlink 2 5 2 3" xfId="306" xr:uid="{00000000-0005-0000-0000-0000E0060000}"/>
    <cellStyle name="Hyperlink 2 5 2 3 2" xfId="582" xr:uid="{00000000-0005-0000-0000-0000E1060000}"/>
    <cellStyle name="Hyperlink 2 5 2 3 2 2" xfId="1134" xr:uid="{00000000-0005-0000-0000-0000E2060000}"/>
    <cellStyle name="Hyperlink 2 5 2 3 2 2 2" xfId="2247" xr:uid="{00000000-0005-0000-0000-0000E3060000}"/>
    <cellStyle name="Hyperlink 2 5 2 3 2 2 2 2" xfId="4458" xr:uid="{00000000-0005-0000-0000-0000E4060000}"/>
    <cellStyle name="Hyperlink 2 5 2 3 2 2 3" xfId="3353" xr:uid="{00000000-0005-0000-0000-0000E5060000}"/>
    <cellStyle name="Hyperlink 2 5 2 3 2 3" xfId="1695" xr:uid="{00000000-0005-0000-0000-0000E6060000}"/>
    <cellStyle name="Hyperlink 2 5 2 3 2 3 2" xfId="3906" xr:uid="{00000000-0005-0000-0000-0000E7060000}"/>
    <cellStyle name="Hyperlink 2 5 2 3 2 4" xfId="2801" xr:uid="{00000000-0005-0000-0000-0000E8060000}"/>
    <cellStyle name="Hyperlink 2 5 2 3 3" xfId="858" xr:uid="{00000000-0005-0000-0000-0000E9060000}"/>
    <cellStyle name="Hyperlink 2 5 2 3 3 2" xfId="1971" xr:uid="{00000000-0005-0000-0000-0000EA060000}"/>
    <cellStyle name="Hyperlink 2 5 2 3 3 2 2" xfId="4182" xr:uid="{00000000-0005-0000-0000-0000EB060000}"/>
    <cellStyle name="Hyperlink 2 5 2 3 3 3" xfId="3077" xr:uid="{00000000-0005-0000-0000-0000EC060000}"/>
    <cellStyle name="Hyperlink 2 5 2 3 4" xfId="1419" xr:uid="{00000000-0005-0000-0000-0000ED060000}"/>
    <cellStyle name="Hyperlink 2 5 2 3 4 2" xfId="3630" xr:uid="{00000000-0005-0000-0000-0000EE060000}"/>
    <cellStyle name="Hyperlink 2 5 2 3 5" xfId="2525" xr:uid="{00000000-0005-0000-0000-0000EF060000}"/>
    <cellStyle name="Hyperlink 2 5 2 4" xfId="398" xr:uid="{00000000-0005-0000-0000-0000F0060000}"/>
    <cellStyle name="Hyperlink 2 5 2 4 2" xfId="950" xr:uid="{00000000-0005-0000-0000-0000F1060000}"/>
    <cellStyle name="Hyperlink 2 5 2 4 2 2" xfId="2063" xr:uid="{00000000-0005-0000-0000-0000F2060000}"/>
    <cellStyle name="Hyperlink 2 5 2 4 2 2 2" xfId="4274" xr:uid="{00000000-0005-0000-0000-0000F3060000}"/>
    <cellStyle name="Hyperlink 2 5 2 4 2 3" xfId="3169" xr:uid="{00000000-0005-0000-0000-0000F4060000}"/>
    <cellStyle name="Hyperlink 2 5 2 4 3" xfId="1511" xr:uid="{00000000-0005-0000-0000-0000F5060000}"/>
    <cellStyle name="Hyperlink 2 5 2 4 3 2" xfId="3722" xr:uid="{00000000-0005-0000-0000-0000F6060000}"/>
    <cellStyle name="Hyperlink 2 5 2 4 4" xfId="2617" xr:uid="{00000000-0005-0000-0000-0000F7060000}"/>
    <cellStyle name="Hyperlink 2 5 2 5" xfId="674" xr:uid="{00000000-0005-0000-0000-0000F8060000}"/>
    <cellStyle name="Hyperlink 2 5 2 5 2" xfId="1787" xr:uid="{00000000-0005-0000-0000-0000F9060000}"/>
    <cellStyle name="Hyperlink 2 5 2 5 2 2" xfId="3998" xr:uid="{00000000-0005-0000-0000-0000FA060000}"/>
    <cellStyle name="Hyperlink 2 5 2 5 3" xfId="2893" xr:uid="{00000000-0005-0000-0000-0000FB060000}"/>
    <cellStyle name="Hyperlink 2 5 2 6" xfId="1235" xr:uid="{00000000-0005-0000-0000-0000FC060000}"/>
    <cellStyle name="Hyperlink 2 5 2 6 2" xfId="3446" xr:uid="{00000000-0005-0000-0000-0000FD060000}"/>
    <cellStyle name="Hyperlink 2 5 2 7" xfId="2341" xr:uid="{00000000-0005-0000-0000-0000FE060000}"/>
    <cellStyle name="Hyperlink 2 5 3" xfId="168" xr:uid="{00000000-0005-0000-0000-0000FF060000}"/>
    <cellStyle name="Hyperlink 2 5 3 2" xfId="444" xr:uid="{00000000-0005-0000-0000-000000070000}"/>
    <cellStyle name="Hyperlink 2 5 3 2 2" xfId="996" xr:uid="{00000000-0005-0000-0000-000001070000}"/>
    <cellStyle name="Hyperlink 2 5 3 2 2 2" xfId="2109" xr:uid="{00000000-0005-0000-0000-000002070000}"/>
    <cellStyle name="Hyperlink 2 5 3 2 2 2 2" xfId="4320" xr:uid="{00000000-0005-0000-0000-000003070000}"/>
    <cellStyle name="Hyperlink 2 5 3 2 2 3" xfId="3215" xr:uid="{00000000-0005-0000-0000-000004070000}"/>
    <cellStyle name="Hyperlink 2 5 3 2 3" xfId="1557" xr:uid="{00000000-0005-0000-0000-000005070000}"/>
    <cellStyle name="Hyperlink 2 5 3 2 3 2" xfId="3768" xr:uid="{00000000-0005-0000-0000-000006070000}"/>
    <cellStyle name="Hyperlink 2 5 3 2 4" xfId="2663" xr:uid="{00000000-0005-0000-0000-000007070000}"/>
    <cellStyle name="Hyperlink 2 5 3 3" xfId="720" xr:uid="{00000000-0005-0000-0000-000008070000}"/>
    <cellStyle name="Hyperlink 2 5 3 3 2" xfId="1833" xr:uid="{00000000-0005-0000-0000-000009070000}"/>
    <cellStyle name="Hyperlink 2 5 3 3 2 2" xfId="4044" xr:uid="{00000000-0005-0000-0000-00000A070000}"/>
    <cellStyle name="Hyperlink 2 5 3 3 3" xfId="2939" xr:uid="{00000000-0005-0000-0000-00000B070000}"/>
    <cellStyle name="Hyperlink 2 5 3 4" xfId="1281" xr:uid="{00000000-0005-0000-0000-00000C070000}"/>
    <cellStyle name="Hyperlink 2 5 3 4 2" xfId="3492" xr:uid="{00000000-0005-0000-0000-00000D070000}"/>
    <cellStyle name="Hyperlink 2 5 3 5" xfId="2387" xr:uid="{00000000-0005-0000-0000-00000E070000}"/>
    <cellStyle name="Hyperlink 2 5 4" xfId="260" xr:uid="{00000000-0005-0000-0000-00000F070000}"/>
    <cellStyle name="Hyperlink 2 5 4 2" xfId="536" xr:uid="{00000000-0005-0000-0000-000010070000}"/>
    <cellStyle name="Hyperlink 2 5 4 2 2" xfId="1088" xr:uid="{00000000-0005-0000-0000-000011070000}"/>
    <cellStyle name="Hyperlink 2 5 4 2 2 2" xfId="2201" xr:uid="{00000000-0005-0000-0000-000012070000}"/>
    <cellStyle name="Hyperlink 2 5 4 2 2 2 2" xfId="4412" xr:uid="{00000000-0005-0000-0000-000013070000}"/>
    <cellStyle name="Hyperlink 2 5 4 2 2 3" xfId="3307" xr:uid="{00000000-0005-0000-0000-000014070000}"/>
    <cellStyle name="Hyperlink 2 5 4 2 3" xfId="1649" xr:uid="{00000000-0005-0000-0000-000015070000}"/>
    <cellStyle name="Hyperlink 2 5 4 2 3 2" xfId="3860" xr:uid="{00000000-0005-0000-0000-000016070000}"/>
    <cellStyle name="Hyperlink 2 5 4 2 4" xfId="2755" xr:uid="{00000000-0005-0000-0000-000017070000}"/>
    <cellStyle name="Hyperlink 2 5 4 3" xfId="812" xr:uid="{00000000-0005-0000-0000-000018070000}"/>
    <cellStyle name="Hyperlink 2 5 4 3 2" xfId="1925" xr:uid="{00000000-0005-0000-0000-000019070000}"/>
    <cellStyle name="Hyperlink 2 5 4 3 2 2" xfId="4136" xr:uid="{00000000-0005-0000-0000-00001A070000}"/>
    <cellStyle name="Hyperlink 2 5 4 3 3" xfId="3031" xr:uid="{00000000-0005-0000-0000-00001B070000}"/>
    <cellStyle name="Hyperlink 2 5 4 4" xfId="1373" xr:uid="{00000000-0005-0000-0000-00001C070000}"/>
    <cellStyle name="Hyperlink 2 5 4 4 2" xfId="3584" xr:uid="{00000000-0005-0000-0000-00001D070000}"/>
    <cellStyle name="Hyperlink 2 5 4 5" xfId="2479" xr:uid="{00000000-0005-0000-0000-00001E070000}"/>
    <cellStyle name="Hyperlink 2 5 5" xfId="352" xr:uid="{00000000-0005-0000-0000-00001F070000}"/>
    <cellStyle name="Hyperlink 2 5 5 2" xfId="904" xr:uid="{00000000-0005-0000-0000-000020070000}"/>
    <cellStyle name="Hyperlink 2 5 5 2 2" xfId="2017" xr:uid="{00000000-0005-0000-0000-000021070000}"/>
    <cellStyle name="Hyperlink 2 5 5 2 2 2" xfId="4228" xr:uid="{00000000-0005-0000-0000-000022070000}"/>
    <cellStyle name="Hyperlink 2 5 5 2 3" xfId="3123" xr:uid="{00000000-0005-0000-0000-000023070000}"/>
    <cellStyle name="Hyperlink 2 5 5 3" xfId="1465" xr:uid="{00000000-0005-0000-0000-000024070000}"/>
    <cellStyle name="Hyperlink 2 5 5 3 2" xfId="3676" xr:uid="{00000000-0005-0000-0000-000025070000}"/>
    <cellStyle name="Hyperlink 2 5 5 4" xfId="2571" xr:uid="{00000000-0005-0000-0000-000026070000}"/>
    <cellStyle name="Hyperlink 2 5 6" xfId="628" xr:uid="{00000000-0005-0000-0000-000027070000}"/>
    <cellStyle name="Hyperlink 2 5 6 2" xfId="1741" xr:uid="{00000000-0005-0000-0000-000028070000}"/>
    <cellStyle name="Hyperlink 2 5 6 2 2" xfId="3952" xr:uid="{00000000-0005-0000-0000-000029070000}"/>
    <cellStyle name="Hyperlink 2 5 6 3" xfId="2847" xr:uid="{00000000-0005-0000-0000-00002A070000}"/>
    <cellStyle name="Hyperlink 2 5 7" xfId="1189" xr:uid="{00000000-0005-0000-0000-00002B070000}"/>
    <cellStyle name="Hyperlink 2 5 7 2" xfId="3400" xr:uid="{00000000-0005-0000-0000-00002C070000}"/>
    <cellStyle name="Hyperlink 2 5 8" xfId="2295" xr:uid="{00000000-0005-0000-0000-00002D070000}"/>
    <cellStyle name="Hyperlink 2 6" xfId="97" xr:uid="{00000000-0005-0000-0000-00002E070000}"/>
    <cellStyle name="Hyperlink 2 6 2" xfId="143" xr:uid="{00000000-0005-0000-0000-00002F070000}"/>
    <cellStyle name="Hyperlink 2 6 2 2" xfId="235" xr:uid="{00000000-0005-0000-0000-000030070000}"/>
    <cellStyle name="Hyperlink 2 6 2 2 2" xfId="511" xr:uid="{00000000-0005-0000-0000-000031070000}"/>
    <cellStyle name="Hyperlink 2 6 2 2 2 2" xfId="1063" xr:uid="{00000000-0005-0000-0000-000032070000}"/>
    <cellStyle name="Hyperlink 2 6 2 2 2 2 2" xfId="2176" xr:uid="{00000000-0005-0000-0000-000033070000}"/>
    <cellStyle name="Hyperlink 2 6 2 2 2 2 2 2" xfId="4387" xr:uid="{00000000-0005-0000-0000-000034070000}"/>
    <cellStyle name="Hyperlink 2 6 2 2 2 2 3" xfId="3282" xr:uid="{00000000-0005-0000-0000-000035070000}"/>
    <cellStyle name="Hyperlink 2 6 2 2 2 3" xfId="1624" xr:uid="{00000000-0005-0000-0000-000036070000}"/>
    <cellStyle name="Hyperlink 2 6 2 2 2 3 2" xfId="3835" xr:uid="{00000000-0005-0000-0000-000037070000}"/>
    <cellStyle name="Hyperlink 2 6 2 2 2 4" xfId="2730" xr:uid="{00000000-0005-0000-0000-000038070000}"/>
    <cellStyle name="Hyperlink 2 6 2 2 3" xfId="787" xr:uid="{00000000-0005-0000-0000-000039070000}"/>
    <cellStyle name="Hyperlink 2 6 2 2 3 2" xfId="1900" xr:uid="{00000000-0005-0000-0000-00003A070000}"/>
    <cellStyle name="Hyperlink 2 6 2 2 3 2 2" xfId="4111" xr:uid="{00000000-0005-0000-0000-00003B070000}"/>
    <cellStyle name="Hyperlink 2 6 2 2 3 3" xfId="3006" xr:uid="{00000000-0005-0000-0000-00003C070000}"/>
    <cellStyle name="Hyperlink 2 6 2 2 4" xfId="1348" xr:uid="{00000000-0005-0000-0000-00003D070000}"/>
    <cellStyle name="Hyperlink 2 6 2 2 4 2" xfId="3559" xr:uid="{00000000-0005-0000-0000-00003E070000}"/>
    <cellStyle name="Hyperlink 2 6 2 2 5" xfId="2454" xr:uid="{00000000-0005-0000-0000-00003F070000}"/>
    <cellStyle name="Hyperlink 2 6 2 3" xfId="327" xr:uid="{00000000-0005-0000-0000-000040070000}"/>
    <cellStyle name="Hyperlink 2 6 2 3 2" xfId="603" xr:uid="{00000000-0005-0000-0000-000041070000}"/>
    <cellStyle name="Hyperlink 2 6 2 3 2 2" xfId="1155" xr:uid="{00000000-0005-0000-0000-000042070000}"/>
    <cellStyle name="Hyperlink 2 6 2 3 2 2 2" xfId="2268" xr:uid="{00000000-0005-0000-0000-000043070000}"/>
    <cellStyle name="Hyperlink 2 6 2 3 2 2 2 2" xfId="4479" xr:uid="{00000000-0005-0000-0000-000044070000}"/>
    <cellStyle name="Hyperlink 2 6 2 3 2 2 3" xfId="3374" xr:uid="{00000000-0005-0000-0000-000045070000}"/>
    <cellStyle name="Hyperlink 2 6 2 3 2 3" xfId="1716" xr:uid="{00000000-0005-0000-0000-000046070000}"/>
    <cellStyle name="Hyperlink 2 6 2 3 2 3 2" xfId="3927" xr:uid="{00000000-0005-0000-0000-000047070000}"/>
    <cellStyle name="Hyperlink 2 6 2 3 2 4" xfId="2822" xr:uid="{00000000-0005-0000-0000-000048070000}"/>
    <cellStyle name="Hyperlink 2 6 2 3 3" xfId="879" xr:uid="{00000000-0005-0000-0000-000049070000}"/>
    <cellStyle name="Hyperlink 2 6 2 3 3 2" xfId="1992" xr:uid="{00000000-0005-0000-0000-00004A070000}"/>
    <cellStyle name="Hyperlink 2 6 2 3 3 2 2" xfId="4203" xr:uid="{00000000-0005-0000-0000-00004B070000}"/>
    <cellStyle name="Hyperlink 2 6 2 3 3 3" xfId="3098" xr:uid="{00000000-0005-0000-0000-00004C070000}"/>
    <cellStyle name="Hyperlink 2 6 2 3 4" xfId="1440" xr:uid="{00000000-0005-0000-0000-00004D070000}"/>
    <cellStyle name="Hyperlink 2 6 2 3 4 2" xfId="3651" xr:uid="{00000000-0005-0000-0000-00004E070000}"/>
    <cellStyle name="Hyperlink 2 6 2 3 5" xfId="2546" xr:uid="{00000000-0005-0000-0000-00004F070000}"/>
    <cellStyle name="Hyperlink 2 6 2 4" xfId="419" xr:uid="{00000000-0005-0000-0000-000050070000}"/>
    <cellStyle name="Hyperlink 2 6 2 4 2" xfId="971" xr:uid="{00000000-0005-0000-0000-000051070000}"/>
    <cellStyle name="Hyperlink 2 6 2 4 2 2" xfId="2084" xr:uid="{00000000-0005-0000-0000-000052070000}"/>
    <cellStyle name="Hyperlink 2 6 2 4 2 2 2" xfId="4295" xr:uid="{00000000-0005-0000-0000-000053070000}"/>
    <cellStyle name="Hyperlink 2 6 2 4 2 3" xfId="3190" xr:uid="{00000000-0005-0000-0000-000054070000}"/>
    <cellStyle name="Hyperlink 2 6 2 4 3" xfId="1532" xr:uid="{00000000-0005-0000-0000-000055070000}"/>
    <cellStyle name="Hyperlink 2 6 2 4 3 2" xfId="3743" xr:uid="{00000000-0005-0000-0000-000056070000}"/>
    <cellStyle name="Hyperlink 2 6 2 4 4" xfId="2638" xr:uid="{00000000-0005-0000-0000-000057070000}"/>
    <cellStyle name="Hyperlink 2 6 2 5" xfId="695" xr:uid="{00000000-0005-0000-0000-000058070000}"/>
    <cellStyle name="Hyperlink 2 6 2 5 2" xfId="1808" xr:uid="{00000000-0005-0000-0000-000059070000}"/>
    <cellStyle name="Hyperlink 2 6 2 5 2 2" xfId="4019" xr:uid="{00000000-0005-0000-0000-00005A070000}"/>
    <cellStyle name="Hyperlink 2 6 2 5 3" xfId="2914" xr:uid="{00000000-0005-0000-0000-00005B070000}"/>
    <cellStyle name="Hyperlink 2 6 2 6" xfId="1256" xr:uid="{00000000-0005-0000-0000-00005C070000}"/>
    <cellStyle name="Hyperlink 2 6 2 6 2" xfId="3467" xr:uid="{00000000-0005-0000-0000-00005D070000}"/>
    <cellStyle name="Hyperlink 2 6 2 7" xfId="2362" xr:uid="{00000000-0005-0000-0000-00005E070000}"/>
    <cellStyle name="Hyperlink 2 6 3" xfId="189" xr:uid="{00000000-0005-0000-0000-00005F070000}"/>
    <cellStyle name="Hyperlink 2 6 3 2" xfId="465" xr:uid="{00000000-0005-0000-0000-000060070000}"/>
    <cellStyle name="Hyperlink 2 6 3 2 2" xfId="1017" xr:uid="{00000000-0005-0000-0000-000061070000}"/>
    <cellStyle name="Hyperlink 2 6 3 2 2 2" xfId="2130" xr:uid="{00000000-0005-0000-0000-000062070000}"/>
    <cellStyle name="Hyperlink 2 6 3 2 2 2 2" xfId="4341" xr:uid="{00000000-0005-0000-0000-000063070000}"/>
    <cellStyle name="Hyperlink 2 6 3 2 2 3" xfId="3236" xr:uid="{00000000-0005-0000-0000-000064070000}"/>
    <cellStyle name="Hyperlink 2 6 3 2 3" xfId="1578" xr:uid="{00000000-0005-0000-0000-000065070000}"/>
    <cellStyle name="Hyperlink 2 6 3 2 3 2" xfId="3789" xr:uid="{00000000-0005-0000-0000-000066070000}"/>
    <cellStyle name="Hyperlink 2 6 3 2 4" xfId="2684" xr:uid="{00000000-0005-0000-0000-000067070000}"/>
    <cellStyle name="Hyperlink 2 6 3 3" xfId="741" xr:uid="{00000000-0005-0000-0000-000068070000}"/>
    <cellStyle name="Hyperlink 2 6 3 3 2" xfId="1854" xr:uid="{00000000-0005-0000-0000-000069070000}"/>
    <cellStyle name="Hyperlink 2 6 3 3 2 2" xfId="4065" xr:uid="{00000000-0005-0000-0000-00006A070000}"/>
    <cellStyle name="Hyperlink 2 6 3 3 3" xfId="2960" xr:uid="{00000000-0005-0000-0000-00006B070000}"/>
    <cellStyle name="Hyperlink 2 6 3 4" xfId="1302" xr:uid="{00000000-0005-0000-0000-00006C070000}"/>
    <cellStyle name="Hyperlink 2 6 3 4 2" xfId="3513" xr:uid="{00000000-0005-0000-0000-00006D070000}"/>
    <cellStyle name="Hyperlink 2 6 3 5" xfId="2408" xr:uid="{00000000-0005-0000-0000-00006E070000}"/>
    <cellStyle name="Hyperlink 2 6 4" xfId="281" xr:uid="{00000000-0005-0000-0000-00006F070000}"/>
    <cellStyle name="Hyperlink 2 6 4 2" xfId="557" xr:uid="{00000000-0005-0000-0000-000070070000}"/>
    <cellStyle name="Hyperlink 2 6 4 2 2" xfId="1109" xr:uid="{00000000-0005-0000-0000-000071070000}"/>
    <cellStyle name="Hyperlink 2 6 4 2 2 2" xfId="2222" xr:uid="{00000000-0005-0000-0000-000072070000}"/>
    <cellStyle name="Hyperlink 2 6 4 2 2 2 2" xfId="4433" xr:uid="{00000000-0005-0000-0000-000073070000}"/>
    <cellStyle name="Hyperlink 2 6 4 2 2 3" xfId="3328" xr:uid="{00000000-0005-0000-0000-000074070000}"/>
    <cellStyle name="Hyperlink 2 6 4 2 3" xfId="1670" xr:uid="{00000000-0005-0000-0000-000075070000}"/>
    <cellStyle name="Hyperlink 2 6 4 2 3 2" xfId="3881" xr:uid="{00000000-0005-0000-0000-000076070000}"/>
    <cellStyle name="Hyperlink 2 6 4 2 4" xfId="2776" xr:uid="{00000000-0005-0000-0000-000077070000}"/>
    <cellStyle name="Hyperlink 2 6 4 3" xfId="833" xr:uid="{00000000-0005-0000-0000-000078070000}"/>
    <cellStyle name="Hyperlink 2 6 4 3 2" xfId="1946" xr:uid="{00000000-0005-0000-0000-000079070000}"/>
    <cellStyle name="Hyperlink 2 6 4 3 2 2" xfId="4157" xr:uid="{00000000-0005-0000-0000-00007A070000}"/>
    <cellStyle name="Hyperlink 2 6 4 3 3" xfId="3052" xr:uid="{00000000-0005-0000-0000-00007B070000}"/>
    <cellStyle name="Hyperlink 2 6 4 4" xfId="1394" xr:uid="{00000000-0005-0000-0000-00007C070000}"/>
    <cellStyle name="Hyperlink 2 6 4 4 2" xfId="3605" xr:uid="{00000000-0005-0000-0000-00007D070000}"/>
    <cellStyle name="Hyperlink 2 6 4 5" xfId="2500" xr:uid="{00000000-0005-0000-0000-00007E070000}"/>
    <cellStyle name="Hyperlink 2 6 5" xfId="373" xr:uid="{00000000-0005-0000-0000-00007F070000}"/>
    <cellStyle name="Hyperlink 2 6 5 2" xfId="925" xr:uid="{00000000-0005-0000-0000-000080070000}"/>
    <cellStyle name="Hyperlink 2 6 5 2 2" xfId="2038" xr:uid="{00000000-0005-0000-0000-000081070000}"/>
    <cellStyle name="Hyperlink 2 6 5 2 2 2" xfId="4249" xr:uid="{00000000-0005-0000-0000-000082070000}"/>
    <cellStyle name="Hyperlink 2 6 5 2 3" xfId="3144" xr:uid="{00000000-0005-0000-0000-000083070000}"/>
    <cellStyle name="Hyperlink 2 6 5 3" xfId="1486" xr:uid="{00000000-0005-0000-0000-000084070000}"/>
    <cellStyle name="Hyperlink 2 6 5 3 2" xfId="3697" xr:uid="{00000000-0005-0000-0000-000085070000}"/>
    <cellStyle name="Hyperlink 2 6 5 4" xfId="2592" xr:uid="{00000000-0005-0000-0000-000086070000}"/>
    <cellStyle name="Hyperlink 2 6 6" xfId="649" xr:uid="{00000000-0005-0000-0000-000087070000}"/>
    <cellStyle name="Hyperlink 2 6 6 2" xfId="1762" xr:uid="{00000000-0005-0000-0000-000088070000}"/>
    <cellStyle name="Hyperlink 2 6 6 2 2" xfId="3973" xr:uid="{00000000-0005-0000-0000-000089070000}"/>
    <cellStyle name="Hyperlink 2 6 6 3" xfId="2868" xr:uid="{00000000-0005-0000-0000-00008A070000}"/>
    <cellStyle name="Hyperlink 2 6 7" xfId="1210" xr:uid="{00000000-0005-0000-0000-00008B070000}"/>
    <cellStyle name="Hyperlink 2 6 7 2" xfId="3421" xr:uid="{00000000-0005-0000-0000-00008C070000}"/>
    <cellStyle name="Hyperlink 2 6 8" xfId="2316" xr:uid="{00000000-0005-0000-0000-00008D070000}"/>
    <cellStyle name="Hyperlink 2 7" xfId="102" xr:uid="{00000000-0005-0000-0000-00008E070000}"/>
    <cellStyle name="Hyperlink 2 7 2" xfId="194" xr:uid="{00000000-0005-0000-0000-00008F070000}"/>
    <cellStyle name="Hyperlink 2 7 2 2" xfId="470" xr:uid="{00000000-0005-0000-0000-000090070000}"/>
    <cellStyle name="Hyperlink 2 7 2 2 2" xfId="1022" xr:uid="{00000000-0005-0000-0000-000091070000}"/>
    <cellStyle name="Hyperlink 2 7 2 2 2 2" xfId="2135" xr:uid="{00000000-0005-0000-0000-000092070000}"/>
    <cellStyle name="Hyperlink 2 7 2 2 2 2 2" xfId="4346" xr:uid="{00000000-0005-0000-0000-000093070000}"/>
    <cellStyle name="Hyperlink 2 7 2 2 2 3" xfId="3241" xr:uid="{00000000-0005-0000-0000-000094070000}"/>
    <cellStyle name="Hyperlink 2 7 2 2 3" xfId="1583" xr:uid="{00000000-0005-0000-0000-000095070000}"/>
    <cellStyle name="Hyperlink 2 7 2 2 3 2" xfId="3794" xr:uid="{00000000-0005-0000-0000-000096070000}"/>
    <cellStyle name="Hyperlink 2 7 2 2 4" xfId="2689" xr:uid="{00000000-0005-0000-0000-000097070000}"/>
    <cellStyle name="Hyperlink 2 7 2 3" xfId="746" xr:uid="{00000000-0005-0000-0000-000098070000}"/>
    <cellStyle name="Hyperlink 2 7 2 3 2" xfId="1859" xr:uid="{00000000-0005-0000-0000-000099070000}"/>
    <cellStyle name="Hyperlink 2 7 2 3 2 2" xfId="4070" xr:uid="{00000000-0005-0000-0000-00009A070000}"/>
    <cellStyle name="Hyperlink 2 7 2 3 3" xfId="2965" xr:uid="{00000000-0005-0000-0000-00009B070000}"/>
    <cellStyle name="Hyperlink 2 7 2 4" xfId="1307" xr:uid="{00000000-0005-0000-0000-00009C070000}"/>
    <cellStyle name="Hyperlink 2 7 2 4 2" xfId="3518" xr:uid="{00000000-0005-0000-0000-00009D070000}"/>
    <cellStyle name="Hyperlink 2 7 2 5" xfId="2413" xr:uid="{00000000-0005-0000-0000-00009E070000}"/>
    <cellStyle name="Hyperlink 2 7 3" xfId="286" xr:uid="{00000000-0005-0000-0000-00009F070000}"/>
    <cellStyle name="Hyperlink 2 7 3 2" xfId="562" xr:uid="{00000000-0005-0000-0000-0000A0070000}"/>
    <cellStyle name="Hyperlink 2 7 3 2 2" xfId="1114" xr:uid="{00000000-0005-0000-0000-0000A1070000}"/>
    <cellStyle name="Hyperlink 2 7 3 2 2 2" xfId="2227" xr:uid="{00000000-0005-0000-0000-0000A2070000}"/>
    <cellStyle name="Hyperlink 2 7 3 2 2 2 2" xfId="4438" xr:uid="{00000000-0005-0000-0000-0000A3070000}"/>
    <cellStyle name="Hyperlink 2 7 3 2 2 3" xfId="3333" xr:uid="{00000000-0005-0000-0000-0000A4070000}"/>
    <cellStyle name="Hyperlink 2 7 3 2 3" xfId="1675" xr:uid="{00000000-0005-0000-0000-0000A5070000}"/>
    <cellStyle name="Hyperlink 2 7 3 2 3 2" xfId="3886" xr:uid="{00000000-0005-0000-0000-0000A6070000}"/>
    <cellStyle name="Hyperlink 2 7 3 2 4" xfId="2781" xr:uid="{00000000-0005-0000-0000-0000A7070000}"/>
    <cellStyle name="Hyperlink 2 7 3 3" xfId="838" xr:uid="{00000000-0005-0000-0000-0000A8070000}"/>
    <cellStyle name="Hyperlink 2 7 3 3 2" xfId="1951" xr:uid="{00000000-0005-0000-0000-0000A9070000}"/>
    <cellStyle name="Hyperlink 2 7 3 3 2 2" xfId="4162" xr:uid="{00000000-0005-0000-0000-0000AA070000}"/>
    <cellStyle name="Hyperlink 2 7 3 3 3" xfId="3057" xr:uid="{00000000-0005-0000-0000-0000AB070000}"/>
    <cellStyle name="Hyperlink 2 7 3 4" xfId="1399" xr:uid="{00000000-0005-0000-0000-0000AC070000}"/>
    <cellStyle name="Hyperlink 2 7 3 4 2" xfId="3610" xr:uid="{00000000-0005-0000-0000-0000AD070000}"/>
    <cellStyle name="Hyperlink 2 7 3 5" xfId="2505" xr:uid="{00000000-0005-0000-0000-0000AE070000}"/>
    <cellStyle name="Hyperlink 2 7 4" xfId="378" xr:uid="{00000000-0005-0000-0000-0000AF070000}"/>
    <cellStyle name="Hyperlink 2 7 4 2" xfId="930" xr:uid="{00000000-0005-0000-0000-0000B0070000}"/>
    <cellStyle name="Hyperlink 2 7 4 2 2" xfId="2043" xr:uid="{00000000-0005-0000-0000-0000B1070000}"/>
    <cellStyle name="Hyperlink 2 7 4 2 2 2" xfId="4254" xr:uid="{00000000-0005-0000-0000-0000B2070000}"/>
    <cellStyle name="Hyperlink 2 7 4 2 3" xfId="3149" xr:uid="{00000000-0005-0000-0000-0000B3070000}"/>
    <cellStyle name="Hyperlink 2 7 4 3" xfId="1491" xr:uid="{00000000-0005-0000-0000-0000B4070000}"/>
    <cellStyle name="Hyperlink 2 7 4 3 2" xfId="3702" xr:uid="{00000000-0005-0000-0000-0000B5070000}"/>
    <cellStyle name="Hyperlink 2 7 4 4" xfId="2597" xr:uid="{00000000-0005-0000-0000-0000B6070000}"/>
    <cellStyle name="Hyperlink 2 7 5" xfId="654" xr:uid="{00000000-0005-0000-0000-0000B7070000}"/>
    <cellStyle name="Hyperlink 2 7 5 2" xfId="1767" xr:uid="{00000000-0005-0000-0000-0000B8070000}"/>
    <cellStyle name="Hyperlink 2 7 5 2 2" xfId="3978" xr:uid="{00000000-0005-0000-0000-0000B9070000}"/>
    <cellStyle name="Hyperlink 2 7 5 3" xfId="2873" xr:uid="{00000000-0005-0000-0000-0000BA070000}"/>
    <cellStyle name="Hyperlink 2 7 6" xfId="1215" xr:uid="{00000000-0005-0000-0000-0000BB070000}"/>
    <cellStyle name="Hyperlink 2 7 6 2" xfId="3426" xr:uid="{00000000-0005-0000-0000-0000BC070000}"/>
    <cellStyle name="Hyperlink 2 7 7" xfId="2321" xr:uid="{00000000-0005-0000-0000-0000BD070000}"/>
    <cellStyle name="Hyperlink 2 8" xfId="148" xr:uid="{00000000-0005-0000-0000-0000BE070000}"/>
    <cellStyle name="Hyperlink 2 8 2" xfId="424" xr:uid="{00000000-0005-0000-0000-0000BF070000}"/>
    <cellStyle name="Hyperlink 2 8 2 2" xfId="976" xr:uid="{00000000-0005-0000-0000-0000C0070000}"/>
    <cellStyle name="Hyperlink 2 8 2 2 2" xfId="2089" xr:uid="{00000000-0005-0000-0000-0000C1070000}"/>
    <cellStyle name="Hyperlink 2 8 2 2 2 2" xfId="4300" xr:uid="{00000000-0005-0000-0000-0000C2070000}"/>
    <cellStyle name="Hyperlink 2 8 2 2 3" xfId="3195" xr:uid="{00000000-0005-0000-0000-0000C3070000}"/>
    <cellStyle name="Hyperlink 2 8 2 3" xfId="1537" xr:uid="{00000000-0005-0000-0000-0000C4070000}"/>
    <cellStyle name="Hyperlink 2 8 2 3 2" xfId="3748" xr:uid="{00000000-0005-0000-0000-0000C5070000}"/>
    <cellStyle name="Hyperlink 2 8 2 4" xfId="2643" xr:uid="{00000000-0005-0000-0000-0000C6070000}"/>
    <cellStyle name="Hyperlink 2 8 3" xfId="700" xr:uid="{00000000-0005-0000-0000-0000C7070000}"/>
    <cellStyle name="Hyperlink 2 8 3 2" xfId="1813" xr:uid="{00000000-0005-0000-0000-0000C8070000}"/>
    <cellStyle name="Hyperlink 2 8 3 2 2" xfId="4024" xr:uid="{00000000-0005-0000-0000-0000C9070000}"/>
    <cellStyle name="Hyperlink 2 8 3 3" xfId="2919" xr:uid="{00000000-0005-0000-0000-0000CA070000}"/>
    <cellStyle name="Hyperlink 2 8 4" xfId="1261" xr:uid="{00000000-0005-0000-0000-0000CB070000}"/>
    <cellStyle name="Hyperlink 2 8 4 2" xfId="3472" xr:uid="{00000000-0005-0000-0000-0000CC070000}"/>
    <cellStyle name="Hyperlink 2 8 5" xfId="2367" xr:uid="{00000000-0005-0000-0000-0000CD070000}"/>
    <cellStyle name="Hyperlink 2 9" xfId="240" xr:uid="{00000000-0005-0000-0000-0000CE070000}"/>
    <cellStyle name="Hyperlink 2 9 2" xfId="516" xr:uid="{00000000-0005-0000-0000-0000CF070000}"/>
    <cellStyle name="Hyperlink 2 9 2 2" xfId="1068" xr:uid="{00000000-0005-0000-0000-0000D0070000}"/>
    <cellStyle name="Hyperlink 2 9 2 2 2" xfId="2181" xr:uid="{00000000-0005-0000-0000-0000D1070000}"/>
    <cellStyle name="Hyperlink 2 9 2 2 2 2" xfId="4392" xr:uid="{00000000-0005-0000-0000-0000D2070000}"/>
    <cellStyle name="Hyperlink 2 9 2 2 3" xfId="3287" xr:uid="{00000000-0005-0000-0000-0000D3070000}"/>
    <cellStyle name="Hyperlink 2 9 2 3" xfId="1629" xr:uid="{00000000-0005-0000-0000-0000D4070000}"/>
    <cellStyle name="Hyperlink 2 9 2 3 2" xfId="3840" xr:uid="{00000000-0005-0000-0000-0000D5070000}"/>
    <cellStyle name="Hyperlink 2 9 2 4" xfId="2735" xr:uid="{00000000-0005-0000-0000-0000D6070000}"/>
    <cellStyle name="Hyperlink 2 9 3" xfId="792" xr:uid="{00000000-0005-0000-0000-0000D7070000}"/>
    <cellStyle name="Hyperlink 2 9 3 2" xfId="1905" xr:uid="{00000000-0005-0000-0000-0000D8070000}"/>
    <cellStyle name="Hyperlink 2 9 3 2 2" xfId="4116" xr:uid="{00000000-0005-0000-0000-0000D9070000}"/>
    <cellStyle name="Hyperlink 2 9 3 3" xfId="3011" xr:uid="{00000000-0005-0000-0000-0000DA070000}"/>
    <cellStyle name="Hyperlink 2 9 4" xfId="1353" xr:uid="{00000000-0005-0000-0000-0000DB070000}"/>
    <cellStyle name="Hyperlink 2 9 4 2" xfId="3564" xr:uid="{00000000-0005-0000-0000-0000DC070000}"/>
    <cellStyle name="Hyperlink 2 9 5" xfId="2459" xr:uid="{00000000-0005-0000-0000-0000DD070000}"/>
    <cellStyle name="Hyperlink 3" xfId="50" xr:uid="{00000000-0005-0000-0000-0000DE070000}"/>
    <cellStyle name="Hyperlink 3 10" xfId="609" xr:uid="{00000000-0005-0000-0000-0000DF070000}"/>
    <cellStyle name="Hyperlink 3 10 2" xfId="1722" xr:uid="{00000000-0005-0000-0000-0000E0070000}"/>
    <cellStyle name="Hyperlink 3 10 2 2" xfId="3933" xr:uid="{00000000-0005-0000-0000-0000E1070000}"/>
    <cellStyle name="Hyperlink 3 10 3" xfId="2828" xr:uid="{00000000-0005-0000-0000-0000E2070000}"/>
    <cellStyle name="Hyperlink 3 11" xfId="1170" xr:uid="{00000000-0005-0000-0000-0000E3070000}"/>
    <cellStyle name="Hyperlink 3 11 2" xfId="3381" xr:uid="{00000000-0005-0000-0000-0000E4070000}"/>
    <cellStyle name="Hyperlink 3 12" xfId="2276" xr:uid="{00000000-0005-0000-0000-0000E5070000}"/>
    <cellStyle name="Hyperlink 3 2" xfId="61" xr:uid="{00000000-0005-0000-0000-0000E6070000}"/>
    <cellStyle name="Hyperlink 3 2 10" xfId="2281" xr:uid="{00000000-0005-0000-0000-0000E7070000}"/>
    <cellStyle name="Hyperlink 3 2 2" xfId="72" xr:uid="{00000000-0005-0000-0000-0000E8070000}"/>
    <cellStyle name="Hyperlink 3 2 2 2" xfId="92" xr:uid="{00000000-0005-0000-0000-0000E9070000}"/>
    <cellStyle name="Hyperlink 3 2 2 2 2" xfId="138" xr:uid="{00000000-0005-0000-0000-0000EA070000}"/>
    <cellStyle name="Hyperlink 3 2 2 2 2 2" xfId="230" xr:uid="{00000000-0005-0000-0000-0000EB070000}"/>
    <cellStyle name="Hyperlink 3 2 2 2 2 2 2" xfId="506" xr:uid="{00000000-0005-0000-0000-0000EC070000}"/>
    <cellStyle name="Hyperlink 3 2 2 2 2 2 2 2" xfId="1058" xr:uid="{00000000-0005-0000-0000-0000ED070000}"/>
    <cellStyle name="Hyperlink 3 2 2 2 2 2 2 2 2" xfId="2171" xr:uid="{00000000-0005-0000-0000-0000EE070000}"/>
    <cellStyle name="Hyperlink 3 2 2 2 2 2 2 2 2 2" xfId="4382" xr:uid="{00000000-0005-0000-0000-0000EF070000}"/>
    <cellStyle name="Hyperlink 3 2 2 2 2 2 2 2 3" xfId="3277" xr:uid="{00000000-0005-0000-0000-0000F0070000}"/>
    <cellStyle name="Hyperlink 3 2 2 2 2 2 2 3" xfId="1619" xr:uid="{00000000-0005-0000-0000-0000F1070000}"/>
    <cellStyle name="Hyperlink 3 2 2 2 2 2 2 3 2" xfId="3830" xr:uid="{00000000-0005-0000-0000-0000F2070000}"/>
    <cellStyle name="Hyperlink 3 2 2 2 2 2 2 4" xfId="2725" xr:uid="{00000000-0005-0000-0000-0000F3070000}"/>
    <cellStyle name="Hyperlink 3 2 2 2 2 2 3" xfId="782" xr:uid="{00000000-0005-0000-0000-0000F4070000}"/>
    <cellStyle name="Hyperlink 3 2 2 2 2 2 3 2" xfId="1895" xr:uid="{00000000-0005-0000-0000-0000F5070000}"/>
    <cellStyle name="Hyperlink 3 2 2 2 2 2 3 2 2" xfId="4106" xr:uid="{00000000-0005-0000-0000-0000F6070000}"/>
    <cellStyle name="Hyperlink 3 2 2 2 2 2 3 3" xfId="3001" xr:uid="{00000000-0005-0000-0000-0000F7070000}"/>
    <cellStyle name="Hyperlink 3 2 2 2 2 2 4" xfId="1343" xr:uid="{00000000-0005-0000-0000-0000F8070000}"/>
    <cellStyle name="Hyperlink 3 2 2 2 2 2 4 2" xfId="3554" xr:uid="{00000000-0005-0000-0000-0000F9070000}"/>
    <cellStyle name="Hyperlink 3 2 2 2 2 2 5" xfId="2449" xr:uid="{00000000-0005-0000-0000-0000FA070000}"/>
    <cellStyle name="Hyperlink 3 2 2 2 2 3" xfId="322" xr:uid="{00000000-0005-0000-0000-0000FB070000}"/>
    <cellStyle name="Hyperlink 3 2 2 2 2 3 2" xfId="598" xr:uid="{00000000-0005-0000-0000-0000FC070000}"/>
    <cellStyle name="Hyperlink 3 2 2 2 2 3 2 2" xfId="1150" xr:uid="{00000000-0005-0000-0000-0000FD070000}"/>
    <cellStyle name="Hyperlink 3 2 2 2 2 3 2 2 2" xfId="2263" xr:uid="{00000000-0005-0000-0000-0000FE070000}"/>
    <cellStyle name="Hyperlink 3 2 2 2 2 3 2 2 2 2" xfId="4474" xr:uid="{00000000-0005-0000-0000-0000FF070000}"/>
    <cellStyle name="Hyperlink 3 2 2 2 2 3 2 2 3" xfId="3369" xr:uid="{00000000-0005-0000-0000-000000080000}"/>
    <cellStyle name="Hyperlink 3 2 2 2 2 3 2 3" xfId="1711" xr:uid="{00000000-0005-0000-0000-000001080000}"/>
    <cellStyle name="Hyperlink 3 2 2 2 2 3 2 3 2" xfId="3922" xr:uid="{00000000-0005-0000-0000-000002080000}"/>
    <cellStyle name="Hyperlink 3 2 2 2 2 3 2 4" xfId="2817" xr:uid="{00000000-0005-0000-0000-000003080000}"/>
    <cellStyle name="Hyperlink 3 2 2 2 2 3 3" xfId="874" xr:uid="{00000000-0005-0000-0000-000004080000}"/>
    <cellStyle name="Hyperlink 3 2 2 2 2 3 3 2" xfId="1987" xr:uid="{00000000-0005-0000-0000-000005080000}"/>
    <cellStyle name="Hyperlink 3 2 2 2 2 3 3 2 2" xfId="4198" xr:uid="{00000000-0005-0000-0000-000006080000}"/>
    <cellStyle name="Hyperlink 3 2 2 2 2 3 3 3" xfId="3093" xr:uid="{00000000-0005-0000-0000-000007080000}"/>
    <cellStyle name="Hyperlink 3 2 2 2 2 3 4" xfId="1435" xr:uid="{00000000-0005-0000-0000-000008080000}"/>
    <cellStyle name="Hyperlink 3 2 2 2 2 3 4 2" xfId="3646" xr:uid="{00000000-0005-0000-0000-000009080000}"/>
    <cellStyle name="Hyperlink 3 2 2 2 2 3 5" xfId="2541" xr:uid="{00000000-0005-0000-0000-00000A080000}"/>
    <cellStyle name="Hyperlink 3 2 2 2 2 4" xfId="414" xr:uid="{00000000-0005-0000-0000-00000B080000}"/>
    <cellStyle name="Hyperlink 3 2 2 2 2 4 2" xfId="966" xr:uid="{00000000-0005-0000-0000-00000C080000}"/>
    <cellStyle name="Hyperlink 3 2 2 2 2 4 2 2" xfId="2079" xr:uid="{00000000-0005-0000-0000-00000D080000}"/>
    <cellStyle name="Hyperlink 3 2 2 2 2 4 2 2 2" xfId="4290" xr:uid="{00000000-0005-0000-0000-00000E080000}"/>
    <cellStyle name="Hyperlink 3 2 2 2 2 4 2 3" xfId="3185" xr:uid="{00000000-0005-0000-0000-00000F080000}"/>
    <cellStyle name="Hyperlink 3 2 2 2 2 4 3" xfId="1527" xr:uid="{00000000-0005-0000-0000-000010080000}"/>
    <cellStyle name="Hyperlink 3 2 2 2 2 4 3 2" xfId="3738" xr:uid="{00000000-0005-0000-0000-000011080000}"/>
    <cellStyle name="Hyperlink 3 2 2 2 2 4 4" xfId="2633" xr:uid="{00000000-0005-0000-0000-000012080000}"/>
    <cellStyle name="Hyperlink 3 2 2 2 2 5" xfId="690" xr:uid="{00000000-0005-0000-0000-000013080000}"/>
    <cellStyle name="Hyperlink 3 2 2 2 2 5 2" xfId="1803" xr:uid="{00000000-0005-0000-0000-000014080000}"/>
    <cellStyle name="Hyperlink 3 2 2 2 2 5 2 2" xfId="4014" xr:uid="{00000000-0005-0000-0000-000015080000}"/>
    <cellStyle name="Hyperlink 3 2 2 2 2 5 3" xfId="2909" xr:uid="{00000000-0005-0000-0000-000016080000}"/>
    <cellStyle name="Hyperlink 3 2 2 2 2 6" xfId="1251" xr:uid="{00000000-0005-0000-0000-000017080000}"/>
    <cellStyle name="Hyperlink 3 2 2 2 2 6 2" xfId="3462" xr:uid="{00000000-0005-0000-0000-000018080000}"/>
    <cellStyle name="Hyperlink 3 2 2 2 2 7" xfId="2357" xr:uid="{00000000-0005-0000-0000-000019080000}"/>
    <cellStyle name="Hyperlink 3 2 2 2 3" xfId="184" xr:uid="{00000000-0005-0000-0000-00001A080000}"/>
    <cellStyle name="Hyperlink 3 2 2 2 3 2" xfId="460" xr:uid="{00000000-0005-0000-0000-00001B080000}"/>
    <cellStyle name="Hyperlink 3 2 2 2 3 2 2" xfId="1012" xr:uid="{00000000-0005-0000-0000-00001C080000}"/>
    <cellStyle name="Hyperlink 3 2 2 2 3 2 2 2" xfId="2125" xr:uid="{00000000-0005-0000-0000-00001D080000}"/>
    <cellStyle name="Hyperlink 3 2 2 2 3 2 2 2 2" xfId="4336" xr:uid="{00000000-0005-0000-0000-00001E080000}"/>
    <cellStyle name="Hyperlink 3 2 2 2 3 2 2 3" xfId="3231" xr:uid="{00000000-0005-0000-0000-00001F080000}"/>
    <cellStyle name="Hyperlink 3 2 2 2 3 2 3" xfId="1573" xr:uid="{00000000-0005-0000-0000-000020080000}"/>
    <cellStyle name="Hyperlink 3 2 2 2 3 2 3 2" xfId="3784" xr:uid="{00000000-0005-0000-0000-000021080000}"/>
    <cellStyle name="Hyperlink 3 2 2 2 3 2 4" xfId="2679" xr:uid="{00000000-0005-0000-0000-000022080000}"/>
    <cellStyle name="Hyperlink 3 2 2 2 3 3" xfId="736" xr:uid="{00000000-0005-0000-0000-000023080000}"/>
    <cellStyle name="Hyperlink 3 2 2 2 3 3 2" xfId="1849" xr:uid="{00000000-0005-0000-0000-000024080000}"/>
    <cellStyle name="Hyperlink 3 2 2 2 3 3 2 2" xfId="4060" xr:uid="{00000000-0005-0000-0000-000025080000}"/>
    <cellStyle name="Hyperlink 3 2 2 2 3 3 3" xfId="2955" xr:uid="{00000000-0005-0000-0000-000026080000}"/>
    <cellStyle name="Hyperlink 3 2 2 2 3 4" xfId="1297" xr:uid="{00000000-0005-0000-0000-000027080000}"/>
    <cellStyle name="Hyperlink 3 2 2 2 3 4 2" xfId="3508" xr:uid="{00000000-0005-0000-0000-000028080000}"/>
    <cellStyle name="Hyperlink 3 2 2 2 3 5" xfId="2403" xr:uid="{00000000-0005-0000-0000-000029080000}"/>
    <cellStyle name="Hyperlink 3 2 2 2 4" xfId="276" xr:uid="{00000000-0005-0000-0000-00002A080000}"/>
    <cellStyle name="Hyperlink 3 2 2 2 4 2" xfId="552" xr:uid="{00000000-0005-0000-0000-00002B080000}"/>
    <cellStyle name="Hyperlink 3 2 2 2 4 2 2" xfId="1104" xr:uid="{00000000-0005-0000-0000-00002C080000}"/>
    <cellStyle name="Hyperlink 3 2 2 2 4 2 2 2" xfId="2217" xr:uid="{00000000-0005-0000-0000-00002D080000}"/>
    <cellStyle name="Hyperlink 3 2 2 2 4 2 2 2 2" xfId="4428" xr:uid="{00000000-0005-0000-0000-00002E080000}"/>
    <cellStyle name="Hyperlink 3 2 2 2 4 2 2 3" xfId="3323" xr:uid="{00000000-0005-0000-0000-00002F080000}"/>
    <cellStyle name="Hyperlink 3 2 2 2 4 2 3" xfId="1665" xr:uid="{00000000-0005-0000-0000-000030080000}"/>
    <cellStyle name="Hyperlink 3 2 2 2 4 2 3 2" xfId="3876" xr:uid="{00000000-0005-0000-0000-000031080000}"/>
    <cellStyle name="Hyperlink 3 2 2 2 4 2 4" xfId="2771" xr:uid="{00000000-0005-0000-0000-000032080000}"/>
    <cellStyle name="Hyperlink 3 2 2 2 4 3" xfId="828" xr:uid="{00000000-0005-0000-0000-000033080000}"/>
    <cellStyle name="Hyperlink 3 2 2 2 4 3 2" xfId="1941" xr:uid="{00000000-0005-0000-0000-000034080000}"/>
    <cellStyle name="Hyperlink 3 2 2 2 4 3 2 2" xfId="4152" xr:uid="{00000000-0005-0000-0000-000035080000}"/>
    <cellStyle name="Hyperlink 3 2 2 2 4 3 3" xfId="3047" xr:uid="{00000000-0005-0000-0000-000036080000}"/>
    <cellStyle name="Hyperlink 3 2 2 2 4 4" xfId="1389" xr:uid="{00000000-0005-0000-0000-000037080000}"/>
    <cellStyle name="Hyperlink 3 2 2 2 4 4 2" xfId="3600" xr:uid="{00000000-0005-0000-0000-000038080000}"/>
    <cellStyle name="Hyperlink 3 2 2 2 4 5" xfId="2495" xr:uid="{00000000-0005-0000-0000-000039080000}"/>
    <cellStyle name="Hyperlink 3 2 2 2 5" xfId="368" xr:uid="{00000000-0005-0000-0000-00003A080000}"/>
    <cellStyle name="Hyperlink 3 2 2 2 5 2" xfId="920" xr:uid="{00000000-0005-0000-0000-00003B080000}"/>
    <cellStyle name="Hyperlink 3 2 2 2 5 2 2" xfId="2033" xr:uid="{00000000-0005-0000-0000-00003C080000}"/>
    <cellStyle name="Hyperlink 3 2 2 2 5 2 2 2" xfId="4244" xr:uid="{00000000-0005-0000-0000-00003D080000}"/>
    <cellStyle name="Hyperlink 3 2 2 2 5 2 3" xfId="3139" xr:uid="{00000000-0005-0000-0000-00003E080000}"/>
    <cellStyle name="Hyperlink 3 2 2 2 5 3" xfId="1481" xr:uid="{00000000-0005-0000-0000-00003F080000}"/>
    <cellStyle name="Hyperlink 3 2 2 2 5 3 2" xfId="3692" xr:uid="{00000000-0005-0000-0000-000040080000}"/>
    <cellStyle name="Hyperlink 3 2 2 2 5 4" xfId="2587" xr:uid="{00000000-0005-0000-0000-000041080000}"/>
    <cellStyle name="Hyperlink 3 2 2 2 6" xfId="644" xr:uid="{00000000-0005-0000-0000-000042080000}"/>
    <cellStyle name="Hyperlink 3 2 2 2 6 2" xfId="1757" xr:uid="{00000000-0005-0000-0000-000043080000}"/>
    <cellStyle name="Hyperlink 3 2 2 2 6 2 2" xfId="3968" xr:uid="{00000000-0005-0000-0000-000044080000}"/>
    <cellStyle name="Hyperlink 3 2 2 2 6 3" xfId="2863" xr:uid="{00000000-0005-0000-0000-000045080000}"/>
    <cellStyle name="Hyperlink 3 2 2 2 7" xfId="1205" xr:uid="{00000000-0005-0000-0000-000046080000}"/>
    <cellStyle name="Hyperlink 3 2 2 2 7 2" xfId="3416" xr:uid="{00000000-0005-0000-0000-000047080000}"/>
    <cellStyle name="Hyperlink 3 2 2 2 8" xfId="2311" xr:uid="{00000000-0005-0000-0000-000048080000}"/>
    <cellStyle name="Hyperlink 3 2 2 3" xfId="118" xr:uid="{00000000-0005-0000-0000-000049080000}"/>
    <cellStyle name="Hyperlink 3 2 2 3 2" xfId="210" xr:uid="{00000000-0005-0000-0000-00004A080000}"/>
    <cellStyle name="Hyperlink 3 2 2 3 2 2" xfId="486" xr:uid="{00000000-0005-0000-0000-00004B080000}"/>
    <cellStyle name="Hyperlink 3 2 2 3 2 2 2" xfId="1038" xr:uid="{00000000-0005-0000-0000-00004C080000}"/>
    <cellStyle name="Hyperlink 3 2 2 3 2 2 2 2" xfId="2151" xr:uid="{00000000-0005-0000-0000-00004D080000}"/>
    <cellStyle name="Hyperlink 3 2 2 3 2 2 2 2 2" xfId="4362" xr:uid="{00000000-0005-0000-0000-00004E080000}"/>
    <cellStyle name="Hyperlink 3 2 2 3 2 2 2 3" xfId="3257" xr:uid="{00000000-0005-0000-0000-00004F080000}"/>
    <cellStyle name="Hyperlink 3 2 2 3 2 2 3" xfId="1599" xr:uid="{00000000-0005-0000-0000-000050080000}"/>
    <cellStyle name="Hyperlink 3 2 2 3 2 2 3 2" xfId="3810" xr:uid="{00000000-0005-0000-0000-000051080000}"/>
    <cellStyle name="Hyperlink 3 2 2 3 2 2 4" xfId="2705" xr:uid="{00000000-0005-0000-0000-000052080000}"/>
    <cellStyle name="Hyperlink 3 2 2 3 2 3" xfId="762" xr:uid="{00000000-0005-0000-0000-000053080000}"/>
    <cellStyle name="Hyperlink 3 2 2 3 2 3 2" xfId="1875" xr:uid="{00000000-0005-0000-0000-000054080000}"/>
    <cellStyle name="Hyperlink 3 2 2 3 2 3 2 2" xfId="4086" xr:uid="{00000000-0005-0000-0000-000055080000}"/>
    <cellStyle name="Hyperlink 3 2 2 3 2 3 3" xfId="2981" xr:uid="{00000000-0005-0000-0000-000056080000}"/>
    <cellStyle name="Hyperlink 3 2 2 3 2 4" xfId="1323" xr:uid="{00000000-0005-0000-0000-000057080000}"/>
    <cellStyle name="Hyperlink 3 2 2 3 2 4 2" xfId="3534" xr:uid="{00000000-0005-0000-0000-000058080000}"/>
    <cellStyle name="Hyperlink 3 2 2 3 2 5" xfId="2429" xr:uid="{00000000-0005-0000-0000-000059080000}"/>
    <cellStyle name="Hyperlink 3 2 2 3 3" xfId="302" xr:uid="{00000000-0005-0000-0000-00005A080000}"/>
    <cellStyle name="Hyperlink 3 2 2 3 3 2" xfId="578" xr:uid="{00000000-0005-0000-0000-00005B080000}"/>
    <cellStyle name="Hyperlink 3 2 2 3 3 2 2" xfId="1130" xr:uid="{00000000-0005-0000-0000-00005C080000}"/>
    <cellStyle name="Hyperlink 3 2 2 3 3 2 2 2" xfId="2243" xr:uid="{00000000-0005-0000-0000-00005D080000}"/>
    <cellStyle name="Hyperlink 3 2 2 3 3 2 2 2 2" xfId="4454" xr:uid="{00000000-0005-0000-0000-00005E080000}"/>
    <cellStyle name="Hyperlink 3 2 2 3 3 2 2 3" xfId="3349" xr:uid="{00000000-0005-0000-0000-00005F080000}"/>
    <cellStyle name="Hyperlink 3 2 2 3 3 2 3" xfId="1691" xr:uid="{00000000-0005-0000-0000-000060080000}"/>
    <cellStyle name="Hyperlink 3 2 2 3 3 2 3 2" xfId="3902" xr:uid="{00000000-0005-0000-0000-000061080000}"/>
    <cellStyle name="Hyperlink 3 2 2 3 3 2 4" xfId="2797" xr:uid="{00000000-0005-0000-0000-000062080000}"/>
    <cellStyle name="Hyperlink 3 2 2 3 3 3" xfId="854" xr:uid="{00000000-0005-0000-0000-000063080000}"/>
    <cellStyle name="Hyperlink 3 2 2 3 3 3 2" xfId="1967" xr:uid="{00000000-0005-0000-0000-000064080000}"/>
    <cellStyle name="Hyperlink 3 2 2 3 3 3 2 2" xfId="4178" xr:uid="{00000000-0005-0000-0000-000065080000}"/>
    <cellStyle name="Hyperlink 3 2 2 3 3 3 3" xfId="3073" xr:uid="{00000000-0005-0000-0000-000066080000}"/>
    <cellStyle name="Hyperlink 3 2 2 3 3 4" xfId="1415" xr:uid="{00000000-0005-0000-0000-000067080000}"/>
    <cellStyle name="Hyperlink 3 2 2 3 3 4 2" xfId="3626" xr:uid="{00000000-0005-0000-0000-000068080000}"/>
    <cellStyle name="Hyperlink 3 2 2 3 3 5" xfId="2521" xr:uid="{00000000-0005-0000-0000-000069080000}"/>
    <cellStyle name="Hyperlink 3 2 2 3 4" xfId="394" xr:uid="{00000000-0005-0000-0000-00006A080000}"/>
    <cellStyle name="Hyperlink 3 2 2 3 4 2" xfId="946" xr:uid="{00000000-0005-0000-0000-00006B080000}"/>
    <cellStyle name="Hyperlink 3 2 2 3 4 2 2" xfId="2059" xr:uid="{00000000-0005-0000-0000-00006C080000}"/>
    <cellStyle name="Hyperlink 3 2 2 3 4 2 2 2" xfId="4270" xr:uid="{00000000-0005-0000-0000-00006D080000}"/>
    <cellStyle name="Hyperlink 3 2 2 3 4 2 3" xfId="3165" xr:uid="{00000000-0005-0000-0000-00006E080000}"/>
    <cellStyle name="Hyperlink 3 2 2 3 4 3" xfId="1507" xr:uid="{00000000-0005-0000-0000-00006F080000}"/>
    <cellStyle name="Hyperlink 3 2 2 3 4 3 2" xfId="3718" xr:uid="{00000000-0005-0000-0000-000070080000}"/>
    <cellStyle name="Hyperlink 3 2 2 3 4 4" xfId="2613" xr:uid="{00000000-0005-0000-0000-000071080000}"/>
    <cellStyle name="Hyperlink 3 2 2 3 5" xfId="670" xr:uid="{00000000-0005-0000-0000-000072080000}"/>
    <cellStyle name="Hyperlink 3 2 2 3 5 2" xfId="1783" xr:uid="{00000000-0005-0000-0000-000073080000}"/>
    <cellStyle name="Hyperlink 3 2 2 3 5 2 2" xfId="3994" xr:uid="{00000000-0005-0000-0000-000074080000}"/>
    <cellStyle name="Hyperlink 3 2 2 3 5 3" xfId="2889" xr:uid="{00000000-0005-0000-0000-000075080000}"/>
    <cellStyle name="Hyperlink 3 2 2 3 6" xfId="1231" xr:uid="{00000000-0005-0000-0000-000076080000}"/>
    <cellStyle name="Hyperlink 3 2 2 3 6 2" xfId="3442" xr:uid="{00000000-0005-0000-0000-000077080000}"/>
    <cellStyle name="Hyperlink 3 2 2 3 7" xfId="2337" xr:uid="{00000000-0005-0000-0000-000078080000}"/>
    <cellStyle name="Hyperlink 3 2 2 4" xfId="164" xr:uid="{00000000-0005-0000-0000-000079080000}"/>
    <cellStyle name="Hyperlink 3 2 2 4 2" xfId="440" xr:uid="{00000000-0005-0000-0000-00007A080000}"/>
    <cellStyle name="Hyperlink 3 2 2 4 2 2" xfId="992" xr:uid="{00000000-0005-0000-0000-00007B080000}"/>
    <cellStyle name="Hyperlink 3 2 2 4 2 2 2" xfId="2105" xr:uid="{00000000-0005-0000-0000-00007C080000}"/>
    <cellStyle name="Hyperlink 3 2 2 4 2 2 2 2" xfId="4316" xr:uid="{00000000-0005-0000-0000-00007D080000}"/>
    <cellStyle name="Hyperlink 3 2 2 4 2 2 3" xfId="3211" xr:uid="{00000000-0005-0000-0000-00007E080000}"/>
    <cellStyle name="Hyperlink 3 2 2 4 2 3" xfId="1553" xr:uid="{00000000-0005-0000-0000-00007F080000}"/>
    <cellStyle name="Hyperlink 3 2 2 4 2 3 2" xfId="3764" xr:uid="{00000000-0005-0000-0000-000080080000}"/>
    <cellStyle name="Hyperlink 3 2 2 4 2 4" xfId="2659" xr:uid="{00000000-0005-0000-0000-000081080000}"/>
    <cellStyle name="Hyperlink 3 2 2 4 3" xfId="716" xr:uid="{00000000-0005-0000-0000-000082080000}"/>
    <cellStyle name="Hyperlink 3 2 2 4 3 2" xfId="1829" xr:uid="{00000000-0005-0000-0000-000083080000}"/>
    <cellStyle name="Hyperlink 3 2 2 4 3 2 2" xfId="4040" xr:uid="{00000000-0005-0000-0000-000084080000}"/>
    <cellStyle name="Hyperlink 3 2 2 4 3 3" xfId="2935" xr:uid="{00000000-0005-0000-0000-000085080000}"/>
    <cellStyle name="Hyperlink 3 2 2 4 4" xfId="1277" xr:uid="{00000000-0005-0000-0000-000086080000}"/>
    <cellStyle name="Hyperlink 3 2 2 4 4 2" xfId="3488" xr:uid="{00000000-0005-0000-0000-000087080000}"/>
    <cellStyle name="Hyperlink 3 2 2 4 5" xfId="2383" xr:uid="{00000000-0005-0000-0000-000088080000}"/>
    <cellStyle name="Hyperlink 3 2 2 5" xfId="256" xr:uid="{00000000-0005-0000-0000-000089080000}"/>
    <cellStyle name="Hyperlink 3 2 2 5 2" xfId="532" xr:uid="{00000000-0005-0000-0000-00008A080000}"/>
    <cellStyle name="Hyperlink 3 2 2 5 2 2" xfId="1084" xr:uid="{00000000-0005-0000-0000-00008B080000}"/>
    <cellStyle name="Hyperlink 3 2 2 5 2 2 2" xfId="2197" xr:uid="{00000000-0005-0000-0000-00008C080000}"/>
    <cellStyle name="Hyperlink 3 2 2 5 2 2 2 2" xfId="4408" xr:uid="{00000000-0005-0000-0000-00008D080000}"/>
    <cellStyle name="Hyperlink 3 2 2 5 2 2 3" xfId="3303" xr:uid="{00000000-0005-0000-0000-00008E080000}"/>
    <cellStyle name="Hyperlink 3 2 2 5 2 3" xfId="1645" xr:uid="{00000000-0005-0000-0000-00008F080000}"/>
    <cellStyle name="Hyperlink 3 2 2 5 2 3 2" xfId="3856" xr:uid="{00000000-0005-0000-0000-000090080000}"/>
    <cellStyle name="Hyperlink 3 2 2 5 2 4" xfId="2751" xr:uid="{00000000-0005-0000-0000-000091080000}"/>
    <cellStyle name="Hyperlink 3 2 2 5 3" xfId="808" xr:uid="{00000000-0005-0000-0000-000092080000}"/>
    <cellStyle name="Hyperlink 3 2 2 5 3 2" xfId="1921" xr:uid="{00000000-0005-0000-0000-000093080000}"/>
    <cellStyle name="Hyperlink 3 2 2 5 3 2 2" xfId="4132" xr:uid="{00000000-0005-0000-0000-000094080000}"/>
    <cellStyle name="Hyperlink 3 2 2 5 3 3" xfId="3027" xr:uid="{00000000-0005-0000-0000-000095080000}"/>
    <cellStyle name="Hyperlink 3 2 2 5 4" xfId="1369" xr:uid="{00000000-0005-0000-0000-000096080000}"/>
    <cellStyle name="Hyperlink 3 2 2 5 4 2" xfId="3580" xr:uid="{00000000-0005-0000-0000-000097080000}"/>
    <cellStyle name="Hyperlink 3 2 2 5 5" xfId="2475" xr:uid="{00000000-0005-0000-0000-000098080000}"/>
    <cellStyle name="Hyperlink 3 2 2 6" xfId="348" xr:uid="{00000000-0005-0000-0000-000099080000}"/>
    <cellStyle name="Hyperlink 3 2 2 6 2" xfId="900" xr:uid="{00000000-0005-0000-0000-00009A080000}"/>
    <cellStyle name="Hyperlink 3 2 2 6 2 2" xfId="2013" xr:uid="{00000000-0005-0000-0000-00009B080000}"/>
    <cellStyle name="Hyperlink 3 2 2 6 2 2 2" xfId="4224" xr:uid="{00000000-0005-0000-0000-00009C080000}"/>
    <cellStyle name="Hyperlink 3 2 2 6 2 3" xfId="3119" xr:uid="{00000000-0005-0000-0000-00009D080000}"/>
    <cellStyle name="Hyperlink 3 2 2 6 3" xfId="1461" xr:uid="{00000000-0005-0000-0000-00009E080000}"/>
    <cellStyle name="Hyperlink 3 2 2 6 3 2" xfId="3672" xr:uid="{00000000-0005-0000-0000-00009F080000}"/>
    <cellStyle name="Hyperlink 3 2 2 6 4" xfId="2567" xr:uid="{00000000-0005-0000-0000-0000A0080000}"/>
    <cellStyle name="Hyperlink 3 2 2 7" xfId="624" xr:uid="{00000000-0005-0000-0000-0000A1080000}"/>
    <cellStyle name="Hyperlink 3 2 2 7 2" xfId="1737" xr:uid="{00000000-0005-0000-0000-0000A2080000}"/>
    <cellStyle name="Hyperlink 3 2 2 7 2 2" xfId="3948" xr:uid="{00000000-0005-0000-0000-0000A3080000}"/>
    <cellStyle name="Hyperlink 3 2 2 7 3" xfId="2843" xr:uid="{00000000-0005-0000-0000-0000A4080000}"/>
    <cellStyle name="Hyperlink 3 2 2 8" xfId="1185" xr:uid="{00000000-0005-0000-0000-0000A5080000}"/>
    <cellStyle name="Hyperlink 3 2 2 8 2" xfId="3396" xr:uid="{00000000-0005-0000-0000-0000A6080000}"/>
    <cellStyle name="Hyperlink 3 2 2 9" xfId="2291" xr:uid="{00000000-0005-0000-0000-0000A7080000}"/>
    <cellStyle name="Hyperlink 3 2 3" xfId="82" xr:uid="{00000000-0005-0000-0000-0000A8080000}"/>
    <cellStyle name="Hyperlink 3 2 3 2" xfId="128" xr:uid="{00000000-0005-0000-0000-0000A9080000}"/>
    <cellStyle name="Hyperlink 3 2 3 2 2" xfId="220" xr:uid="{00000000-0005-0000-0000-0000AA080000}"/>
    <cellStyle name="Hyperlink 3 2 3 2 2 2" xfId="496" xr:uid="{00000000-0005-0000-0000-0000AB080000}"/>
    <cellStyle name="Hyperlink 3 2 3 2 2 2 2" xfId="1048" xr:uid="{00000000-0005-0000-0000-0000AC080000}"/>
    <cellStyle name="Hyperlink 3 2 3 2 2 2 2 2" xfId="2161" xr:uid="{00000000-0005-0000-0000-0000AD080000}"/>
    <cellStyle name="Hyperlink 3 2 3 2 2 2 2 2 2" xfId="4372" xr:uid="{00000000-0005-0000-0000-0000AE080000}"/>
    <cellStyle name="Hyperlink 3 2 3 2 2 2 2 3" xfId="3267" xr:uid="{00000000-0005-0000-0000-0000AF080000}"/>
    <cellStyle name="Hyperlink 3 2 3 2 2 2 3" xfId="1609" xr:uid="{00000000-0005-0000-0000-0000B0080000}"/>
    <cellStyle name="Hyperlink 3 2 3 2 2 2 3 2" xfId="3820" xr:uid="{00000000-0005-0000-0000-0000B1080000}"/>
    <cellStyle name="Hyperlink 3 2 3 2 2 2 4" xfId="2715" xr:uid="{00000000-0005-0000-0000-0000B2080000}"/>
    <cellStyle name="Hyperlink 3 2 3 2 2 3" xfId="772" xr:uid="{00000000-0005-0000-0000-0000B3080000}"/>
    <cellStyle name="Hyperlink 3 2 3 2 2 3 2" xfId="1885" xr:uid="{00000000-0005-0000-0000-0000B4080000}"/>
    <cellStyle name="Hyperlink 3 2 3 2 2 3 2 2" xfId="4096" xr:uid="{00000000-0005-0000-0000-0000B5080000}"/>
    <cellStyle name="Hyperlink 3 2 3 2 2 3 3" xfId="2991" xr:uid="{00000000-0005-0000-0000-0000B6080000}"/>
    <cellStyle name="Hyperlink 3 2 3 2 2 4" xfId="1333" xr:uid="{00000000-0005-0000-0000-0000B7080000}"/>
    <cellStyle name="Hyperlink 3 2 3 2 2 4 2" xfId="3544" xr:uid="{00000000-0005-0000-0000-0000B8080000}"/>
    <cellStyle name="Hyperlink 3 2 3 2 2 5" xfId="2439" xr:uid="{00000000-0005-0000-0000-0000B9080000}"/>
    <cellStyle name="Hyperlink 3 2 3 2 3" xfId="312" xr:uid="{00000000-0005-0000-0000-0000BA080000}"/>
    <cellStyle name="Hyperlink 3 2 3 2 3 2" xfId="588" xr:uid="{00000000-0005-0000-0000-0000BB080000}"/>
    <cellStyle name="Hyperlink 3 2 3 2 3 2 2" xfId="1140" xr:uid="{00000000-0005-0000-0000-0000BC080000}"/>
    <cellStyle name="Hyperlink 3 2 3 2 3 2 2 2" xfId="2253" xr:uid="{00000000-0005-0000-0000-0000BD080000}"/>
    <cellStyle name="Hyperlink 3 2 3 2 3 2 2 2 2" xfId="4464" xr:uid="{00000000-0005-0000-0000-0000BE080000}"/>
    <cellStyle name="Hyperlink 3 2 3 2 3 2 2 3" xfId="3359" xr:uid="{00000000-0005-0000-0000-0000BF080000}"/>
    <cellStyle name="Hyperlink 3 2 3 2 3 2 3" xfId="1701" xr:uid="{00000000-0005-0000-0000-0000C0080000}"/>
    <cellStyle name="Hyperlink 3 2 3 2 3 2 3 2" xfId="3912" xr:uid="{00000000-0005-0000-0000-0000C1080000}"/>
    <cellStyle name="Hyperlink 3 2 3 2 3 2 4" xfId="2807" xr:uid="{00000000-0005-0000-0000-0000C2080000}"/>
    <cellStyle name="Hyperlink 3 2 3 2 3 3" xfId="864" xr:uid="{00000000-0005-0000-0000-0000C3080000}"/>
    <cellStyle name="Hyperlink 3 2 3 2 3 3 2" xfId="1977" xr:uid="{00000000-0005-0000-0000-0000C4080000}"/>
    <cellStyle name="Hyperlink 3 2 3 2 3 3 2 2" xfId="4188" xr:uid="{00000000-0005-0000-0000-0000C5080000}"/>
    <cellStyle name="Hyperlink 3 2 3 2 3 3 3" xfId="3083" xr:uid="{00000000-0005-0000-0000-0000C6080000}"/>
    <cellStyle name="Hyperlink 3 2 3 2 3 4" xfId="1425" xr:uid="{00000000-0005-0000-0000-0000C7080000}"/>
    <cellStyle name="Hyperlink 3 2 3 2 3 4 2" xfId="3636" xr:uid="{00000000-0005-0000-0000-0000C8080000}"/>
    <cellStyle name="Hyperlink 3 2 3 2 3 5" xfId="2531" xr:uid="{00000000-0005-0000-0000-0000C9080000}"/>
    <cellStyle name="Hyperlink 3 2 3 2 4" xfId="404" xr:uid="{00000000-0005-0000-0000-0000CA080000}"/>
    <cellStyle name="Hyperlink 3 2 3 2 4 2" xfId="956" xr:uid="{00000000-0005-0000-0000-0000CB080000}"/>
    <cellStyle name="Hyperlink 3 2 3 2 4 2 2" xfId="2069" xr:uid="{00000000-0005-0000-0000-0000CC080000}"/>
    <cellStyle name="Hyperlink 3 2 3 2 4 2 2 2" xfId="4280" xr:uid="{00000000-0005-0000-0000-0000CD080000}"/>
    <cellStyle name="Hyperlink 3 2 3 2 4 2 3" xfId="3175" xr:uid="{00000000-0005-0000-0000-0000CE080000}"/>
    <cellStyle name="Hyperlink 3 2 3 2 4 3" xfId="1517" xr:uid="{00000000-0005-0000-0000-0000CF080000}"/>
    <cellStyle name="Hyperlink 3 2 3 2 4 3 2" xfId="3728" xr:uid="{00000000-0005-0000-0000-0000D0080000}"/>
    <cellStyle name="Hyperlink 3 2 3 2 4 4" xfId="2623" xr:uid="{00000000-0005-0000-0000-0000D1080000}"/>
    <cellStyle name="Hyperlink 3 2 3 2 5" xfId="680" xr:uid="{00000000-0005-0000-0000-0000D2080000}"/>
    <cellStyle name="Hyperlink 3 2 3 2 5 2" xfId="1793" xr:uid="{00000000-0005-0000-0000-0000D3080000}"/>
    <cellStyle name="Hyperlink 3 2 3 2 5 2 2" xfId="4004" xr:uid="{00000000-0005-0000-0000-0000D4080000}"/>
    <cellStyle name="Hyperlink 3 2 3 2 5 3" xfId="2899" xr:uid="{00000000-0005-0000-0000-0000D5080000}"/>
    <cellStyle name="Hyperlink 3 2 3 2 6" xfId="1241" xr:uid="{00000000-0005-0000-0000-0000D6080000}"/>
    <cellStyle name="Hyperlink 3 2 3 2 6 2" xfId="3452" xr:uid="{00000000-0005-0000-0000-0000D7080000}"/>
    <cellStyle name="Hyperlink 3 2 3 2 7" xfId="2347" xr:uid="{00000000-0005-0000-0000-0000D8080000}"/>
    <cellStyle name="Hyperlink 3 2 3 3" xfId="174" xr:uid="{00000000-0005-0000-0000-0000D9080000}"/>
    <cellStyle name="Hyperlink 3 2 3 3 2" xfId="450" xr:uid="{00000000-0005-0000-0000-0000DA080000}"/>
    <cellStyle name="Hyperlink 3 2 3 3 2 2" xfId="1002" xr:uid="{00000000-0005-0000-0000-0000DB080000}"/>
    <cellStyle name="Hyperlink 3 2 3 3 2 2 2" xfId="2115" xr:uid="{00000000-0005-0000-0000-0000DC080000}"/>
    <cellStyle name="Hyperlink 3 2 3 3 2 2 2 2" xfId="4326" xr:uid="{00000000-0005-0000-0000-0000DD080000}"/>
    <cellStyle name="Hyperlink 3 2 3 3 2 2 3" xfId="3221" xr:uid="{00000000-0005-0000-0000-0000DE080000}"/>
    <cellStyle name="Hyperlink 3 2 3 3 2 3" xfId="1563" xr:uid="{00000000-0005-0000-0000-0000DF080000}"/>
    <cellStyle name="Hyperlink 3 2 3 3 2 3 2" xfId="3774" xr:uid="{00000000-0005-0000-0000-0000E0080000}"/>
    <cellStyle name="Hyperlink 3 2 3 3 2 4" xfId="2669" xr:uid="{00000000-0005-0000-0000-0000E1080000}"/>
    <cellStyle name="Hyperlink 3 2 3 3 3" xfId="726" xr:uid="{00000000-0005-0000-0000-0000E2080000}"/>
    <cellStyle name="Hyperlink 3 2 3 3 3 2" xfId="1839" xr:uid="{00000000-0005-0000-0000-0000E3080000}"/>
    <cellStyle name="Hyperlink 3 2 3 3 3 2 2" xfId="4050" xr:uid="{00000000-0005-0000-0000-0000E4080000}"/>
    <cellStyle name="Hyperlink 3 2 3 3 3 3" xfId="2945" xr:uid="{00000000-0005-0000-0000-0000E5080000}"/>
    <cellStyle name="Hyperlink 3 2 3 3 4" xfId="1287" xr:uid="{00000000-0005-0000-0000-0000E6080000}"/>
    <cellStyle name="Hyperlink 3 2 3 3 4 2" xfId="3498" xr:uid="{00000000-0005-0000-0000-0000E7080000}"/>
    <cellStyle name="Hyperlink 3 2 3 3 5" xfId="2393" xr:uid="{00000000-0005-0000-0000-0000E8080000}"/>
    <cellStyle name="Hyperlink 3 2 3 4" xfId="266" xr:uid="{00000000-0005-0000-0000-0000E9080000}"/>
    <cellStyle name="Hyperlink 3 2 3 4 2" xfId="542" xr:uid="{00000000-0005-0000-0000-0000EA080000}"/>
    <cellStyle name="Hyperlink 3 2 3 4 2 2" xfId="1094" xr:uid="{00000000-0005-0000-0000-0000EB080000}"/>
    <cellStyle name="Hyperlink 3 2 3 4 2 2 2" xfId="2207" xr:uid="{00000000-0005-0000-0000-0000EC080000}"/>
    <cellStyle name="Hyperlink 3 2 3 4 2 2 2 2" xfId="4418" xr:uid="{00000000-0005-0000-0000-0000ED080000}"/>
    <cellStyle name="Hyperlink 3 2 3 4 2 2 3" xfId="3313" xr:uid="{00000000-0005-0000-0000-0000EE080000}"/>
    <cellStyle name="Hyperlink 3 2 3 4 2 3" xfId="1655" xr:uid="{00000000-0005-0000-0000-0000EF080000}"/>
    <cellStyle name="Hyperlink 3 2 3 4 2 3 2" xfId="3866" xr:uid="{00000000-0005-0000-0000-0000F0080000}"/>
    <cellStyle name="Hyperlink 3 2 3 4 2 4" xfId="2761" xr:uid="{00000000-0005-0000-0000-0000F1080000}"/>
    <cellStyle name="Hyperlink 3 2 3 4 3" xfId="818" xr:uid="{00000000-0005-0000-0000-0000F2080000}"/>
    <cellStyle name="Hyperlink 3 2 3 4 3 2" xfId="1931" xr:uid="{00000000-0005-0000-0000-0000F3080000}"/>
    <cellStyle name="Hyperlink 3 2 3 4 3 2 2" xfId="4142" xr:uid="{00000000-0005-0000-0000-0000F4080000}"/>
    <cellStyle name="Hyperlink 3 2 3 4 3 3" xfId="3037" xr:uid="{00000000-0005-0000-0000-0000F5080000}"/>
    <cellStyle name="Hyperlink 3 2 3 4 4" xfId="1379" xr:uid="{00000000-0005-0000-0000-0000F6080000}"/>
    <cellStyle name="Hyperlink 3 2 3 4 4 2" xfId="3590" xr:uid="{00000000-0005-0000-0000-0000F7080000}"/>
    <cellStyle name="Hyperlink 3 2 3 4 5" xfId="2485" xr:uid="{00000000-0005-0000-0000-0000F8080000}"/>
    <cellStyle name="Hyperlink 3 2 3 5" xfId="358" xr:uid="{00000000-0005-0000-0000-0000F9080000}"/>
    <cellStyle name="Hyperlink 3 2 3 5 2" xfId="910" xr:uid="{00000000-0005-0000-0000-0000FA080000}"/>
    <cellStyle name="Hyperlink 3 2 3 5 2 2" xfId="2023" xr:uid="{00000000-0005-0000-0000-0000FB080000}"/>
    <cellStyle name="Hyperlink 3 2 3 5 2 2 2" xfId="4234" xr:uid="{00000000-0005-0000-0000-0000FC080000}"/>
    <cellStyle name="Hyperlink 3 2 3 5 2 3" xfId="3129" xr:uid="{00000000-0005-0000-0000-0000FD080000}"/>
    <cellStyle name="Hyperlink 3 2 3 5 3" xfId="1471" xr:uid="{00000000-0005-0000-0000-0000FE080000}"/>
    <cellStyle name="Hyperlink 3 2 3 5 3 2" xfId="3682" xr:uid="{00000000-0005-0000-0000-0000FF080000}"/>
    <cellStyle name="Hyperlink 3 2 3 5 4" xfId="2577" xr:uid="{00000000-0005-0000-0000-000000090000}"/>
    <cellStyle name="Hyperlink 3 2 3 6" xfId="634" xr:uid="{00000000-0005-0000-0000-000001090000}"/>
    <cellStyle name="Hyperlink 3 2 3 6 2" xfId="1747" xr:uid="{00000000-0005-0000-0000-000002090000}"/>
    <cellStyle name="Hyperlink 3 2 3 6 2 2" xfId="3958" xr:uid="{00000000-0005-0000-0000-000003090000}"/>
    <cellStyle name="Hyperlink 3 2 3 6 3" xfId="2853" xr:uid="{00000000-0005-0000-0000-000004090000}"/>
    <cellStyle name="Hyperlink 3 2 3 7" xfId="1195" xr:uid="{00000000-0005-0000-0000-000005090000}"/>
    <cellStyle name="Hyperlink 3 2 3 7 2" xfId="3406" xr:uid="{00000000-0005-0000-0000-000006090000}"/>
    <cellStyle name="Hyperlink 3 2 3 8" xfId="2301" xr:uid="{00000000-0005-0000-0000-000007090000}"/>
    <cellStyle name="Hyperlink 3 2 4" xfId="108" xr:uid="{00000000-0005-0000-0000-000008090000}"/>
    <cellStyle name="Hyperlink 3 2 4 2" xfId="200" xr:uid="{00000000-0005-0000-0000-000009090000}"/>
    <cellStyle name="Hyperlink 3 2 4 2 2" xfId="476" xr:uid="{00000000-0005-0000-0000-00000A090000}"/>
    <cellStyle name="Hyperlink 3 2 4 2 2 2" xfId="1028" xr:uid="{00000000-0005-0000-0000-00000B090000}"/>
    <cellStyle name="Hyperlink 3 2 4 2 2 2 2" xfId="2141" xr:uid="{00000000-0005-0000-0000-00000C090000}"/>
    <cellStyle name="Hyperlink 3 2 4 2 2 2 2 2" xfId="4352" xr:uid="{00000000-0005-0000-0000-00000D090000}"/>
    <cellStyle name="Hyperlink 3 2 4 2 2 2 3" xfId="3247" xr:uid="{00000000-0005-0000-0000-00000E090000}"/>
    <cellStyle name="Hyperlink 3 2 4 2 2 3" xfId="1589" xr:uid="{00000000-0005-0000-0000-00000F090000}"/>
    <cellStyle name="Hyperlink 3 2 4 2 2 3 2" xfId="3800" xr:uid="{00000000-0005-0000-0000-000010090000}"/>
    <cellStyle name="Hyperlink 3 2 4 2 2 4" xfId="2695" xr:uid="{00000000-0005-0000-0000-000011090000}"/>
    <cellStyle name="Hyperlink 3 2 4 2 3" xfId="752" xr:uid="{00000000-0005-0000-0000-000012090000}"/>
    <cellStyle name="Hyperlink 3 2 4 2 3 2" xfId="1865" xr:uid="{00000000-0005-0000-0000-000013090000}"/>
    <cellStyle name="Hyperlink 3 2 4 2 3 2 2" xfId="4076" xr:uid="{00000000-0005-0000-0000-000014090000}"/>
    <cellStyle name="Hyperlink 3 2 4 2 3 3" xfId="2971" xr:uid="{00000000-0005-0000-0000-000015090000}"/>
    <cellStyle name="Hyperlink 3 2 4 2 4" xfId="1313" xr:uid="{00000000-0005-0000-0000-000016090000}"/>
    <cellStyle name="Hyperlink 3 2 4 2 4 2" xfId="3524" xr:uid="{00000000-0005-0000-0000-000017090000}"/>
    <cellStyle name="Hyperlink 3 2 4 2 5" xfId="2419" xr:uid="{00000000-0005-0000-0000-000018090000}"/>
    <cellStyle name="Hyperlink 3 2 4 3" xfId="292" xr:uid="{00000000-0005-0000-0000-000019090000}"/>
    <cellStyle name="Hyperlink 3 2 4 3 2" xfId="568" xr:uid="{00000000-0005-0000-0000-00001A090000}"/>
    <cellStyle name="Hyperlink 3 2 4 3 2 2" xfId="1120" xr:uid="{00000000-0005-0000-0000-00001B090000}"/>
    <cellStyle name="Hyperlink 3 2 4 3 2 2 2" xfId="2233" xr:uid="{00000000-0005-0000-0000-00001C090000}"/>
    <cellStyle name="Hyperlink 3 2 4 3 2 2 2 2" xfId="4444" xr:uid="{00000000-0005-0000-0000-00001D090000}"/>
    <cellStyle name="Hyperlink 3 2 4 3 2 2 3" xfId="3339" xr:uid="{00000000-0005-0000-0000-00001E090000}"/>
    <cellStyle name="Hyperlink 3 2 4 3 2 3" xfId="1681" xr:uid="{00000000-0005-0000-0000-00001F090000}"/>
    <cellStyle name="Hyperlink 3 2 4 3 2 3 2" xfId="3892" xr:uid="{00000000-0005-0000-0000-000020090000}"/>
    <cellStyle name="Hyperlink 3 2 4 3 2 4" xfId="2787" xr:uid="{00000000-0005-0000-0000-000021090000}"/>
    <cellStyle name="Hyperlink 3 2 4 3 3" xfId="844" xr:uid="{00000000-0005-0000-0000-000022090000}"/>
    <cellStyle name="Hyperlink 3 2 4 3 3 2" xfId="1957" xr:uid="{00000000-0005-0000-0000-000023090000}"/>
    <cellStyle name="Hyperlink 3 2 4 3 3 2 2" xfId="4168" xr:uid="{00000000-0005-0000-0000-000024090000}"/>
    <cellStyle name="Hyperlink 3 2 4 3 3 3" xfId="3063" xr:uid="{00000000-0005-0000-0000-000025090000}"/>
    <cellStyle name="Hyperlink 3 2 4 3 4" xfId="1405" xr:uid="{00000000-0005-0000-0000-000026090000}"/>
    <cellStyle name="Hyperlink 3 2 4 3 4 2" xfId="3616" xr:uid="{00000000-0005-0000-0000-000027090000}"/>
    <cellStyle name="Hyperlink 3 2 4 3 5" xfId="2511" xr:uid="{00000000-0005-0000-0000-000028090000}"/>
    <cellStyle name="Hyperlink 3 2 4 4" xfId="384" xr:uid="{00000000-0005-0000-0000-000029090000}"/>
    <cellStyle name="Hyperlink 3 2 4 4 2" xfId="936" xr:uid="{00000000-0005-0000-0000-00002A090000}"/>
    <cellStyle name="Hyperlink 3 2 4 4 2 2" xfId="2049" xr:uid="{00000000-0005-0000-0000-00002B090000}"/>
    <cellStyle name="Hyperlink 3 2 4 4 2 2 2" xfId="4260" xr:uid="{00000000-0005-0000-0000-00002C090000}"/>
    <cellStyle name="Hyperlink 3 2 4 4 2 3" xfId="3155" xr:uid="{00000000-0005-0000-0000-00002D090000}"/>
    <cellStyle name="Hyperlink 3 2 4 4 3" xfId="1497" xr:uid="{00000000-0005-0000-0000-00002E090000}"/>
    <cellStyle name="Hyperlink 3 2 4 4 3 2" xfId="3708" xr:uid="{00000000-0005-0000-0000-00002F090000}"/>
    <cellStyle name="Hyperlink 3 2 4 4 4" xfId="2603" xr:uid="{00000000-0005-0000-0000-000030090000}"/>
    <cellStyle name="Hyperlink 3 2 4 5" xfId="660" xr:uid="{00000000-0005-0000-0000-000031090000}"/>
    <cellStyle name="Hyperlink 3 2 4 5 2" xfId="1773" xr:uid="{00000000-0005-0000-0000-000032090000}"/>
    <cellStyle name="Hyperlink 3 2 4 5 2 2" xfId="3984" xr:uid="{00000000-0005-0000-0000-000033090000}"/>
    <cellStyle name="Hyperlink 3 2 4 5 3" xfId="2879" xr:uid="{00000000-0005-0000-0000-000034090000}"/>
    <cellStyle name="Hyperlink 3 2 4 6" xfId="1221" xr:uid="{00000000-0005-0000-0000-000035090000}"/>
    <cellStyle name="Hyperlink 3 2 4 6 2" xfId="3432" xr:uid="{00000000-0005-0000-0000-000036090000}"/>
    <cellStyle name="Hyperlink 3 2 4 7" xfId="2327" xr:uid="{00000000-0005-0000-0000-000037090000}"/>
    <cellStyle name="Hyperlink 3 2 5" xfId="154" xr:uid="{00000000-0005-0000-0000-000038090000}"/>
    <cellStyle name="Hyperlink 3 2 5 2" xfId="430" xr:uid="{00000000-0005-0000-0000-000039090000}"/>
    <cellStyle name="Hyperlink 3 2 5 2 2" xfId="982" xr:uid="{00000000-0005-0000-0000-00003A090000}"/>
    <cellStyle name="Hyperlink 3 2 5 2 2 2" xfId="2095" xr:uid="{00000000-0005-0000-0000-00003B090000}"/>
    <cellStyle name="Hyperlink 3 2 5 2 2 2 2" xfId="4306" xr:uid="{00000000-0005-0000-0000-00003C090000}"/>
    <cellStyle name="Hyperlink 3 2 5 2 2 3" xfId="3201" xr:uid="{00000000-0005-0000-0000-00003D090000}"/>
    <cellStyle name="Hyperlink 3 2 5 2 3" xfId="1543" xr:uid="{00000000-0005-0000-0000-00003E090000}"/>
    <cellStyle name="Hyperlink 3 2 5 2 3 2" xfId="3754" xr:uid="{00000000-0005-0000-0000-00003F090000}"/>
    <cellStyle name="Hyperlink 3 2 5 2 4" xfId="2649" xr:uid="{00000000-0005-0000-0000-000040090000}"/>
    <cellStyle name="Hyperlink 3 2 5 3" xfId="706" xr:uid="{00000000-0005-0000-0000-000041090000}"/>
    <cellStyle name="Hyperlink 3 2 5 3 2" xfId="1819" xr:uid="{00000000-0005-0000-0000-000042090000}"/>
    <cellStyle name="Hyperlink 3 2 5 3 2 2" xfId="4030" xr:uid="{00000000-0005-0000-0000-000043090000}"/>
    <cellStyle name="Hyperlink 3 2 5 3 3" xfId="2925" xr:uid="{00000000-0005-0000-0000-000044090000}"/>
    <cellStyle name="Hyperlink 3 2 5 4" xfId="1267" xr:uid="{00000000-0005-0000-0000-000045090000}"/>
    <cellStyle name="Hyperlink 3 2 5 4 2" xfId="3478" xr:uid="{00000000-0005-0000-0000-000046090000}"/>
    <cellStyle name="Hyperlink 3 2 5 5" xfId="2373" xr:uid="{00000000-0005-0000-0000-000047090000}"/>
    <cellStyle name="Hyperlink 3 2 6" xfId="246" xr:uid="{00000000-0005-0000-0000-000048090000}"/>
    <cellStyle name="Hyperlink 3 2 6 2" xfId="522" xr:uid="{00000000-0005-0000-0000-000049090000}"/>
    <cellStyle name="Hyperlink 3 2 6 2 2" xfId="1074" xr:uid="{00000000-0005-0000-0000-00004A090000}"/>
    <cellStyle name="Hyperlink 3 2 6 2 2 2" xfId="2187" xr:uid="{00000000-0005-0000-0000-00004B090000}"/>
    <cellStyle name="Hyperlink 3 2 6 2 2 2 2" xfId="4398" xr:uid="{00000000-0005-0000-0000-00004C090000}"/>
    <cellStyle name="Hyperlink 3 2 6 2 2 3" xfId="3293" xr:uid="{00000000-0005-0000-0000-00004D090000}"/>
    <cellStyle name="Hyperlink 3 2 6 2 3" xfId="1635" xr:uid="{00000000-0005-0000-0000-00004E090000}"/>
    <cellStyle name="Hyperlink 3 2 6 2 3 2" xfId="3846" xr:uid="{00000000-0005-0000-0000-00004F090000}"/>
    <cellStyle name="Hyperlink 3 2 6 2 4" xfId="2741" xr:uid="{00000000-0005-0000-0000-000050090000}"/>
    <cellStyle name="Hyperlink 3 2 6 3" xfId="798" xr:uid="{00000000-0005-0000-0000-000051090000}"/>
    <cellStyle name="Hyperlink 3 2 6 3 2" xfId="1911" xr:uid="{00000000-0005-0000-0000-000052090000}"/>
    <cellStyle name="Hyperlink 3 2 6 3 2 2" xfId="4122" xr:uid="{00000000-0005-0000-0000-000053090000}"/>
    <cellStyle name="Hyperlink 3 2 6 3 3" xfId="3017" xr:uid="{00000000-0005-0000-0000-000054090000}"/>
    <cellStyle name="Hyperlink 3 2 6 4" xfId="1359" xr:uid="{00000000-0005-0000-0000-000055090000}"/>
    <cellStyle name="Hyperlink 3 2 6 4 2" xfId="3570" xr:uid="{00000000-0005-0000-0000-000056090000}"/>
    <cellStyle name="Hyperlink 3 2 6 5" xfId="2465" xr:uid="{00000000-0005-0000-0000-000057090000}"/>
    <cellStyle name="Hyperlink 3 2 7" xfId="338" xr:uid="{00000000-0005-0000-0000-000058090000}"/>
    <cellStyle name="Hyperlink 3 2 7 2" xfId="890" xr:uid="{00000000-0005-0000-0000-000059090000}"/>
    <cellStyle name="Hyperlink 3 2 7 2 2" xfId="2003" xr:uid="{00000000-0005-0000-0000-00005A090000}"/>
    <cellStyle name="Hyperlink 3 2 7 2 2 2" xfId="4214" xr:uid="{00000000-0005-0000-0000-00005B090000}"/>
    <cellStyle name="Hyperlink 3 2 7 2 3" xfId="3109" xr:uid="{00000000-0005-0000-0000-00005C090000}"/>
    <cellStyle name="Hyperlink 3 2 7 3" xfId="1451" xr:uid="{00000000-0005-0000-0000-00005D090000}"/>
    <cellStyle name="Hyperlink 3 2 7 3 2" xfId="3662" xr:uid="{00000000-0005-0000-0000-00005E090000}"/>
    <cellStyle name="Hyperlink 3 2 7 4" xfId="2557" xr:uid="{00000000-0005-0000-0000-00005F090000}"/>
    <cellStyle name="Hyperlink 3 2 8" xfId="614" xr:uid="{00000000-0005-0000-0000-000060090000}"/>
    <cellStyle name="Hyperlink 3 2 8 2" xfId="1727" xr:uid="{00000000-0005-0000-0000-000061090000}"/>
    <cellStyle name="Hyperlink 3 2 8 2 2" xfId="3938" xr:uid="{00000000-0005-0000-0000-000062090000}"/>
    <cellStyle name="Hyperlink 3 2 8 3" xfId="2833" xr:uid="{00000000-0005-0000-0000-000063090000}"/>
    <cellStyle name="Hyperlink 3 2 9" xfId="1175" xr:uid="{00000000-0005-0000-0000-000064090000}"/>
    <cellStyle name="Hyperlink 3 2 9 2" xfId="3386" xr:uid="{00000000-0005-0000-0000-000065090000}"/>
    <cellStyle name="Hyperlink 3 3" xfId="67" xr:uid="{00000000-0005-0000-0000-000066090000}"/>
    <cellStyle name="Hyperlink 3 3 2" xfId="87" xr:uid="{00000000-0005-0000-0000-000067090000}"/>
    <cellStyle name="Hyperlink 3 3 2 2" xfId="133" xr:uid="{00000000-0005-0000-0000-000068090000}"/>
    <cellStyle name="Hyperlink 3 3 2 2 2" xfId="225" xr:uid="{00000000-0005-0000-0000-000069090000}"/>
    <cellStyle name="Hyperlink 3 3 2 2 2 2" xfId="501" xr:uid="{00000000-0005-0000-0000-00006A090000}"/>
    <cellStyle name="Hyperlink 3 3 2 2 2 2 2" xfId="1053" xr:uid="{00000000-0005-0000-0000-00006B090000}"/>
    <cellStyle name="Hyperlink 3 3 2 2 2 2 2 2" xfId="2166" xr:uid="{00000000-0005-0000-0000-00006C090000}"/>
    <cellStyle name="Hyperlink 3 3 2 2 2 2 2 2 2" xfId="4377" xr:uid="{00000000-0005-0000-0000-00006D090000}"/>
    <cellStyle name="Hyperlink 3 3 2 2 2 2 2 3" xfId="3272" xr:uid="{00000000-0005-0000-0000-00006E090000}"/>
    <cellStyle name="Hyperlink 3 3 2 2 2 2 3" xfId="1614" xr:uid="{00000000-0005-0000-0000-00006F090000}"/>
    <cellStyle name="Hyperlink 3 3 2 2 2 2 3 2" xfId="3825" xr:uid="{00000000-0005-0000-0000-000070090000}"/>
    <cellStyle name="Hyperlink 3 3 2 2 2 2 4" xfId="2720" xr:uid="{00000000-0005-0000-0000-000071090000}"/>
    <cellStyle name="Hyperlink 3 3 2 2 2 3" xfId="777" xr:uid="{00000000-0005-0000-0000-000072090000}"/>
    <cellStyle name="Hyperlink 3 3 2 2 2 3 2" xfId="1890" xr:uid="{00000000-0005-0000-0000-000073090000}"/>
    <cellStyle name="Hyperlink 3 3 2 2 2 3 2 2" xfId="4101" xr:uid="{00000000-0005-0000-0000-000074090000}"/>
    <cellStyle name="Hyperlink 3 3 2 2 2 3 3" xfId="2996" xr:uid="{00000000-0005-0000-0000-000075090000}"/>
    <cellStyle name="Hyperlink 3 3 2 2 2 4" xfId="1338" xr:uid="{00000000-0005-0000-0000-000076090000}"/>
    <cellStyle name="Hyperlink 3 3 2 2 2 4 2" xfId="3549" xr:uid="{00000000-0005-0000-0000-000077090000}"/>
    <cellStyle name="Hyperlink 3 3 2 2 2 5" xfId="2444" xr:uid="{00000000-0005-0000-0000-000078090000}"/>
    <cellStyle name="Hyperlink 3 3 2 2 3" xfId="317" xr:uid="{00000000-0005-0000-0000-000079090000}"/>
    <cellStyle name="Hyperlink 3 3 2 2 3 2" xfId="593" xr:uid="{00000000-0005-0000-0000-00007A090000}"/>
    <cellStyle name="Hyperlink 3 3 2 2 3 2 2" xfId="1145" xr:uid="{00000000-0005-0000-0000-00007B090000}"/>
    <cellStyle name="Hyperlink 3 3 2 2 3 2 2 2" xfId="2258" xr:uid="{00000000-0005-0000-0000-00007C090000}"/>
    <cellStyle name="Hyperlink 3 3 2 2 3 2 2 2 2" xfId="4469" xr:uid="{00000000-0005-0000-0000-00007D090000}"/>
    <cellStyle name="Hyperlink 3 3 2 2 3 2 2 3" xfId="3364" xr:uid="{00000000-0005-0000-0000-00007E090000}"/>
    <cellStyle name="Hyperlink 3 3 2 2 3 2 3" xfId="1706" xr:uid="{00000000-0005-0000-0000-00007F090000}"/>
    <cellStyle name="Hyperlink 3 3 2 2 3 2 3 2" xfId="3917" xr:uid="{00000000-0005-0000-0000-000080090000}"/>
    <cellStyle name="Hyperlink 3 3 2 2 3 2 4" xfId="2812" xr:uid="{00000000-0005-0000-0000-000081090000}"/>
    <cellStyle name="Hyperlink 3 3 2 2 3 3" xfId="869" xr:uid="{00000000-0005-0000-0000-000082090000}"/>
    <cellStyle name="Hyperlink 3 3 2 2 3 3 2" xfId="1982" xr:uid="{00000000-0005-0000-0000-000083090000}"/>
    <cellStyle name="Hyperlink 3 3 2 2 3 3 2 2" xfId="4193" xr:uid="{00000000-0005-0000-0000-000084090000}"/>
    <cellStyle name="Hyperlink 3 3 2 2 3 3 3" xfId="3088" xr:uid="{00000000-0005-0000-0000-000085090000}"/>
    <cellStyle name="Hyperlink 3 3 2 2 3 4" xfId="1430" xr:uid="{00000000-0005-0000-0000-000086090000}"/>
    <cellStyle name="Hyperlink 3 3 2 2 3 4 2" xfId="3641" xr:uid="{00000000-0005-0000-0000-000087090000}"/>
    <cellStyle name="Hyperlink 3 3 2 2 3 5" xfId="2536" xr:uid="{00000000-0005-0000-0000-000088090000}"/>
    <cellStyle name="Hyperlink 3 3 2 2 4" xfId="409" xr:uid="{00000000-0005-0000-0000-000089090000}"/>
    <cellStyle name="Hyperlink 3 3 2 2 4 2" xfId="961" xr:uid="{00000000-0005-0000-0000-00008A090000}"/>
    <cellStyle name="Hyperlink 3 3 2 2 4 2 2" xfId="2074" xr:uid="{00000000-0005-0000-0000-00008B090000}"/>
    <cellStyle name="Hyperlink 3 3 2 2 4 2 2 2" xfId="4285" xr:uid="{00000000-0005-0000-0000-00008C090000}"/>
    <cellStyle name="Hyperlink 3 3 2 2 4 2 3" xfId="3180" xr:uid="{00000000-0005-0000-0000-00008D090000}"/>
    <cellStyle name="Hyperlink 3 3 2 2 4 3" xfId="1522" xr:uid="{00000000-0005-0000-0000-00008E090000}"/>
    <cellStyle name="Hyperlink 3 3 2 2 4 3 2" xfId="3733" xr:uid="{00000000-0005-0000-0000-00008F090000}"/>
    <cellStyle name="Hyperlink 3 3 2 2 4 4" xfId="2628" xr:uid="{00000000-0005-0000-0000-000090090000}"/>
    <cellStyle name="Hyperlink 3 3 2 2 5" xfId="685" xr:uid="{00000000-0005-0000-0000-000091090000}"/>
    <cellStyle name="Hyperlink 3 3 2 2 5 2" xfId="1798" xr:uid="{00000000-0005-0000-0000-000092090000}"/>
    <cellStyle name="Hyperlink 3 3 2 2 5 2 2" xfId="4009" xr:uid="{00000000-0005-0000-0000-000093090000}"/>
    <cellStyle name="Hyperlink 3 3 2 2 5 3" xfId="2904" xr:uid="{00000000-0005-0000-0000-000094090000}"/>
    <cellStyle name="Hyperlink 3 3 2 2 6" xfId="1246" xr:uid="{00000000-0005-0000-0000-000095090000}"/>
    <cellStyle name="Hyperlink 3 3 2 2 6 2" xfId="3457" xr:uid="{00000000-0005-0000-0000-000096090000}"/>
    <cellStyle name="Hyperlink 3 3 2 2 7" xfId="2352" xr:uid="{00000000-0005-0000-0000-000097090000}"/>
    <cellStyle name="Hyperlink 3 3 2 3" xfId="179" xr:uid="{00000000-0005-0000-0000-000098090000}"/>
    <cellStyle name="Hyperlink 3 3 2 3 2" xfId="455" xr:uid="{00000000-0005-0000-0000-000099090000}"/>
    <cellStyle name="Hyperlink 3 3 2 3 2 2" xfId="1007" xr:uid="{00000000-0005-0000-0000-00009A090000}"/>
    <cellStyle name="Hyperlink 3 3 2 3 2 2 2" xfId="2120" xr:uid="{00000000-0005-0000-0000-00009B090000}"/>
    <cellStyle name="Hyperlink 3 3 2 3 2 2 2 2" xfId="4331" xr:uid="{00000000-0005-0000-0000-00009C090000}"/>
    <cellStyle name="Hyperlink 3 3 2 3 2 2 3" xfId="3226" xr:uid="{00000000-0005-0000-0000-00009D090000}"/>
    <cellStyle name="Hyperlink 3 3 2 3 2 3" xfId="1568" xr:uid="{00000000-0005-0000-0000-00009E090000}"/>
    <cellStyle name="Hyperlink 3 3 2 3 2 3 2" xfId="3779" xr:uid="{00000000-0005-0000-0000-00009F090000}"/>
    <cellStyle name="Hyperlink 3 3 2 3 2 4" xfId="2674" xr:uid="{00000000-0005-0000-0000-0000A0090000}"/>
    <cellStyle name="Hyperlink 3 3 2 3 3" xfId="731" xr:uid="{00000000-0005-0000-0000-0000A1090000}"/>
    <cellStyle name="Hyperlink 3 3 2 3 3 2" xfId="1844" xr:uid="{00000000-0005-0000-0000-0000A2090000}"/>
    <cellStyle name="Hyperlink 3 3 2 3 3 2 2" xfId="4055" xr:uid="{00000000-0005-0000-0000-0000A3090000}"/>
    <cellStyle name="Hyperlink 3 3 2 3 3 3" xfId="2950" xr:uid="{00000000-0005-0000-0000-0000A4090000}"/>
    <cellStyle name="Hyperlink 3 3 2 3 4" xfId="1292" xr:uid="{00000000-0005-0000-0000-0000A5090000}"/>
    <cellStyle name="Hyperlink 3 3 2 3 4 2" xfId="3503" xr:uid="{00000000-0005-0000-0000-0000A6090000}"/>
    <cellStyle name="Hyperlink 3 3 2 3 5" xfId="2398" xr:uid="{00000000-0005-0000-0000-0000A7090000}"/>
    <cellStyle name="Hyperlink 3 3 2 4" xfId="271" xr:uid="{00000000-0005-0000-0000-0000A8090000}"/>
    <cellStyle name="Hyperlink 3 3 2 4 2" xfId="547" xr:uid="{00000000-0005-0000-0000-0000A9090000}"/>
    <cellStyle name="Hyperlink 3 3 2 4 2 2" xfId="1099" xr:uid="{00000000-0005-0000-0000-0000AA090000}"/>
    <cellStyle name="Hyperlink 3 3 2 4 2 2 2" xfId="2212" xr:uid="{00000000-0005-0000-0000-0000AB090000}"/>
    <cellStyle name="Hyperlink 3 3 2 4 2 2 2 2" xfId="4423" xr:uid="{00000000-0005-0000-0000-0000AC090000}"/>
    <cellStyle name="Hyperlink 3 3 2 4 2 2 3" xfId="3318" xr:uid="{00000000-0005-0000-0000-0000AD090000}"/>
    <cellStyle name="Hyperlink 3 3 2 4 2 3" xfId="1660" xr:uid="{00000000-0005-0000-0000-0000AE090000}"/>
    <cellStyle name="Hyperlink 3 3 2 4 2 3 2" xfId="3871" xr:uid="{00000000-0005-0000-0000-0000AF090000}"/>
    <cellStyle name="Hyperlink 3 3 2 4 2 4" xfId="2766" xr:uid="{00000000-0005-0000-0000-0000B0090000}"/>
    <cellStyle name="Hyperlink 3 3 2 4 3" xfId="823" xr:uid="{00000000-0005-0000-0000-0000B1090000}"/>
    <cellStyle name="Hyperlink 3 3 2 4 3 2" xfId="1936" xr:uid="{00000000-0005-0000-0000-0000B2090000}"/>
    <cellStyle name="Hyperlink 3 3 2 4 3 2 2" xfId="4147" xr:uid="{00000000-0005-0000-0000-0000B3090000}"/>
    <cellStyle name="Hyperlink 3 3 2 4 3 3" xfId="3042" xr:uid="{00000000-0005-0000-0000-0000B4090000}"/>
    <cellStyle name="Hyperlink 3 3 2 4 4" xfId="1384" xr:uid="{00000000-0005-0000-0000-0000B5090000}"/>
    <cellStyle name="Hyperlink 3 3 2 4 4 2" xfId="3595" xr:uid="{00000000-0005-0000-0000-0000B6090000}"/>
    <cellStyle name="Hyperlink 3 3 2 4 5" xfId="2490" xr:uid="{00000000-0005-0000-0000-0000B7090000}"/>
    <cellStyle name="Hyperlink 3 3 2 5" xfId="363" xr:uid="{00000000-0005-0000-0000-0000B8090000}"/>
    <cellStyle name="Hyperlink 3 3 2 5 2" xfId="915" xr:uid="{00000000-0005-0000-0000-0000B9090000}"/>
    <cellStyle name="Hyperlink 3 3 2 5 2 2" xfId="2028" xr:uid="{00000000-0005-0000-0000-0000BA090000}"/>
    <cellStyle name="Hyperlink 3 3 2 5 2 2 2" xfId="4239" xr:uid="{00000000-0005-0000-0000-0000BB090000}"/>
    <cellStyle name="Hyperlink 3 3 2 5 2 3" xfId="3134" xr:uid="{00000000-0005-0000-0000-0000BC090000}"/>
    <cellStyle name="Hyperlink 3 3 2 5 3" xfId="1476" xr:uid="{00000000-0005-0000-0000-0000BD090000}"/>
    <cellStyle name="Hyperlink 3 3 2 5 3 2" xfId="3687" xr:uid="{00000000-0005-0000-0000-0000BE090000}"/>
    <cellStyle name="Hyperlink 3 3 2 5 4" xfId="2582" xr:uid="{00000000-0005-0000-0000-0000BF090000}"/>
    <cellStyle name="Hyperlink 3 3 2 6" xfId="639" xr:uid="{00000000-0005-0000-0000-0000C0090000}"/>
    <cellStyle name="Hyperlink 3 3 2 6 2" xfId="1752" xr:uid="{00000000-0005-0000-0000-0000C1090000}"/>
    <cellStyle name="Hyperlink 3 3 2 6 2 2" xfId="3963" xr:uid="{00000000-0005-0000-0000-0000C2090000}"/>
    <cellStyle name="Hyperlink 3 3 2 6 3" xfId="2858" xr:uid="{00000000-0005-0000-0000-0000C3090000}"/>
    <cellStyle name="Hyperlink 3 3 2 7" xfId="1200" xr:uid="{00000000-0005-0000-0000-0000C4090000}"/>
    <cellStyle name="Hyperlink 3 3 2 7 2" xfId="3411" xr:uid="{00000000-0005-0000-0000-0000C5090000}"/>
    <cellStyle name="Hyperlink 3 3 2 8" xfId="2306" xr:uid="{00000000-0005-0000-0000-0000C6090000}"/>
    <cellStyle name="Hyperlink 3 3 3" xfId="113" xr:uid="{00000000-0005-0000-0000-0000C7090000}"/>
    <cellStyle name="Hyperlink 3 3 3 2" xfId="205" xr:uid="{00000000-0005-0000-0000-0000C8090000}"/>
    <cellStyle name="Hyperlink 3 3 3 2 2" xfId="481" xr:uid="{00000000-0005-0000-0000-0000C9090000}"/>
    <cellStyle name="Hyperlink 3 3 3 2 2 2" xfId="1033" xr:uid="{00000000-0005-0000-0000-0000CA090000}"/>
    <cellStyle name="Hyperlink 3 3 3 2 2 2 2" xfId="2146" xr:uid="{00000000-0005-0000-0000-0000CB090000}"/>
    <cellStyle name="Hyperlink 3 3 3 2 2 2 2 2" xfId="4357" xr:uid="{00000000-0005-0000-0000-0000CC090000}"/>
    <cellStyle name="Hyperlink 3 3 3 2 2 2 3" xfId="3252" xr:uid="{00000000-0005-0000-0000-0000CD090000}"/>
    <cellStyle name="Hyperlink 3 3 3 2 2 3" xfId="1594" xr:uid="{00000000-0005-0000-0000-0000CE090000}"/>
    <cellStyle name="Hyperlink 3 3 3 2 2 3 2" xfId="3805" xr:uid="{00000000-0005-0000-0000-0000CF090000}"/>
    <cellStyle name="Hyperlink 3 3 3 2 2 4" xfId="2700" xr:uid="{00000000-0005-0000-0000-0000D0090000}"/>
    <cellStyle name="Hyperlink 3 3 3 2 3" xfId="757" xr:uid="{00000000-0005-0000-0000-0000D1090000}"/>
    <cellStyle name="Hyperlink 3 3 3 2 3 2" xfId="1870" xr:uid="{00000000-0005-0000-0000-0000D2090000}"/>
    <cellStyle name="Hyperlink 3 3 3 2 3 2 2" xfId="4081" xr:uid="{00000000-0005-0000-0000-0000D3090000}"/>
    <cellStyle name="Hyperlink 3 3 3 2 3 3" xfId="2976" xr:uid="{00000000-0005-0000-0000-0000D4090000}"/>
    <cellStyle name="Hyperlink 3 3 3 2 4" xfId="1318" xr:uid="{00000000-0005-0000-0000-0000D5090000}"/>
    <cellStyle name="Hyperlink 3 3 3 2 4 2" xfId="3529" xr:uid="{00000000-0005-0000-0000-0000D6090000}"/>
    <cellStyle name="Hyperlink 3 3 3 2 5" xfId="2424" xr:uid="{00000000-0005-0000-0000-0000D7090000}"/>
    <cellStyle name="Hyperlink 3 3 3 3" xfId="297" xr:uid="{00000000-0005-0000-0000-0000D8090000}"/>
    <cellStyle name="Hyperlink 3 3 3 3 2" xfId="573" xr:uid="{00000000-0005-0000-0000-0000D9090000}"/>
    <cellStyle name="Hyperlink 3 3 3 3 2 2" xfId="1125" xr:uid="{00000000-0005-0000-0000-0000DA090000}"/>
    <cellStyle name="Hyperlink 3 3 3 3 2 2 2" xfId="2238" xr:uid="{00000000-0005-0000-0000-0000DB090000}"/>
    <cellStyle name="Hyperlink 3 3 3 3 2 2 2 2" xfId="4449" xr:uid="{00000000-0005-0000-0000-0000DC090000}"/>
    <cellStyle name="Hyperlink 3 3 3 3 2 2 3" xfId="3344" xr:uid="{00000000-0005-0000-0000-0000DD090000}"/>
    <cellStyle name="Hyperlink 3 3 3 3 2 3" xfId="1686" xr:uid="{00000000-0005-0000-0000-0000DE090000}"/>
    <cellStyle name="Hyperlink 3 3 3 3 2 3 2" xfId="3897" xr:uid="{00000000-0005-0000-0000-0000DF090000}"/>
    <cellStyle name="Hyperlink 3 3 3 3 2 4" xfId="2792" xr:uid="{00000000-0005-0000-0000-0000E0090000}"/>
    <cellStyle name="Hyperlink 3 3 3 3 3" xfId="849" xr:uid="{00000000-0005-0000-0000-0000E1090000}"/>
    <cellStyle name="Hyperlink 3 3 3 3 3 2" xfId="1962" xr:uid="{00000000-0005-0000-0000-0000E2090000}"/>
    <cellStyle name="Hyperlink 3 3 3 3 3 2 2" xfId="4173" xr:uid="{00000000-0005-0000-0000-0000E3090000}"/>
    <cellStyle name="Hyperlink 3 3 3 3 3 3" xfId="3068" xr:uid="{00000000-0005-0000-0000-0000E4090000}"/>
    <cellStyle name="Hyperlink 3 3 3 3 4" xfId="1410" xr:uid="{00000000-0005-0000-0000-0000E5090000}"/>
    <cellStyle name="Hyperlink 3 3 3 3 4 2" xfId="3621" xr:uid="{00000000-0005-0000-0000-0000E6090000}"/>
    <cellStyle name="Hyperlink 3 3 3 3 5" xfId="2516" xr:uid="{00000000-0005-0000-0000-0000E7090000}"/>
    <cellStyle name="Hyperlink 3 3 3 4" xfId="389" xr:uid="{00000000-0005-0000-0000-0000E8090000}"/>
    <cellStyle name="Hyperlink 3 3 3 4 2" xfId="941" xr:uid="{00000000-0005-0000-0000-0000E9090000}"/>
    <cellStyle name="Hyperlink 3 3 3 4 2 2" xfId="2054" xr:uid="{00000000-0005-0000-0000-0000EA090000}"/>
    <cellStyle name="Hyperlink 3 3 3 4 2 2 2" xfId="4265" xr:uid="{00000000-0005-0000-0000-0000EB090000}"/>
    <cellStyle name="Hyperlink 3 3 3 4 2 3" xfId="3160" xr:uid="{00000000-0005-0000-0000-0000EC090000}"/>
    <cellStyle name="Hyperlink 3 3 3 4 3" xfId="1502" xr:uid="{00000000-0005-0000-0000-0000ED090000}"/>
    <cellStyle name="Hyperlink 3 3 3 4 3 2" xfId="3713" xr:uid="{00000000-0005-0000-0000-0000EE090000}"/>
    <cellStyle name="Hyperlink 3 3 3 4 4" xfId="2608" xr:uid="{00000000-0005-0000-0000-0000EF090000}"/>
    <cellStyle name="Hyperlink 3 3 3 5" xfId="665" xr:uid="{00000000-0005-0000-0000-0000F0090000}"/>
    <cellStyle name="Hyperlink 3 3 3 5 2" xfId="1778" xr:uid="{00000000-0005-0000-0000-0000F1090000}"/>
    <cellStyle name="Hyperlink 3 3 3 5 2 2" xfId="3989" xr:uid="{00000000-0005-0000-0000-0000F2090000}"/>
    <cellStyle name="Hyperlink 3 3 3 5 3" xfId="2884" xr:uid="{00000000-0005-0000-0000-0000F3090000}"/>
    <cellStyle name="Hyperlink 3 3 3 6" xfId="1226" xr:uid="{00000000-0005-0000-0000-0000F4090000}"/>
    <cellStyle name="Hyperlink 3 3 3 6 2" xfId="3437" xr:uid="{00000000-0005-0000-0000-0000F5090000}"/>
    <cellStyle name="Hyperlink 3 3 3 7" xfId="2332" xr:uid="{00000000-0005-0000-0000-0000F6090000}"/>
    <cellStyle name="Hyperlink 3 3 4" xfId="159" xr:uid="{00000000-0005-0000-0000-0000F7090000}"/>
    <cellStyle name="Hyperlink 3 3 4 2" xfId="435" xr:uid="{00000000-0005-0000-0000-0000F8090000}"/>
    <cellStyle name="Hyperlink 3 3 4 2 2" xfId="987" xr:uid="{00000000-0005-0000-0000-0000F9090000}"/>
    <cellStyle name="Hyperlink 3 3 4 2 2 2" xfId="2100" xr:uid="{00000000-0005-0000-0000-0000FA090000}"/>
    <cellStyle name="Hyperlink 3 3 4 2 2 2 2" xfId="4311" xr:uid="{00000000-0005-0000-0000-0000FB090000}"/>
    <cellStyle name="Hyperlink 3 3 4 2 2 3" xfId="3206" xr:uid="{00000000-0005-0000-0000-0000FC090000}"/>
    <cellStyle name="Hyperlink 3 3 4 2 3" xfId="1548" xr:uid="{00000000-0005-0000-0000-0000FD090000}"/>
    <cellStyle name="Hyperlink 3 3 4 2 3 2" xfId="3759" xr:uid="{00000000-0005-0000-0000-0000FE090000}"/>
    <cellStyle name="Hyperlink 3 3 4 2 4" xfId="2654" xr:uid="{00000000-0005-0000-0000-0000FF090000}"/>
    <cellStyle name="Hyperlink 3 3 4 3" xfId="711" xr:uid="{00000000-0005-0000-0000-0000000A0000}"/>
    <cellStyle name="Hyperlink 3 3 4 3 2" xfId="1824" xr:uid="{00000000-0005-0000-0000-0000010A0000}"/>
    <cellStyle name="Hyperlink 3 3 4 3 2 2" xfId="4035" xr:uid="{00000000-0005-0000-0000-0000020A0000}"/>
    <cellStyle name="Hyperlink 3 3 4 3 3" xfId="2930" xr:uid="{00000000-0005-0000-0000-0000030A0000}"/>
    <cellStyle name="Hyperlink 3 3 4 4" xfId="1272" xr:uid="{00000000-0005-0000-0000-0000040A0000}"/>
    <cellStyle name="Hyperlink 3 3 4 4 2" xfId="3483" xr:uid="{00000000-0005-0000-0000-0000050A0000}"/>
    <cellStyle name="Hyperlink 3 3 4 5" xfId="2378" xr:uid="{00000000-0005-0000-0000-0000060A0000}"/>
    <cellStyle name="Hyperlink 3 3 5" xfId="251" xr:uid="{00000000-0005-0000-0000-0000070A0000}"/>
    <cellStyle name="Hyperlink 3 3 5 2" xfId="527" xr:uid="{00000000-0005-0000-0000-0000080A0000}"/>
    <cellStyle name="Hyperlink 3 3 5 2 2" xfId="1079" xr:uid="{00000000-0005-0000-0000-0000090A0000}"/>
    <cellStyle name="Hyperlink 3 3 5 2 2 2" xfId="2192" xr:uid="{00000000-0005-0000-0000-00000A0A0000}"/>
    <cellStyle name="Hyperlink 3 3 5 2 2 2 2" xfId="4403" xr:uid="{00000000-0005-0000-0000-00000B0A0000}"/>
    <cellStyle name="Hyperlink 3 3 5 2 2 3" xfId="3298" xr:uid="{00000000-0005-0000-0000-00000C0A0000}"/>
    <cellStyle name="Hyperlink 3 3 5 2 3" xfId="1640" xr:uid="{00000000-0005-0000-0000-00000D0A0000}"/>
    <cellStyle name="Hyperlink 3 3 5 2 3 2" xfId="3851" xr:uid="{00000000-0005-0000-0000-00000E0A0000}"/>
    <cellStyle name="Hyperlink 3 3 5 2 4" xfId="2746" xr:uid="{00000000-0005-0000-0000-00000F0A0000}"/>
    <cellStyle name="Hyperlink 3 3 5 3" xfId="803" xr:uid="{00000000-0005-0000-0000-0000100A0000}"/>
    <cellStyle name="Hyperlink 3 3 5 3 2" xfId="1916" xr:uid="{00000000-0005-0000-0000-0000110A0000}"/>
    <cellStyle name="Hyperlink 3 3 5 3 2 2" xfId="4127" xr:uid="{00000000-0005-0000-0000-0000120A0000}"/>
    <cellStyle name="Hyperlink 3 3 5 3 3" xfId="3022" xr:uid="{00000000-0005-0000-0000-0000130A0000}"/>
    <cellStyle name="Hyperlink 3 3 5 4" xfId="1364" xr:uid="{00000000-0005-0000-0000-0000140A0000}"/>
    <cellStyle name="Hyperlink 3 3 5 4 2" xfId="3575" xr:uid="{00000000-0005-0000-0000-0000150A0000}"/>
    <cellStyle name="Hyperlink 3 3 5 5" xfId="2470" xr:uid="{00000000-0005-0000-0000-0000160A0000}"/>
    <cellStyle name="Hyperlink 3 3 6" xfId="343" xr:uid="{00000000-0005-0000-0000-0000170A0000}"/>
    <cellStyle name="Hyperlink 3 3 6 2" xfId="895" xr:uid="{00000000-0005-0000-0000-0000180A0000}"/>
    <cellStyle name="Hyperlink 3 3 6 2 2" xfId="2008" xr:uid="{00000000-0005-0000-0000-0000190A0000}"/>
    <cellStyle name="Hyperlink 3 3 6 2 2 2" xfId="4219" xr:uid="{00000000-0005-0000-0000-00001A0A0000}"/>
    <cellStyle name="Hyperlink 3 3 6 2 3" xfId="3114" xr:uid="{00000000-0005-0000-0000-00001B0A0000}"/>
    <cellStyle name="Hyperlink 3 3 6 3" xfId="1456" xr:uid="{00000000-0005-0000-0000-00001C0A0000}"/>
    <cellStyle name="Hyperlink 3 3 6 3 2" xfId="3667" xr:uid="{00000000-0005-0000-0000-00001D0A0000}"/>
    <cellStyle name="Hyperlink 3 3 6 4" xfId="2562" xr:uid="{00000000-0005-0000-0000-00001E0A0000}"/>
    <cellStyle name="Hyperlink 3 3 7" xfId="619" xr:uid="{00000000-0005-0000-0000-00001F0A0000}"/>
    <cellStyle name="Hyperlink 3 3 7 2" xfId="1732" xr:uid="{00000000-0005-0000-0000-0000200A0000}"/>
    <cellStyle name="Hyperlink 3 3 7 2 2" xfId="3943" xr:uid="{00000000-0005-0000-0000-0000210A0000}"/>
    <cellStyle name="Hyperlink 3 3 7 3" xfId="2838" xr:uid="{00000000-0005-0000-0000-0000220A0000}"/>
    <cellStyle name="Hyperlink 3 3 8" xfId="1180" xr:uid="{00000000-0005-0000-0000-0000230A0000}"/>
    <cellStyle name="Hyperlink 3 3 8 2" xfId="3391" xr:uid="{00000000-0005-0000-0000-0000240A0000}"/>
    <cellStyle name="Hyperlink 3 3 9" xfId="2286" xr:uid="{00000000-0005-0000-0000-0000250A0000}"/>
    <cellStyle name="Hyperlink 3 4" xfId="77" xr:uid="{00000000-0005-0000-0000-0000260A0000}"/>
    <cellStyle name="Hyperlink 3 4 2" xfId="123" xr:uid="{00000000-0005-0000-0000-0000270A0000}"/>
    <cellStyle name="Hyperlink 3 4 2 2" xfId="215" xr:uid="{00000000-0005-0000-0000-0000280A0000}"/>
    <cellStyle name="Hyperlink 3 4 2 2 2" xfId="491" xr:uid="{00000000-0005-0000-0000-0000290A0000}"/>
    <cellStyle name="Hyperlink 3 4 2 2 2 2" xfId="1043" xr:uid="{00000000-0005-0000-0000-00002A0A0000}"/>
    <cellStyle name="Hyperlink 3 4 2 2 2 2 2" xfId="2156" xr:uid="{00000000-0005-0000-0000-00002B0A0000}"/>
    <cellStyle name="Hyperlink 3 4 2 2 2 2 2 2" xfId="4367" xr:uid="{00000000-0005-0000-0000-00002C0A0000}"/>
    <cellStyle name="Hyperlink 3 4 2 2 2 2 3" xfId="3262" xr:uid="{00000000-0005-0000-0000-00002D0A0000}"/>
    <cellStyle name="Hyperlink 3 4 2 2 2 3" xfId="1604" xr:uid="{00000000-0005-0000-0000-00002E0A0000}"/>
    <cellStyle name="Hyperlink 3 4 2 2 2 3 2" xfId="3815" xr:uid="{00000000-0005-0000-0000-00002F0A0000}"/>
    <cellStyle name="Hyperlink 3 4 2 2 2 4" xfId="2710" xr:uid="{00000000-0005-0000-0000-0000300A0000}"/>
    <cellStyle name="Hyperlink 3 4 2 2 3" xfId="767" xr:uid="{00000000-0005-0000-0000-0000310A0000}"/>
    <cellStyle name="Hyperlink 3 4 2 2 3 2" xfId="1880" xr:uid="{00000000-0005-0000-0000-0000320A0000}"/>
    <cellStyle name="Hyperlink 3 4 2 2 3 2 2" xfId="4091" xr:uid="{00000000-0005-0000-0000-0000330A0000}"/>
    <cellStyle name="Hyperlink 3 4 2 2 3 3" xfId="2986" xr:uid="{00000000-0005-0000-0000-0000340A0000}"/>
    <cellStyle name="Hyperlink 3 4 2 2 4" xfId="1328" xr:uid="{00000000-0005-0000-0000-0000350A0000}"/>
    <cellStyle name="Hyperlink 3 4 2 2 4 2" xfId="3539" xr:uid="{00000000-0005-0000-0000-0000360A0000}"/>
    <cellStyle name="Hyperlink 3 4 2 2 5" xfId="2434" xr:uid="{00000000-0005-0000-0000-0000370A0000}"/>
    <cellStyle name="Hyperlink 3 4 2 3" xfId="307" xr:uid="{00000000-0005-0000-0000-0000380A0000}"/>
    <cellStyle name="Hyperlink 3 4 2 3 2" xfId="583" xr:uid="{00000000-0005-0000-0000-0000390A0000}"/>
    <cellStyle name="Hyperlink 3 4 2 3 2 2" xfId="1135" xr:uid="{00000000-0005-0000-0000-00003A0A0000}"/>
    <cellStyle name="Hyperlink 3 4 2 3 2 2 2" xfId="2248" xr:uid="{00000000-0005-0000-0000-00003B0A0000}"/>
    <cellStyle name="Hyperlink 3 4 2 3 2 2 2 2" xfId="4459" xr:uid="{00000000-0005-0000-0000-00003C0A0000}"/>
    <cellStyle name="Hyperlink 3 4 2 3 2 2 3" xfId="3354" xr:uid="{00000000-0005-0000-0000-00003D0A0000}"/>
    <cellStyle name="Hyperlink 3 4 2 3 2 3" xfId="1696" xr:uid="{00000000-0005-0000-0000-00003E0A0000}"/>
    <cellStyle name="Hyperlink 3 4 2 3 2 3 2" xfId="3907" xr:uid="{00000000-0005-0000-0000-00003F0A0000}"/>
    <cellStyle name="Hyperlink 3 4 2 3 2 4" xfId="2802" xr:uid="{00000000-0005-0000-0000-0000400A0000}"/>
    <cellStyle name="Hyperlink 3 4 2 3 3" xfId="859" xr:uid="{00000000-0005-0000-0000-0000410A0000}"/>
    <cellStyle name="Hyperlink 3 4 2 3 3 2" xfId="1972" xr:uid="{00000000-0005-0000-0000-0000420A0000}"/>
    <cellStyle name="Hyperlink 3 4 2 3 3 2 2" xfId="4183" xr:uid="{00000000-0005-0000-0000-0000430A0000}"/>
    <cellStyle name="Hyperlink 3 4 2 3 3 3" xfId="3078" xr:uid="{00000000-0005-0000-0000-0000440A0000}"/>
    <cellStyle name="Hyperlink 3 4 2 3 4" xfId="1420" xr:uid="{00000000-0005-0000-0000-0000450A0000}"/>
    <cellStyle name="Hyperlink 3 4 2 3 4 2" xfId="3631" xr:uid="{00000000-0005-0000-0000-0000460A0000}"/>
    <cellStyle name="Hyperlink 3 4 2 3 5" xfId="2526" xr:uid="{00000000-0005-0000-0000-0000470A0000}"/>
    <cellStyle name="Hyperlink 3 4 2 4" xfId="399" xr:uid="{00000000-0005-0000-0000-0000480A0000}"/>
    <cellStyle name="Hyperlink 3 4 2 4 2" xfId="951" xr:uid="{00000000-0005-0000-0000-0000490A0000}"/>
    <cellStyle name="Hyperlink 3 4 2 4 2 2" xfId="2064" xr:uid="{00000000-0005-0000-0000-00004A0A0000}"/>
    <cellStyle name="Hyperlink 3 4 2 4 2 2 2" xfId="4275" xr:uid="{00000000-0005-0000-0000-00004B0A0000}"/>
    <cellStyle name="Hyperlink 3 4 2 4 2 3" xfId="3170" xr:uid="{00000000-0005-0000-0000-00004C0A0000}"/>
    <cellStyle name="Hyperlink 3 4 2 4 3" xfId="1512" xr:uid="{00000000-0005-0000-0000-00004D0A0000}"/>
    <cellStyle name="Hyperlink 3 4 2 4 3 2" xfId="3723" xr:uid="{00000000-0005-0000-0000-00004E0A0000}"/>
    <cellStyle name="Hyperlink 3 4 2 4 4" xfId="2618" xr:uid="{00000000-0005-0000-0000-00004F0A0000}"/>
    <cellStyle name="Hyperlink 3 4 2 5" xfId="675" xr:uid="{00000000-0005-0000-0000-0000500A0000}"/>
    <cellStyle name="Hyperlink 3 4 2 5 2" xfId="1788" xr:uid="{00000000-0005-0000-0000-0000510A0000}"/>
    <cellStyle name="Hyperlink 3 4 2 5 2 2" xfId="3999" xr:uid="{00000000-0005-0000-0000-0000520A0000}"/>
    <cellStyle name="Hyperlink 3 4 2 5 3" xfId="2894" xr:uid="{00000000-0005-0000-0000-0000530A0000}"/>
    <cellStyle name="Hyperlink 3 4 2 6" xfId="1236" xr:uid="{00000000-0005-0000-0000-0000540A0000}"/>
    <cellStyle name="Hyperlink 3 4 2 6 2" xfId="3447" xr:uid="{00000000-0005-0000-0000-0000550A0000}"/>
    <cellStyle name="Hyperlink 3 4 2 7" xfId="2342" xr:uid="{00000000-0005-0000-0000-0000560A0000}"/>
    <cellStyle name="Hyperlink 3 4 3" xfId="169" xr:uid="{00000000-0005-0000-0000-0000570A0000}"/>
    <cellStyle name="Hyperlink 3 4 3 2" xfId="445" xr:uid="{00000000-0005-0000-0000-0000580A0000}"/>
    <cellStyle name="Hyperlink 3 4 3 2 2" xfId="997" xr:uid="{00000000-0005-0000-0000-0000590A0000}"/>
    <cellStyle name="Hyperlink 3 4 3 2 2 2" xfId="2110" xr:uid="{00000000-0005-0000-0000-00005A0A0000}"/>
    <cellStyle name="Hyperlink 3 4 3 2 2 2 2" xfId="4321" xr:uid="{00000000-0005-0000-0000-00005B0A0000}"/>
    <cellStyle name="Hyperlink 3 4 3 2 2 3" xfId="3216" xr:uid="{00000000-0005-0000-0000-00005C0A0000}"/>
    <cellStyle name="Hyperlink 3 4 3 2 3" xfId="1558" xr:uid="{00000000-0005-0000-0000-00005D0A0000}"/>
    <cellStyle name="Hyperlink 3 4 3 2 3 2" xfId="3769" xr:uid="{00000000-0005-0000-0000-00005E0A0000}"/>
    <cellStyle name="Hyperlink 3 4 3 2 4" xfId="2664" xr:uid="{00000000-0005-0000-0000-00005F0A0000}"/>
    <cellStyle name="Hyperlink 3 4 3 3" xfId="721" xr:uid="{00000000-0005-0000-0000-0000600A0000}"/>
    <cellStyle name="Hyperlink 3 4 3 3 2" xfId="1834" xr:uid="{00000000-0005-0000-0000-0000610A0000}"/>
    <cellStyle name="Hyperlink 3 4 3 3 2 2" xfId="4045" xr:uid="{00000000-0005-0000-0000-0000620A0000}"/>
    <cellStyle name="Hyperlink 3 4 3 3 3" xfId="2940" xr:uid="{00000000-0005-0000-0000-0000630A0000}"/>
    <cellStyle name="Hyperlink 3 4 3 4" xfId="1282" xr:uid="{00000000-0005-0000-0000-0000640A0000}"/>
    <cellStyle name="Hyperlink 3 4 3 4 2" xfId="3493" xr:uid="{00000000-0005-0000-0000-0000650A0000}"/>
    <cellStyle name="Hyperlink 3 4 3 5" xfId="2388" xr:uid="{00000000-0005-0000-0000-0000660A0000}"/>
    <cellStyle name="Hyperlink 3 4 4" xfId="261" xr:uid="{00000000-0005-0000-0000-0000670A0000}"/>
    <cellStyle name="Hyperlink 3 4 4 2" xfId="537" xr:uid="{00000000-0005-0000-0000-0000680A0000}"/>
    <cellStyle name="Hyperlink 3 4 4 2 2" xfId="1089" xr:uid="{00000000-0005-0000-0000-0000690A0000}"/>
    <cellStyle name="Hyperlink 3 4 4 2 2 2" xfId="2202" xr:uid="{00000000-0005-0000-0000-00006A0A0000}"/>
    <cellStyle name="Hyperlink 3 4 4 2 2 2 2" xfId="4413" xr:uid="{00000000-0005-0000-0000-00006B0A0000}"/>
    <cellStyle name="Hyperlink 3 4 4 2 2 3" xfId="3308" xr:uid="{00000000-0005-0000-0000-00006C0A0000}"/>
    <cellStyle name="Hyperlink 3 4 4 2 3" xfId="1650" xr:uid="{00000000-0005-0000-0000-00006D0A0000}"/>
    <cellStyle name="Hyperlink 3 4 4 2 3 2" xfId="3861" xr:uid="{00000000-0005-0000-0000-00006E0A0000}"/>
    <cellStyle name="Hyperlink 3 4 4 2 4" xfId="2756" xr:uid="{00000000-0005-0000-0000-00006F0A0000}"/>
    <cellStyle name="Hyperlink 3 4 4 3" xfId="813" xr:uid="{00000000-0005-0000-0000-0000700A0000}"/>
    <cellStyle name="Hyperlink 3 4 4 3 2" xfId="1926" xr:uid="{00000000-0005-0000-0000-0000710A0000}"/>
    <cellStyle name="Hyperlink 3 4 4 3 2 2" xfId="4137" xr:uid="{00000000-0005-0000-0000-0000720A0000}"/>
    <cellStyle name="Hyperlink 3 4 4 3 3" xfId="3032" xr:uid="{00000000-0005-0000-0000-0000730A0000}"/>
    <cellStyle name="Hyperlink 3 4 4 4" xfId="1374" xr:uid="{00000000-0005-0000-0000-0000740A0000}"/>
    <cellStyle name="Hyperlink 3 4 4 4 2" xfId="3585" xr:uid="{00000000-0005-0000-0000-0000750A0000}"/>
    <cellStyle name="Hyperlink 3 4 4 5" xfId="2480" xr:uid="{00000000-0005-0000-0000-0000760A0000}"/>
    <cellStyle name="Hyperlink 3 4 5" xfId="353" xr:uid="{00000000-0005-0000-0000-0000770A0000}"/>
    <cellStyle name="Hyperlink 3 4 5 2" xfId="905" xr:uid="{00000000-0005-0000-0000-0000780A0000}"/>
    <cellStyle name="Hyperlink 3 4 5 2 2" xfId="2018" xr:uid="{00000000-0005-0000-0000-0000790A0000}"/>
    <cellStyle name="Hyperlink 3 4 5 2 2 2" xfId="4229" xr:uid="{00000000-0005-0000-0000-00007A0A0000}"/>
    <cellStyle name="Hyperlink 3 4 5 2 3" xfId="3124" xr:uid="{00000000-0005-0000-0000-00007B0A0000}"/>
    <cellStyle name="Hyperlink 3 4 5 3" xfId="1466" xr:uid="{00000000-0005-0000-0000-00007C0A0000}"/>
    <cellStyle name="Hyperlink 3 4 5 3 2" xfId="3677" xr:uid="{00000000-0005-0000-0000-00007D0A0000}"/>
    <cellStyle name="Hyperlink 3 4 5 4" xfId="2572" xr:uid="{00000000-0005-0000-0000-00007E0A0000}"/>
    <cellStyle name="Hyperlink 3 4 6" xfId="629" xr:uid="{00000000-0005-0000-0000-00007F0A0000}"/>
    <cellStyle name="Hyperlink 3 4 6 2" xfId="1742" xr:uid="{00000000-0005-0000-0000-0000800A0000}"/>
    <cellStyle name="Hyperlink 3 4 6 2 2" xfId="3953" xr:uid="{00000000-0005-0000-0000-0000810A0000}"/>
    <cellStyle name="Hyperlink 3 4 6 3" xfId="2848" xr:uid="{00000000-0005-0000-0000-0000820A0000}"/>
    <cellStyle name="Hyperlink 3 4 7" xfId="1190" xr:uid="{00000000-0005-0000-0000-0000830A0000}"/>
    <cellStyle name="Hyperlink 3 4 7 2" xfId="3401" xr:uid="{00000000-0005-0000-0000-0000840A0000}"/>
    <cellStyle name="Hyperlink 3 4 8" xfId="2296" xr:uid="{00000000-0005-0000-0000-0000850A0000}"/>
    <cellStyle name="Hyperlink 3 5" xfId="98" xr:uid="{00000000-0005-0000-0000-0000860A0000}"/>
    <cellStyle name="Hyperlink 3 5 2" xfId="144" xr:uid="{00000000-0005-0000-0000-0000870A0000}"/>
    <cellStyle name="Hyperlink 3 5 2 2" xfId="236" xr:uid="{00000000-0005-0000-0000-0000880A0000}"/>
    <cellStyle name="Hyperlink 3 5 2 2 2" xfId="512" xr:uid="{00000000-0005-0000-0000-0000890A0000}"/>
    <cellStyle name="Hyperlink 3 5 2 2 2 2" xfId="1064" xr:uid="{00000000-0005-0000-0000-00008A0A0000}"/>
    <cellStyle name="Hyperlink 3 5 2 2 2 2 2" xfId="2177" xr:uid="{00000000-0005-0000-0000-00008B0A0000}"/>
    <cellStyle name="Hyperlink 3 5 2 2 2 2 2 2" xfId="4388" xr:uid="{00000000-0005-0000-0000-00008C0A0000}"/>
    <cellStyle name="Hyperlink 3 5 2 2 2 2 3" xfId="3283" xr:uid="{00000000-0005-0000-0000-00008D0A0000}"/>
    <cellStyle name="Hyperlink 3 5 2 2 2 3" xfId="1625" xr:uid="{00000000-0005-0000-0000-00008E0A0000}"/>
    <cellStyle name="Hyperlink 3 5 2 2 2 3 2" xfId="3836" xr:uid="{00000000-0005-0000-0000-00008F0A0000}"/>
    <cellStyle name="Hyperlink 3 5 2 2 2 4" xfId="2731" xr:uid="{00000000-0005-0000-0000-0000900A0000}"/>
    <cellStyle name="Hyperlink 3 5 2 2 3" xfId="788" xr:uid="{00000000-0005-0000-0000-0000910A0000}"/>
    <cellStyle name="Hyperlink 3 5 2 2 3 2" xfId="1901" xr:uid="{00000000-0005-0000-0000-0000920A0000}"/>
    <cellStyle name="Hyperlink 3 5 2 2 3 2 2" xfId="4112" xr:uid="{00000000-0005-0000-0000-0000930A0000}"/>
    <cellStyle name="Hyperlink 3 5 2 2 3 3" xfId="3007" xr:uid="{00000000-0005-0000-0000-0000940A0000}"/>
    <cellStyle name="Hyperlink 3 5 2 2 4" xfId="1349" xr:uid="{00000000-0005-0000-0000-0000950A0000}"/>
    <cellStyle name="Hyperlink 3 5 2 2 4 2" xfId="3560" xr:uid="{00000000-0005-0000-0000-0000960A0000}"/>
    <cellStyle name="Hyperlink 3 5 2 2 5" xfId="2455" xr:uid="{00000000-0005-0000-0000-0000970A0000}"/>
    <cellStyle name="Hyperlink 3 5 2 3" xfId="328" xr:uid="{00000000-0005-0000-0000-0000980A0000}"/>
    <cellStyle name="Hyperlink 3 5 2 3 2" xfId="604" xr:uid="{00000000-0005-0000-0000-0000990A0000}"/>
    <cellStyle name="Hyperlink 3 5 2 3 2 2" xfId="1156" xr:uid="{00000000-0005-0000-0000-00009A0A0000}"/>
    <cellStyle name="Hyperlink 3 5 2 3 2 2 2" xfId="2269" xr:uid="{00000000-0005-0000-0000-00009B0A0000}"/>
    <cellStyle name="Hyperlink 3 5 2 3 2 2 2 2" xfId="4480" xr:uid="{00000000-0005-0000-0000-00009C0A0000}"/>
    <cellStyle name="Hyperlink 3 5 2 3 2 2 3" xfId="3375" xr:uid="{00000000-0005-0000-0000-00009D0A0000}"/>
    <cellStyle name="Hyperlink 3 5 2 3 2 3" xfId="1717" xr:uid="{00000000-0005-0000-0000-00009E0A0000}"/>
    <cellStyle name="Hyperlink 3 5 2 3 2 3 2" xfId="3928" xr:uid="{00000000-0005-0000-0000-00009F0A0000}"/>
    <cellStyle name="Hyperlink 3 5 2 3 2 4" xfId="2823" xr:uid="{00000000-0005-0000-0000-0000A00A0000}"/>
    <cellStyle name="Hyperlink 3 5 2 3 3" xfId="880" xr:uid="{00000000-0005-0000-0000-0000A10A0000}"/>
    <cellStyle name="Hyperlink 3 5 2 3 3 2" xfId="1993" xr:uid="{00000000-0005-0000-0000-0000A20A0000}"/>
    <cellStyle name="Hyperlink 3 5 2 3 3 2 2" xfId="4204" xr:uid="{00000000-0005-0000-0000-0000A30A0000}"/>
    <cellStyle name="Hyperlink 3 5 2 3 3 3" xfId="3099" xr:uid="{00000000-0005-0000-0000-0000A40A0000}"/>
    <cellStyle name="Hyperlink 3 5 2 3 4" xfId="1441" xr:uid="{00000000-0005-0000-0000-0000A50A0000}"/>
    <cellStyle name="Hyperlink 3 5 2 3 4 2" xfId="3652" xr:uid="{00000000-0005-0000-0000-0000A60A0000}"/>
    <cellStyle name="Hyperlink 3 5 2 3 5" xfId="2547" xr:uid="{00000000-0005-0000-0000-0000A70A0000}"/>
    <cellStyle name="Hyperlink 3 5 2 4" xfId="420" xr:uid="{00000000-0005-0000-0000-0000A80A0000}"/>
    <cellStyle name="Hyperlink 3 5 2 4 2" xfId="972" xr:uid="{00000000-0005-0000-0000-0000A90A0000}"/>
    <cellStyle name="Hyperlink 3 5 2 4 2 2" xfId="2085" xr:uid="{00000000-0005-0000-0000-0000AA0A0000}"/>
    <cellStyle name="Hyperlink 3 5 2 4 2 2 2" xfId="4296" xr:uid="{00000000-0005-0000-0000-0000AB0A0000}"/>
    <cellStyle name="Hyperlink 3 5 2 4 2 3" xfId="3191" xr:uid="{00000000-0005-0000-0000-0000AC0A0000}"/>
    <cellStyle name="Hyperlink 3 5 2 4 3" xfId="1533" xr:uid="{00000000-0005-0000-0000-0000AD0A0000}"/>
    <cellStyle name="Hyperlink 3 5 2 4 3 2" xfId="3744" xr:uid="{00000000-0005-0000-0000-0000AE0A0000}"/>
    <cellStyle name="Hyperlink 3 5 2 4 4" xfId="2639" xr:uid="{00000000-0005-0000-0000-0000AF0A0000}"/>
    <cellStyle name="Hyperlink 3 5 2 5" xfId="696" xr:uid="{00000000-0005-0000-0000-0000B00A0000}"/>
    <cellStyle name="Hyperlink 3 5 2 5 2" xfId="1809" xr:uid="{00000000-0005-0000-0000-0000B10A0000}"/>
    <cellStyle name="Hyperlink 3 5 2 5 2 2" xfId="4020" xr:uid="{00000000-0005-0000-0000-0000B20A0000}"/>
    <cellStyle name="Hyperlink 3 5 2 5 3" xfId="2915" xr:uid="{00000000-0005-0000-0000-0000B30A0000}"/>
    <cellStyle name="Hyperlink 3 5 2 6" xfId="1257" xr:uid="{00000000-0005-0000-0000-0000B40A0000}"/>
    <cellStyle name="Hyperlink 3 5 2 6 2" xfId="3468" xr:uid="{00000000-0005-0000-0000-0000B50A0000}"/>
    <cellStyle name="Hyperlink 3 5 2 7" xfId="2363" xr:uid="{00000000-0005-0000-0000-0000B60A0000}"/>
    <cellStyle name="Hyperlink 3 5 3" xfId="190" xr:uid="{00000000-0005-0000-0000-0000B70A0000}"/>
    <cellStyle name="Hyperlink 3 5 3 2" xfId="466" xr:uid="{00000000-0005-0000-0000-0000B80A0000}"/>
    <cellStyle name="Hyperlink 3 5 3 2 2" xfId="1018" xr:uid="{00000000-0005-0000-0000-0000B90A0000}"/>
    <cellStyle name="Hyperlink 3 5 3 2 2 2" xfId="2131" xr:uid="{00000000-0005-0000-0000-0000BA0A0000}"/>
    <cellStyle name="Hyperlink 3 5 3 2 2 2 2" xfId="4342" xr:uid="{00000000-0005-0000-0000-0000BB0A0000}"/>
    <cellStyle name="Hyperlink 3 5 3 2 2 3" xfId="3237" xr:uid="{00000000-0005-0000-0000-0000BC0A0000}"/>
    <cellStyle name="Hyperlink 3 5 3 2 3" xfId="1579" xr:uid="{00000000-0005-0000-0000-0000BD0A0000}"/>
    <cellStyle name="Hyperlink 3 5 3 2 3 2" xfId="3790" xr:uid="{00000000-0005-0000-0000-0000BE0A0000}"/>
    <cellStyle name="Hyperlink 3 5 3 2 4" xfId="2685" xr:uid="{00000000-0005-0000-0000-0000BF0A0000}"/>
    <cellStyle name="Hyperlink 3 5 3 3" xfId="742" xr:uid="{00000000-0005-0000-0000-0000C00A0000}"/>
    <cellStyle name="Hyperlink 3 5 3 3 2" xfId="1855" xr:uid="{00000000-0005-0000-0000-0000C10A0000}"/>
    <cellStyle name="Hyperlink 3 5 3 3 2 2" xfId="4066" xr:uid="{00000000-0005-0000-0000-0000C20A0000}"/>
    <cellStyle name="Hyperlink 3 5 3 3 3" xfId="2961" xr:uid="{00000000-0005-0000-0000-0000C30A0000}"/>
    <cellStyle name="Hyperlink 3 5 3 4" xfId="1303" xr:uid="{00000000-0005-0000-0000-0000C40A0000}"/>
    <cellStyle name="Hyperlink 3 5 3 4 2" xfId="3514" xr:uid="{00000000-0005-0000-0000-0000C50A0000}"/>
    <cellStyle name="Hyperlink 3 5 3 5" xfId="2409" xr:uid="{00000000-0005-0000-0000-0000C60A0000}"/>
    <cellStyle name="Hyperlink 3 5 4" xfId="282" xr:uid="{00000000-0005-0000-0000-0000C70A0000}"/>
    <cellStyle name="Hyperlink 3 5 4 2" xfId="558" xr:uid="{00000000-0005-0000-0000-0000C80A0000}"/>
    <cellStyle name="Hyperlink 3 5 4 2 2" xfId="1110" xr:uid="{00000000-0005-0000-0000-0000C90A0000}"/>
    <cellStyle name="Hyperlink 3 5 4 2 2 2" xfId="2223" xr:uid="{00000000-0005-0000-0000-0000CA0A0000}"/>
    <cellStyle name="Hyperlink 3 5 4 2 2 2 2" xfId="4434" xr:uid="{00000000-0005-0000-0000-0000CB0A0000}"/>
    <cellStyle name="Hyperlink 3 5 4 2 2 3" xfId="3329" xr:uid="{00000000-0005-0000-0000-0000CC0A0000}"/>
    <cellStyle name="Hyperlink 3 5 4 2 3" xfId="1671" xr:uid="{00000000-0005-0000-0000-0000CD0A0000}"/>
    <cellStyle name="Hyperlink 3 5 4 2 3 2" xfId="3882" xr:uid="{00000000-0005-0000-0000-0000CE0A0000}"/>
    <cellStyle name="Hyperlink 3 5 4 2 4" xfId="2777" xr:uid="{00000000-0005-0000-0000-0000CF0A0000}"/>
    <cellStyle name="Hyperlink 3 5 4 3" xfId="834" xr:uid="{00000000-0005-0000-0000-0000D00A0000}"/>
    <cellStyle name="Hyperlink 3 5 4 3 2" xfId="1947" xr:uid="{00000000-0005-0000-0000-0000D10A0000}"/>
    <cellStyle name="Hyperlink 3 5 4 3 2 2" xfId="4158" xr:uid="{00000000-0005-0000-0000-0000D20A0000}"/>
    <cellStyle name="Hyperlink 3 5 4 3 3" xfId="3053" xr:uid="{00000000-0005-0000-0000-0000D30A0000}"/>
    <cellStyle name="Hyperlink 3 5 4 4" xfId="1395" xr:uid="{00000000-0005-0000-0000-0000D40A0000}"/>
    <cellStyle name="Hyperlink 3 5 4 4 2" xfId="3606" xr:uid="{00000000-0005-0000-0000-0000D50A0000}"/>
    <cellStyle name="Hyperlink 3 5 4 5" xfId="2501" xr:uid="{00000000-0005-0000-0000-0000D60A0000}"/>
    <cellStyle name="Hyperlink 3 5 5" xfId="374" xr:uid="{00000000-0005-0000-0000-0000D70A0000}"/>
    <cellStyle name="Hyperlink 3 5 5 2" xfId="926" xr:uid="{00000000-0005-0000-0000-0000D80A0000}"/>
    <cellStyle name="Hyperlink 3 5 5 2 2" xfId="2039" xr:uid="{00000000-0005-0000-0000-0000D90A0000}"/>
    <cellStyle name="Hyperlink 3 5 5 2 2 2" xfId="4250" xr:uid="{00000000-0005-0000-0000-0000DA0A0000}"/>
    <cellStyle name="Hyperlink 3 5 5 2 3" xfId="3145" xr:uid="{00000000-0005-0000-0000-0000DB0A0000}"/>
    <cellStyle name="Hyperlink 3 5 5 3" xfId="1487" xr:uid="{00000000-0005-0000-0000-0000DC0A0000}"/>
    <cellStyle name="Hyperlink 3 5 5 3 2" xfId="3698" xr:uid="{00000000-0005-0000-0000-0000DD0A0000}"/>
    <cellStyle name="Hyperlink 3 5 5 4" xfId="2593" xr:uid="{00000000-0005-0000-0000-0000DE0A0000}"/>
    <cellStyle name="Hyperlink 3 5 6" xfId="650" xr:uid="{00000000-0005-0000-0000-0000DF0A0000}"/>
    <cellStyle name="Hyperlink 3 5 6 2" xfId="1763" xr:uid="{00000000-0005-0000-0000-0000E00A0000}"/>
    <cellStyle name="Hyperlink 3 5 6 2 2" xfId="3974" xr:uid="{00000000-0005-0000-0000-0000E10A0000}"/>
    <cellStyle name="Hyperlink 3 5 6 3" xfId="2869" xr:uid="{00000000-0005-0000-0000-0000E20A0000}"/>
    <cellStyle name="Hyperlink 3 5 7" xfId="1211" xr:uid="{00000000-0005-0000-0000-0000E30A0000}"/>
    <cellStyle name="Hyperlink 3 5 7 2" xfId="3422" xr:uid="{00000000-0005-0000-0000-0000E40A0000}"/>
    <cellStyle name="Hyperlink 3 5 8" xfId="2317" xr:uid="{00000000-0005-0000-0000-0000E50A0000}"/>
    <cellStyle name="Hyperlink 3 6" xfId="103" xr:uid="{00000000-0005-0000-0000-0000E60A0000}"/>
    <cellStyle name="Hyperlink 3 6 2" xfId="195" xr:uid="{00000000-0005-0000-0000-0000E70A0000}"/>
    <cellStyle name="Hyperlink 3 6 2 2" xfId="471" xr:uid="{00000000-0005-0000-0000-0000E80A0000}"/>
    <cellStyle name="Hyperlink 3 6 2 2 2" xfId="1023" xr:uid="{00000000-0005-0000-0000-0000E90A0000}"/>
    <cellStyle name="Hyperlink 3 6 2 2 2 2" xfId="2136" xr:uid="{00000000-0005-0000-0000-0000EA0A0000}"/>
    <cellStyle name="Hyperlink 3 6 2 2 2 2 2" xfId="4347" xr:uid="{00000000-0005-0000-0000-0000EB0A0000}"/>
    <cellStyle name="Hyperlink 3 6 2 2 2 3" xfId="3242" xr:uid="{00000000-0005-0000-0000-0000EC0A0000}"/>
    <cellStyle name="Hyperlink 3 6 2 2 3" xfId="1584" xr:uid="{00000000-0005-0000-0000-0000ED0A0000}"/>
    <cellStyle name="Hyperlink 3 6 2 2 3 2" xfId="3795" xr:uid="{00000000-0005-0000-0000-0000EE0A0000}"/>
    <cellStyle name="Hyperlink 3 6 2 2 4" xfId="2690" xr:uid="{00000000-0005-0000-0000-0000EF0A0000}"/>
    <cellStyle name="Hyperlink 3 6 2 3" xfId="747" xr:uid="{00000000-0005-0000-0000-0000F00A0000}"/>
    <cellStyle name="Hyperlink 3 6 2 3 2" xfId="1860" xr:uid="{00000000-0005-0000-0000-0000F10A0000}"/>
    <cellStyle name="Hyperlink 3 6 2 3 2 2" xfId="4071" xr:uid="{00000000-0005-0000-0000-0000F20A0000}"/>
    <cellStyle name="Hyperlink 3 6 2 3 3" xfId="2966" xr:uid="{00000000-0005-0000-0000-0000F30A0000}"/>
    <cellStyle name="Hyperlink 3 6 2 4" xfId="1308" xr:uid="{00000000-0005-0000-0000-0000F40A0000}"/>
    <cellStyle name="Hyperlink 3 6 2 4 2" xfId="3519" xr:uid="{00000000-0005-0000-0000-0000F50A0000}"/>
    <cellStyle name="Hyperlink 3 6 2 5" xfId="2414" xr:uid="{00000000-0005-0000-0000-0000F60A0000}"/>
    <cellStyle name="Hyperlink 3 6 3" xfId="287" xr:uid="{00000000-0005-0000-0000-0000F70A0000}"/>
    <cellStyle name="Hyperlink 3 6 3 2" xfId="563" xr:uid="{00000000-0005-0000-0000-0000F80A0000}"/>
    <cellStyle name="Hyperlink 3 6 3 2 2" xfId="1115" xr:uid="{00000000-0005-0000-0000-0000F90A0000}"/>
    <cellStyle name="Hyperlink 3 6 3 2 2 2" xfId="2228" xr:uid="{00000000-0005-0000-0000-0000FA0A0000}"/>
    <cellStyle name="Hyperlink 3 6 3 2 2 2 2" xfId="4439" xr:uid="{00000000-0005-0000-0000-0000FB0A0000}"/>
    <cellStyle name="Hyperlink 3 6 3 2 2 3" xfId="3334" xr:uid="{00000000-0005-0000-0000-0000FC0A0000}"/>
    <cellStyle name="Hyperlink 3 6 3 2 3" xfId="1676" xr:uid="{00000000-0005-0000-0000-0000FD0A0000}"/>
    <cellStyle name="Hyperlink 3 6 3 2 3 2" xfId="3887" xr:uid="{00000000-0005-0000-0000-0000FE0A0000}"/>
    <cellStyle name="Hyperlink 3 6 3 2 4" xfId="2782" xr:uid="{00000000-0005-0000-0000-0000FF0A0000}"/>
    <cellStyle name="Hyperlink 3 6 3 3" xfId="839" xr:uid="{00000000-0005-0000-0000-0000000B0000}"/>
    <cellStyle name="Hyperlink 3 6 3 3 2" xfId="1952" xr:uid="{00000000-0005-0000-0000-0000010B0000}"/>
    <cellStyle name="Hyperlink 3 6 3 3 2 2" xfId="4163" xr:uid="{00000000-0005-0000-0000-0000020B0000}"/>
    <cellStyle name="Hyperlink 3 6 3 3 3" xfId="3058" xr:uid="{00000000-0005-0000-0000-0000030B0000}"/>
    <cellStyle name="Hyperlink 3 6 3 4" xfId="1400" xr:uid="{00000000-0005-0000-0000-0000040B0000}"/>
    <cellStyle name="Hyperlink 3 6 3 4 2" xfId="3611" xr:uid="{00000000-0005-0000-0000-0000050B0000}"/>
    <cellStyle name="Hyperlink 3 6 3 5" xfId="2506" xr:uid="{00000000-0005-0000-0000-0000060B0000}"/>
    <cellStyle name="Hyperlink 3 6 4" xfId="379" xr:uid="{00000000-0005-0000-0000-0000070B0000}"/>
    <cellStyle name="Hyperlink 3 6 4 2" xfId="931" xr:uid="{00000000-0005-0000-0000-0000080B0000}"/>
    <cellStyle name="Hyperlink 3 6 4 2 2" xfId="2044" xr:uid="{00000000-0005-0000-0000-0000090B0000}"/>
    <cellStyle name="Hyperlink 3 6 4 2 2 2" xfId="4255" xr:uid="{00000000-0005-0000-0000-00000A0B0000}"/>
    <cellStyle name="Hyperlink 3 6 4 2 3" xfId="3150" xr:uid="{00000000-0005-0000-0000-00000B0B0000}"/>
    <cellStyle name="Hyperlink 3 6 4 3" xfId="1492" xr:uid="{00000000-0005-0000-0000-00000C0B0000}"/>
    <cellStyle name="Hyperlink 3 6 4 3 2" xfId="3703" xr:uid="{00000000-0005-0000-0000-00000D0B0000}"/>
    <cellStyle name="Hyperlink 3 6 4 4" xfId="2598" xr:uid="{00000000-0005-0000-0000-00000E0B0000}"/>
    <cellStyle name="Hyperlink 3 6 5" xfId="655" xr:uid="{00000000-0005-0000-0000-00000F0B0000}"/>
    <cellStyle name="Hyperlink 3 6 5 2" xfId="1768" xr:uid="{00000000-0005-0000-0000-0000100B0000}"/>
    <cellStyle name="Hyperlink 3 6 5 2 2" xfId="3979" xr:uid="{00000000-0005-0000-0000-0000110B0000}"/>
    <cellStyle name="Hyperlink 3 6 5 3" xfId="2874" xr:uid="{00000000-0005-0000-0000-0000120B0000}"/>
    <cellStyle name="Hyperlink 3 6 6" xfId="1216" xr:uid="{00000000-0005-0000-0000-0000130B0000}"/>
    <cellStyle name="Hyperlink 3 6 6 2" xfId="3427" xr:uid="{00000000-0005-0000-0000-0000140B0000}"/>
    <cellStyle name="Hyperlink 3 6 7" xfId="2322" xr:uid="{00000000-0005-0000-0000-0000150B0000}"/>
    <cellStyle name="Hyperlink 3 7" xfId="149" xr:uid="{00000000-0005-0000-0000-0000160B0000}"/>
    <cellStyle name="Hyperlink 3 7 2" xfId="425" xr:uid="{00000000-0005-0000-0000-0000170B0000}"/>
    <cellStyle name="Hyperlink 3 7 2 2" xfId="977" xr:uid="{00000000-0005-0000-0000-0000180B0000}"/>
    <cellStyle name="Hyperlink 3 7 2 2 2" xfId="2090" xr:uid="{00000000-0005-0000-0000-0000190B0000}"/>
    <cellStyle name="Hyperlink 3 7 2 2 2 2" xfId="4301" xr:uid="{00000000-0005-0000-0000-00001A0B0000}"/>
    <cellStyle name="Hyperlink 3 7 2 2 3" xfId="3196" xr:uid="{00000000-0005-0000-0000-00001B0B0000}"/>
    <cellStyle name="Hyperlink 3 7 2 3" xfId="1538" xr:uid="{00000000-0005-0000-0000-00001C0B0000}"/>
    <cellStyle name="Hyperlink 3 7 2 3 2" xfId="3749" xr:uid="{00000000-0005-0000-0000-00001D0B0000}"/>
    <cellStyle name="Hyperlink 3 7 2 4" xfId="2644" xr:uid="{00000000-0005-0000-0000-00001E0B0000}"/>
    <cellStyle name="Hyperlink 3 7 3" xfId="701" xr:uid="{00000000-0005-0000-0000-00001F0B0000}"/>
    <cellStyle name="Hyperlink 3 7 3 2" xfId="1814" xr:uid="{00000000-0005-0000-0000-0000200B0000}"/>
    <cellStyle name="Hyperlink 3 7 3 2 2" xfId="4025" xr:uid="{00000000-0005-0000-0000-0000210B0000}"/>
    <cellStyle name="Hyperlink 3 7 3 3" xfId="2920" xr:uid="{00000000-0005-0000-0000-0000220B0000}"/>
    <cellStyle name="Hyperlink 3 7 4" xfId="1262" xr:uid="{00000000-0005-0000-0000-0000230B0000}"/>
    <cellStyle name="Hyperlink 3 7 4 2" xfId="3473" xr:uid="{00000000-0005-0000-0000-0000240B0000}"/>
    <cellStyle name="Hyperlink 3 7 5" xfId="2368" xr:uid="{00000000-0005-0000-0000-0000250B0000}"/>
    <cellStyle name="Hyperlink 3 8" xfId="241" xr:uid="{00000000-0005-0000-0000-0000260B0000}"/>
    <cellStyle name="Hyperlink 3 8 2" xfId="517" xr:uid="{00000000-0005-0000-0000-0000270B0000}"/>
    <cellStyle name="Hyperlink 3 8 2 2" xfId="1069" xr:uid="{00000000-0005-0000-0000-0000280B0000}"/>
    <cellStyle name="Hyperlink 3 8 2 2 2" xfId="2182" xr:uid="{00000000-0005-0000-0000-0000290B0000}"/>
    <cellStyle name="Hyperlink 3 8 2 2 2 2" xfId="4393" xr:uid="{00000000-0005-0000-0000-00002A0B0000}"/>
    <cellStyle name="Hyperlink 3 8 2 2 3" xfId="3288" xr:uid="{00000000-0005-0000-0000-00002B0B0000}"/>
    <cellStyle name="Hyperlink 3 8 2 3" xfId="1630" xr:uid="{00000000-0005-0000-0000-00002C0B0000}"/>
    <cellStyle name="Hyperlink 3 8 2 3 2" xfId="3841" xr:uid="{00000000-0005-0000-0000-00002D0B0000}"/>
    <cellStyle name="Hyperlink 3 8 2 4" xfId="2736" xr:uid="{00000000-0005-0000-0000-00002E0B0000}"/>
    <cellStyle name="Hyperlink 3 8 3" xfId="793" xr:uid="{00000000-0005-0000-0000-00002F0B0000}"/>
    <cellStyle name="Hyperlink 3 8 3 2" xfId="1906" xr:uid="{00000000-0005-0000-0000-0000300B0000}"/>
    <cellStyle name="Hyperlink 3 8 3 2 2" xfId="4117" xr:uid="{00000000-0005-0000-0000-0000310B0000}"/>
    <cellStyle name="Hyperlink 3 8 3 3" xfId="3012" xr:uid="{00000000-0005-0000-0000-0000320B0000}"/>
    <cellStyle name="Hyperlink 3 8 4" xfId="1354" xr:uid="{00000000-0005-0000-0000-0000330B0000}"/>
    <cellStyle name="Hyperlink 3 8 4 2" xfId="3565" xr:uid="{00000000-0005-0000-0000-0000340B0000}"/>
    <cellStyle name="Hyperlink 3 8 5" xfId="2460" xr:uid="{00000000-0005-0000-0000-0000350B0000}"/>
    <cellStyle name="Hyperlink 3 9" xfId="333" xr:uid="{00000000-0005-0000-0000-0000360B0000}"/>
    <cellStyle name="Hyperlink 3 9 2" xfId="885" xr:uid="{00000000-0005-0000-0000-0000370B0000}"/>
    <cellStyle name="Hyperlink 3 9 2 2" xfId="1998" xr:uid="{00000000-0005-0000-0000-0000380B0000}"/>
    <cellStyle name="Hyperlink 3 9 2 2 2" xfId="4209" xr:uid="{00000000-0005-0000-0000-0000390B0000}"/>
    <cellStyle name="Hyperlink 3 9 2 3" xfId="3104" xr:uid="{00000000-0005-0000-0000-00003A0B0000}"/>
    <cellStyle name="Hyperlink 3 9 3" xfId="1446" xr:uid="{00000000-0005-0000-0000-00003B0B0000}"/>
    <cellStyle name="Hyperlink 3 9 3 2" xfId="3657" xr:uid="{00000000-0005-0000-0000-00003C0B0000}"/>
    <cellStyle name="Hyperlink 3 9 4" xfId="2552" xr:uid="{00000000-0005-0000-0000-00003D0B0000}"/>
    <cellStyle name="Hyperlink 4" xfId="58" xr:uid="{00000000-0005-0000-0000-00003E0B0000}"/>
    <cellStyle name="Hyperlink 4 10" xfId="1172" xr:uid="{00000000-0005-0000-0000-00003F0B0000}"/>
    <cellStyle name="Hyperlink 4 10 2" xfId="3383" xr:uid="{00000000-0005-0000-0000-0000400B0000}"/>
    <cellStyle name="Hyperlink 4 11" xfId="2278" xr:uid="{00000000-0005-0000-0000-0000410B0000}"/>
    <cellStyle name="Hyperlink 4 2" xfId="64" xr:uid="{00000000-0005-0000-0000-0000420B0000}"/>
    <cellStyle name="Hyperlink 4 2 10" xfId="2283" xr:uid="{00000000-0005-0000-0000-0000430B0000}"/>
    <cellStyle name="Hyperlink 4 2 2" xfId="74" xr:uid="{00000000-0005-0000-0000-0000440B0000}"/>
    <cellStyle name="Hyperlink 4 2 2 2" xfId="94" xr:uid="{00000000-0005-0000-0000-0000450B0000}"/>
    <cellStyle name="Hyperlink 4 2 2 2 2" xfId="140" xr:uid="{00000000-0005-0000-0000-0000460B0000}"/>
    <cellStyle name="Hyperlink 4 2 2 2 2 2" xfId="232" xr:uid="{00000000-0005-0000-0000-0000470B0000}"/>
    <cellStyle name="Hyperlink 4 2 2 2 2 2 2" xfId="508" xr:uid="{00000000-0005-0000-0000-0000480B0000}"/>
    <cellStyle name="Hyperlink 4 2 2 2 2 2 2 2" xfId="1060" xr:uid="{00000000-0005-0000-0000-0000490B0000}"/>
    <cellStyle name="Hyperlink 4 2 2 2 2 2 2 2 2" xfId="2173" xr:uid="{00000000-0005-0000-0000-00004A0B0000}"/>
    <cellStyle name="Hyperlink 4 2 2 2 2 2 2 2 2 2" xfId="4384" xr:uid="{00000000-0005-0000-0000-00004B0B0000}"/>
    <cellStyle name="Hyperlink 4 2 2 2 2 2 2 2 3" xfId="3279" xr:uid="{00000000-0005-0000-0000-00004C0B0000}"/>
    <cellStyle name="Hyperlink 4 2 2 2 2 2 2 3" xfId="1621" xr:uid="{00000000-0005-0000-0000-00004D0B0000}"/>
    <cellStyle name="Hyperlink 4 2 2 2 2 2 2 3 2" xfId="3832" xr:uid="{00000000-0005-0000-0000-00004E0B0000}"/>
    <cellStyle name="Hyperlink 4 2 2 2 2 2 2 4" xfId="2727" xr:uid="{00000000-0005-0000-0000-00004F0B0000}"/>
    <cellStyle name="Hyperlink 4 2 2 2 2 2 3" xfId="784" xr:uid="{00000000-0005-0000-0000-0000500B0000}"/>
    <cellStyle name="Hyperlink 4 2 2 2 2 2 3 2" xfId="1897" xr:uid="{00000000-0005-0000-0000-0000510B0000}"/>
    <cellStyle name="Hyperlink 4 2 2 2 2 2 3 2 2" xfId="4108" xr:uid="{00000000-0005-0000-0000-0000520B0000}"/>
    <cellStyle name="Hyperlink 4 2 2 2 2 2 3 3" xfId="3003" xr:uid="{00000000-0005-0000-0000-0000530B0000}"/>
    <cellStyle name="Hyperlink 4 2 2 2 2 2 4" xfId="1345" xr:uid="{00000000-0005-0000-0000-0000540B0000}"/>
    <cellStyle name="Hyperlink 4 2 2 2 2 2 4 2" xfId="3556" xr:uid="{00000000-0005-0000-0000-0000550B0000}"/>
    <cellStyle name="Hyperlink 4 2 2 2 2 2 5" xfId="2451" xr:uid="{00000000-0005-0000-0000-0000560B0000}"/>
    <cellStyle name="Hyperlink 4 2 2 2 2 3" xfId="324" xr:uid="{00000000-0005-0000-0000-0000570B0000}"/>
    <cellStyle name="Hyperlink 4 2 2 2 2 3 2" xfId="600" xr:uid="{00000000-0005-0000-0000-0000580B0000}"/>
    <cellStyle name="Hyperlink 4 2 2 2 2 3 2 2" xfId="1152" xr:uid="{00000000-0005-0000-0000-0000590B0000}"/>
    <cellStyle name="Hyperlink 4 2 2 2 2 3 2 2 2" xfId="2265" xr:uid="{00000000-0005-0000-0000-00005A0B0000}"/>
    <cellStyle name="Hyperlink 4 2 2 2 2 3 2 2 2 2" xfId="4476" xr:uid="{00000000-0005-0000-0000-00005B0B0000}"/>
    <cellStyle name="Hyperlink 4 2 2 2 2 3 2 2 3" xfId="3371" xr:uid="{00000000-0005-0000-0000-00005C0B0000}"/>
    <cellStyle name="Hyperlink 4 2 2 2 2 3 2 3" xfId="1713" xr:uid="{00000000-0005-0000-0000-00005D0B0000}"/>
    <cellStyle name="Hyperlink 4 2 2 2 2 3 2 3 2" xfId="3924" xr:uid="{00000000-0005-0000-0000-00005E0B0000}"/>
    <cellStyle name="Hyperlink 4 2 2 2 2 3 2 4" xfId="2819" xr:uid="{00000000-0005-0000-0000-00005F0B0000}"/>
    <cellStyle name="Hyperlink 4 2 2 2 2 3 3" xfId="876" xr:uid="{00000000-0005-0000-0000-0000600B0000}"/>
    <cellStyle name="Hyperlink 4 2 2 2 2 3 3 2" xfId="1989" xr:uid="{00000000-0005-0000-0000-0000610B0000}"/>
    <cellStyle name="Hyperlink 4 2 2 2 2 3 3 2 2" xfId="4200" xr:uid="{00000000-0005-0000-0000-0000620B0000}"/>
    <cellStyle name="Hyperlink 4 2 2 2 2 3 3 3" xfId="3095" xr:uid="{00000000-0005-0000-0000-0000630B0000}"/>
    <cellStyle name="Hyperlink 4 2 2 2 2 3 4" xfId="1437" xr:uid="{00000000-0005-0000-0000-0000640B0000}"/>
    <cellStyle name="Hyperlink 4 2 2 2 2 3 4 2" xfId="3648" xr:uid="{00000000-0005-0000-0000-0000650B0000}"/>
    <cellStyle name="Hyperlink 4 2 2 2 2 3 5" xfId="2543" xr:uid="{00000000-0005-0000-0000-0000660B0000}"/>
    <cellStyle name="Hyperlink 4 2 2 2 2 4" xfId="416" xr:uid="{00000000-0005-0000-0000-0000670B0000}"/>
    <cellStyle name="Hyperlink 4 2 2 2 2 4 2" xfId="968" xr:uid="{00000000-0005-0000-0000-0000680B0000}"/>
    <cellStyle name="Hyperlink 4 2 2 2 2 4 2 2" xfId="2081" xr:uid="{00000000-0005-0000-0000-0000690B0000}"/>
    <cellStyle name="Hyperlink 4 2 2 2 2 4 2 2 2" xfId="4292" xr:uid="{00000000-0005-0000-0000-00006A0B0000}"/>
    <cellStyle name="Hyperlink 4 2 2 2 2 4 2 3" xfId="3187" xr:uid="{00000000-0005-0000-0000-00006B0B0000}"/>
    <cellStyle name="Hyperlink 4 2 2 2 2 4 3" xfId="1529" xr:uid="{00000000-0005-0000-0000-00006C0B0000}"/>
    <cellStyle name="Hyperlink 4 2 2 2 2 4 3 2" xfId="3740" xr:uid="{00000000-0005-0000-0000-00006D0B0000}"/>
    <cellStyle name="Hyperlink 4 2 2 2 2 4 4" xfId="2635" xr:uid="{00000000-0005-0000-0000-00006E0B0000}"/>
    <cellStyle name="Hyperlink 4 2 2 2 2 5" xfId="692" xr:uid="{00000000-0005-0000-0000-00006F0B0000}"/>
    <cellStyle name="Hyperlink 4 2 2 2 2 5 2" xfId="1805" xr:uid="{00000000-0005-0000-0000-0000700B0000}"/>
    <cellStyle name="Hyperlink 4 2 2 2 2 5 2 2" xfId="4016" xr:uid="{00000000-0005-0000-0000-0000710B0000}"/>
    <cellStyle name="Hyperlink 4 2 2 2 2 5 3" xfId="2911" xr:uid="{00000000-0005-0000-0000-0000720B0000}"/>
    <cellStyle name="Hyperlink 4 2 2 2 2 6" xfId="1253" xr:uid="{00000000-0005-0000-0000-0000730B0000}"/>
    <cellStyle name="Hyperlink 4 2 2 2 2 6 2" xfId="3464" xr:uid="{00000000-0005-0000-0000-0000740B0000}"/>
    <cellStyle name="Hyperlink 4 2 2 2 2 7" xfId="2359" xr:uid="{00000000-0005-0000-0000-0000750B0000}"/>
    <cellStyle name="Hyperlink 4 2 2 2 3" xfId="186" xr:uid="{00000000-0005-0000-0000-0000760B0000}"/>
    <cellStyle name="Hyperlink 4 2 2 2 3 2" xfId="462" xr:uid="{00000000-0005-0000-0000-0000770B0000}"/>
    <cellStyle name="Hyperlink 4 2 2 2 3 2 2" xfId="1014" xr:uid="{00000000-0005-0000-0000-0000780B0000}"/>
    <cellStyle name="Hyperlink 4 2 2 2 3 2 2 2" xfId="2127" xr:uid="{00000000-0005-0000-0000-0000790B0000}"/>
    <cellStyle name="Hyperlink 4 2 2 2 3 2 2 2 2" xfId="4338" xr:uid="{00000000-0005-0000-0000-00007A0B0000}"/>
    <cellStyle name="Hyperlink 4 2 2 2 3 2 2 3" xfId="3233" xr:uid="{00000000-0005-0000-0000-00007B0B0000}"/>
    <cellStyle name="Hyperlink 4 2 2 2 3 2 3" xfId="1575" xr:uid="{00000000-0005-0000-0000-00007C0B0000}"/>
    <cellStyle name="Hyperlink 4 2 2 2 3 2 3 2" xfId="3786" xr:uid="{00000000-0005-0000-0000-00007D0B0000}"/>
    <cellStyle name="Hyperlink 4 2 2 2 3 2 4" xfId="2681" xr:uid="{00000000-0005-0000-0000-00007E0B0000}"/>
    <cellStyle name="Hyperlink 4 2 2 2 3 3" xfId="738" xr:uid="{00000000-0005-0000-0000-00007F0B0000}"/>
    <cellStyle name="Hyperlink 4 2 2 2 3 3 2" xfId="1851" xr:uid="{00000000-0005-0000-0000-0000800B0000}"/>
    <cellStyle name="Hyperlink 4 2 2 2 3 3 2 2" xfId="4062" xr:uid="{00000000-0005-0000-0000-0000810B0000}"/>
    <cellStyle name="Hyperlink 4 2 2 2 3 3 3" xfId="2957" xr:uid="{00000000-0005-0000-0000-0000820B0000}"/>
    <cellStyle name="Hyperlink 4 2 2 2 3 4" xfId="1299" xr:uid="{00000000-0005-0000-0000-0000830B0000}"/>
    <cellStyle name="Hyperlink 4 2 2 2 3 4 2" xfId="3510" xr:uid="{00000000-0005-0000-0000-0000840B0000}"/>
    <cellStyle name="Hyperlink 4 2 2 2 3 5" xfId="2405" xr:uid="{00000000-0005-0000-0000-0000850B0000}"/>
    <cellStyle name="Hyperlink 4 2 2 2 4" xfId="278" xr:uid="{00000000-0005-0000-0000-0000860B0000}"/>
    <cellStyle name="Hyperlink 4 2 2 2 4 2" xfId="554" xr:uid="{00000000-0005-0000-0000-0000870B0000}"/>
    <cellStyle name="Hyperlink 4 2 2 2 4 2 2" xfId="1106" xr:uid="{00000000-0005-0000-0000-0000880B0000}"/>
    <cellStyle name="Hyperlink 4 2 2 2 4 2 2 2" xfId="2219" xr:uid="{00000000-0005-0000-0000-0000890B0000}"/>
    <cellStyle name="Hyperlink 4 2 2 2 4 2 2 2 2" xfId="4430" xr:uid="{00000000-0005-0000-0000-00008A0B0000}"/>
    <cellStyle name="Hyperlink 4 2 2 2 4 2 2 3" xfId="3325" xr:uid="{00000000-0005-0000-0000-00008B0B0000}"/>
    <cellStyle name="Hyperlink 4 2 2 2 4 2 3" xfId="1667" xr:uid="{00000000-0005-0000-0000-00008C0B0000}"/>
    <cellStyle name="Hyperlink 4 2 2 2 4 2 3 2" xfId="3878" xr:uid="{00000000-0005-0000-0000-00008D0B0000}"/>
    <cellStyle name="Hyperlink 4 2 2 2 4 2 4" xfId="2773" xr:uid="{00000000-0005-0000-0000-00008E0B0000}"/>
    <cellStyle name="Hyperlink 4 2 2 2 4 3" xfId="830" xr:uid="{00000000-0005-0000-0000-00008F0B0000}"/>
    <cellStyle name="Hyperlink 4 2 2 2 4 3 2" xfId="1943" xr:uid="{00000000-0005-0000-0000-0000900B0000}"/>
    <cellStyle name="Hyperlink 4 2 2 2 4 3 2 2" xfId="4154" xr:uid="{00000000-0005-0000-0000-0000910B0000}"/>
    <cellStyle name="Hyperlink 4 2 2 2 4 3 3" xfId="3049" xr:uid="{00000000-0005-0000-0000-0000920B0000}"/>
    <cellStyle name="Hyperlink 4 2 2 2 4 4" xfId="1391" xr:uid="{00000000-0005-0000-0000-0000930B0000}"/>
    <cellStyle name="Hyperlink 4 2 2 2 4 4 2" xfId="3602" xr:uid="{00000000-0005-0000-0000-0000940B0000}"/>
    <cellStyle name="Hyperlink 4 2 2 2 4 5" xfId="2497" xr:uid="{00000000-0005-0000-0000-0000950B0000}"/>
    <cellStyle name="Hyperlink 4 2 2 2 5" xfId="370" xr:uid="{00000000-0005-0000-0000-0000960B0000}"/>
    <cellStyle name="Hyperlink 4 2 2 2 5 2" xfId="922" xr:uid="{00000000-0005-0000-0000-0000970B0000}"/>
    <cellStyle name="Hyperlink 4 2 2 2 5 2 2" xfId="2035" xr:uid="{00000000-0005-0000-0000-0000980B0000}"/>
    <cellStyle name="Hyperlink 4 2 2 2 5 2 2 2" xfId="4246" xr:uid="{00000000-0005-0000-0000-0000990B0000}"/>
    <cellStyle name="Hyperlink 4 2 2 2 5 2 3" xfId="3141" xr:uid="{00000000-0005-0000-0000-00009A0B0000}"/>
    <cellStyle name="Hyperlink 4 2 2 2 5 3" xfId="1483" xr:uid="{00000000-0005-0000-0000-00009B0B0000}"/>
    <cellStyle name="Hyperlink 4 2 2 2 5 3 2" xfId="3694" xr:uid="{00000000-0005-0000-0000-00009C0B0000}"/>
    <cellStyle name="Hyperlink 4 2 2 2 5 4" xfId="2589" xr:uid="{00000000-0005-0000-0000-00009D0B0000}"/>
    <cellStyle name="Hyperlink 4 2 2 2 6" xfId="646" xr:uid="{00000000-0005-0000-0000-00009E0B0000}"/>
    <cellStyle name="Hyperlink 4 2 2 2 6 2" xfId="1759" xr:uid="{00000000-0005-0000-0000-00009F0B0000}"/>
    <cellStyle name="Hyperlink 4 2 2 2 6 2 2" xfId="3970" xr:uid="{00000000-0005-0000-0000-0000A00B0000}"/>
    <cellStyle name="Hyperlink 4 2 2 2 6 3" xfId="2865" xr:uid="{00000000-0005-0000-0000-0000A10B0000}"/>
    <cellStyle name="Hyperlink 4 2 2 2 7" xfId="1207" xr:uid="{00000000-0005-0000-0000-0000A20B0000}"/>
    <cellStyle name="Hyperlink 4 2 2 2 7 2" xfId="3418" xr:uid="{00000000-0005-0000-0000-0000A30B0000}"/>
    <cellStyle name="Hyperlink 4 2 2 2 8" xfId="2313" xr:uid="{00000000-0005-0000-0000-0000A40B0000}"/>
    <cellStyle name="Hyperlink 4 2 2 3" xfId="120" xr:uid="{00000000-0005-0000-0000-0000A50B0000}"/>
    <cellStyle name="Hyperlink 4 2 2 3 2" xfId="212" xr:uid="{00000000-0005-0000-0000-0000A60B0000}"/>
    <cellStyle name="Hyperlink 4 2 2 3 2 2" xfId="488" xr:uid="{00000000-0005-0000-0000-0000A70B0000}"/>
    <cellStyle name="Hyperlink 4 2 2 3 2 2 2" xfId="1040" xr:uid="{00000000-0005-0000-0000-0000A80B0000}"/>
    <cellStyle name="Hyperlink 4 2 2 3 2 2 2 2" xfId="2153" xr:uid="{00000000-0005-0000-0000-0000A90B0000}"/>
    <cellStyle name="Hyperlink 4 2 2 3 2 2 2 2 2" xfId="4364" xr:uid="{00000000-0005-0000-0000-0000AA0B0000}"/>
    <cellStyle name="Hyperlink 4 2 2 3 2 2 2 3" xfId="3259" xr:uid="{00000000-0005-0000-0000-0000AB0B0000}"/>
    <cellStyle name="Hyperlink 4 2 2 3 2 2 3" xfId="1601" xr:uid="{00000000-0005-0000-0000-0000AC0B0000}"/>
    <cellStyle name="Hyperlink 4 2 2 3 2 2 3 2" xfId="3812" xr:uid="{00000000-0005-0000-0000-0000AD0B0000}"/>
    <cellStyle name="Hyperlink 4 2 2 3 2 2 4" xfId="2707" xr:uid="{00000000-0005-0000-0000-0000AE0B0000}"/>
    <cellStyle name="Hyperlink 4 2 2 3 2 3" xfId="764" xr:uid="{00000000-0005-0000-0000-0000AF0B0000}"/>
    <cellStyle name="Hyperlink 4 2 2 3 2 3 2" xfId="1877" xr:uid="{00000000-0005-0000-0000-0000B00B0000}"/>
    <cellStyle name="Hyperlink 4 2 2 3 2 3 2 2" xfId="4088" xr:uid="{00000000-0005-0000-0000-0000B10B0000}"/>
    <cellStyle name="Hyperlink 4 2 2 3 2 3 3" xfId="2983" xr:uid="{00000000-0005-0000-0000-0000B20B0000}"/>
    <cellStyle name="Hyperlink 4 2 2 3 2 4" xfId="1325" xr:uid="{00000000-0005-0000-0000-0000B30B0000}"/>
    <cellStyle name="Hyperlink 4 2 2 3 2 4 2" xfId="3536" xr:uid="{00000000-0005-0000-0000-0000B40B0000}"/>
    <cellStyle name="Hyperlink 4 2 2 3 2 5" xfId="2431" xr:uid="{00000000-0005-0000-0000-0000B50B0000}"/>
    <cellStyle name="Hyperlink 4 2 2 3 3" xfId="304" xr:uid="{00000000-0005-0000-0000-0000B60B0000}"/>
    <cellStyle name="Hyperlink 4 2 2 3 3 2" xfId="580" xr:uid="{00000000-0005-0000-0000-0000B70B0000}"/>
    <cellStyle name="Hyperlink 4 2 2 3 3 2 2" xfId="1132" xr:uid="{00000000-0005-0000-0000-0000B80B0000}"/>
    <cellStyle name="Hyperlink 4 2 2 3 3 2 2 2" xfId="2245" xr:uid="{00000000-0005-0000-0000-0000B90B0000}"/>
    <cellStyle name="Hyperlink 4 2 2 3 3 2 2 2 2" xfId="4456" xr:uid="{00000000-0005-0000-0000-0000BA0B0000}"/>
    <cellStyle name="Hyperlink 4 2 2 3 3 2 2 3" xfId="3351" xr:uid="{00000000-0005-0000-0000-0000BB0B0000}"/>
    <cellStyle name="Hyperlink 4 2 2 3 3 2 3" xfId="1693" xr:uid="{00000000-0005-0000-0000-0000BC0B0000}"/>
    <cellStyle name="Hyperlink 4 2 2 3 3 2 3 2" xfId="3904" xr:uid="{00000000-0005-0000-0000-0000BD0B0000}"/>
    <cellStyle name="Hyperlink 4 2 2 3 3 2 4" xfId="2799" xr:uid="{00000000-0005-0000-0000-0000BE0B0000}"/>
    <cellStyle name="Hyperlink 4 2 2 3 3 3" xfId="856" xr:uid="{00000000-0005-0000-0000-0000BF0B0000}"/>
    <cellStyle name="Hyperlink 4 2 2 3 3 3 2" xfId="1969" xr:uid="{00000000-0005-0000-0000-0000C00B0000}"/>
    <cellStyle name="Hyperlink 4 2 2 3 3 3 2 2" xfId="4180" xr:uid="{00000000-0005-0000-0000-0000C10B0000}"/>
    <cellStyle name="Hyperlink 4 2 2 3 3 3 3" xfId="3075" xr:uid="{00000000-0005-0000-0000-0000C20B0000}"/>
    <cellStyle name="Hyperlink 4 2 2 3 3 4" xfId="1417" xr:uid="{00000000-0005-0000-0000-0000C30B0000}"/>
    <cellStyle name="Hyperlink 4 2 2 3 3 4 2" xfId="3628" xr:uid="{00000000-0005-0000-0000-0000C40B0000}"/>
    <cellStyle name="Hyperlink 4 2 2 3 3 5" xfId="2523" xr:uid="{00000000-0005-0000-0000-0000C50B0000}"/>
    <cellStyle name="Hyperlink 4 2 2 3 4" xfId="396" xr:uid="{00000000-0005-0000-0000-0000C60B0000}"/>
    <cellStyle name="Hyperlink 4 2 2 3 4 2" xfId="948" xr:uid="{00000000-0005-0000-0000-0000C70B0000}"/>
    <cellStyle name="Hyperlink 4 2 2 3 4 2 2" xfId="2061" xr:uid="{00000000-0005-0000-0000-0000C80B0000}"/>
    <cellStyle name="Hyperlink 4 2 2 3 4 2 2 2" xfId="4272" xr:uid="{00000000-0005-0000-0000-0000C90B0000}"/>
    <cellStyle name="Hyperlink 4 2 2 3 4 2 3" xfId="3167" xr:uid="{00000000-0005-0000-0000-0000CA0B0000}"/>
    <cellStyle name="Hyperlink 4 2 2 3 4 3" xfId="1509" xr:uid="{00000000-0005-0000-0000-0000CB0B0000}"/>
    <cellStyle name="Hyperlink 4 2 2 3 4 3 2" xfId="3720" xr:uid="{00000000-0005-0000-0000-0000CC0B0000}"/>
    <cellStyle name="Hyperlink 4 2 2 3 4 4" xfId="2615" xr:uid="{00000000-0005-0000-0000-0000CD0B0000}"/>
    <cellStyle name="Hyperlink 4 2 2 3 5" xfId="672" xr:uid="{00000000-0005-0000-0000-0000CE0B0000}"/>
    <cellStyle name="Hyperlink 4 2 2 3 5 2" xfId="1785" xr:uid="{00000000-0005-0000-0000-0000CF0B0000}"/>
    <cellStyle name="Hyperlink 4 2 2 3 5 2 2" xfId="3996" xr:uid="{00000000-0005-0000-0000-0000D00B0000}"/>
    <cellStyle name="Hyperlink 4 2 2 3 5 3" xfId="2891" xr:uid="{00000000-0005-0000-0000-0000D10B0000}"/>
    <cellStyle name="Hyperlink 4 2 2 3 6" xfId="1233" xr:uid="{00000000-0005-0000-0000-0000D20B0000}"/>
    <cellStyle name="Hyperlink 4 2 2 3 6 2" xfId="3444" xr:uid="{00000000-0005-0000-0000-0000D30B0000}"/>
    <cellStyle name="Hyperlink 4 2 2 3 7" xfId="2339" xr:uid="{00000000-0005-0000-0000-0000D40B0000}"/>
    <cellStyle name="Hyperlink 4 2 2 4" xfId="166" xr:uid="{00000000-0005-0000-0000-0000D50B0000}"/>
    <cellStyle name="Hyperlink 4 2 2 4 2" xfId="442" xr:uid="{00000000-0005-0000-0000-0000D60B0000}"/>
    <cellStyle name="Hyperlink 4 2 2 4 2 2" xfId="994" xr:uid="{00000000-0005-0000-0000-0000D70B0000}"/>
    <cellStyle name="Hyperlink 4 2 2 4 2 2 2" xfId="2107" xr:uid="{00000000-0005-0000-0000-0000D80B0000}"/>
    <cellStyle name="Hyperlink 4 2 2 4 2 2 2 2" xfId="4318" xr:uid="{00000000-0005-0000-0000-0000D90B0000}"/>
    <cellStyle name="Hyperlink 4 2 2 4 2 2 3" xfId="3213" xr:uid="{00000000-0005-0000-0000-0000DA0B0000}"/>
    <cellStyle name="Hyperlink 4 2 2 4 2 3" xfId="1555" xr:uid="{00000000-0005-0000-0000-0000DB0B0000}"/>
    <cellStyle name="Hyperlink 4 2 2 4 2 3 2" xfId="3766" xr:uid="{00000000-0005-0000-0000-0000DC0B0000}"/>
    <cellStyle name="Hyperlink 4 2 2 4 2 4" xfId="2661" xr:uid="{00000000-0005-0000-0000-0000DD0B0000}"/>
    <cellStyle name="Hyperlink 4 2 2 4 3" xfId="718" xr:uid="{00000000-0005-0000-0000-0000DE0B0000}"/>
    <cellStyle name="Hyperlink 4 2 2 4 3 2" xfId="1831" xr:uid="{00000000-0005-0000-0000-0000DF0B0000}"/>
    <cellStyle name="Hyperlink 4 2 2 4 3 2 2" xfId="4042" xr:uid="{00000000-0005-0000-0000-0000E00B0000}"/>
    <cellStyle name="Hyperlink 4 2 2 4 3 3" xfId="2937" xr:uid="{00000000-0005-0000-0000-0000E10B0000}"/>
    <cellStyle name="Hyperlink 4 2 2 4 4" xfId="1279" xr:uid="{00000000-0005-0000-0000-0000E20B0000}"/>
    <cellStyle name="Hyperlink 4 2 2 4 4 2" xfId="3490" xr:uid="{00000000-0005-0000-0000-0000E30B0000}"/>
    <cellStyle name="Hyperlink 4 2 2 4 5" xfId="2385" xr:uid="{00000000-0005-0000-0000-0000E40B0000}"/>
    <cellStyle name="Hyperlink 4 2 2 5" xfId="258" xr:uid="{00000000-0005-0000-0000-0000E50B0000}"/>
    <cellStyle name="Hyperlink 4 2 2 5 2" xfId="534" xr:uid="{00000000-0005-0000-0000-0000E60B0000}"/>
    <cellStyle name="Hyperlink 4 2 2 5 2 2" xfId="1086" xr:uid="{00000000-0005-0000-0000-0000E70B0000}"/>
    <cellStyle name="Hyperlink 4 2 2 5 2 2 2" xfId="2199" xr:uid="{00000000-0005-0000-0000-0000E80B0000}"/>
    <cellStyle name="Hyperlink 4 2 2 5 2 2 2 2" xfId="4410" xr:uid="{00000000-0005-0000-0000-0000E90B0000}"/>
    <cellStyle name="Hyperlink 4 2 2 5 2 2 3" xfId="3305" xr:uid="{00000000-0005-0000-0000-0000EA0B0000}"/>
    <cellStyle name="Hyperlink 4 2 2 5 2 3" xfId="1647" xr:uid="{00000000-0005-0000-0000-0000EB0B0000}"/>
    <cellStyle name="Hyperlink 4 2 2 5 2 3 2" xfId="3858" xr:uid="{00000000-0005-0000-0000-0000EC0B0000}"/>
    <cellStyle name="Hyperlink 4 2 2 5 2 4" xfId="2753" xr:uid="{00000000-0005-0000-0000-0000ED0B0000}"/>
    <cellStyle name="Hyperlink 4 2 2 5 3" xfId="810" xr:uid="{00000000-0005-0000-0000-0000EE0B0000}"/>
    <cellStyle name="Hyperlink 4 2 2 5 3 2" xfId="1923" xr:uid="{00000000-0005-0000-0000-0000EF0B0000}"/>
    <cellStyle name="Hyperlink 4 2 2 5 3 2 2" xfId="4134" xr:uid="{00000000-0005-0000-0000-0000F00B0000}"/>
    <cellStyle name="Hyperlink 4 2 2 5 3 3" xfId="3029" xr:uid="{00000000-0005-0000-0000-0000F10B0000}"/>
    <cellStyle name="Hyperlink 4 2 2 5 4" xfId="1371" xr:uid="{00000000-0005-0000-0000-0000F20B0000}"/>
    <cellStyle name="Hyperlink 4 2 2 5 4 2" xfId="3582" xr:uid="{00000000-0005-0000-0000-0000F30B0000}"/>
    <cellStyle name="Hyperlink 4 2 2 5 5" xfId="2477" xr:uid="{00000000-0005-0000-0000-0000F40B0000}"/>
    <cellStyle name="Hyperlink 4 2 2 6" xfId="350" xr:uid="{00000000-0005-0000-0000-0000F50B0000}"/>
    <cellStyle name="Hyperlink 4 2 2 6 2" xfId="902" xr:uid="{00000000-0005-0000-0000-0000F60B0000}"/>
    <cellStyle name="Hyperlink 4 2 2 6 2 2" xfId="2015" xr:uid="{00000000-0005-0000-0000-0000F70B0000}"/>
    <cellStyle name="Hyperlink 4 2 2 6 2 2 2" xfId="4226" xr:uid="{00000000-0005-0000-0000-0000F80B0000}"/>
    <cellStyle name="Hyperlink 4 2 2 6 2 3" xfId="3121" xr:uid="{00000000-0005-0000-0000-0000F90B0000}"/>
    <cellStyle name="Hyperlink 4 2 2 6 3" xfId="1463" xr:uid="{00000000-0005-0000-0000-0000FA0B0000}"/>
    <cellStyle name="Hyperlink 4 2 2 6 3 2" xfId="3674" xr:uid="{00000000-0005-0000-0000-0000FB0B0000}"/>
    <cellStyle name="Hyperlink 4 2 2 6 4" xfId="2569" xr:uid="{00000000-0005-0000-0000-0000FC0B0000}"/>
    <cellStyle name="Hyperlink 4 2 2 7" xfId="626" xr:uid="{00000000-0005-0000-0000-0000FD0B0000}"/>
    <cellStyle name="Hyperlink 4 2 2 7 2" xfId="1739" xr:uid="{00000000-0005-0000-0000-0000FE0B0000}"/>
    <cellStyle name="Hyperlink 4 2 2 7 2 2" xfId="3950" xr:uid="{00000000-0005-0000-0000-0000FF0B0000}"/>
    <cellStyle name="Hyperlink 4 2 2 7 3" xfId="2845" xr:uid="{00000000-0005-0000-0000-0000000C0000}"/>
    <cellStyle name="Hyperlink 4 2 2 8" xfId="1187" xr:uid="{00000000-0005-0000-0000-0000010C0000}"/>
    <cellStyle name="Hyperlink 4 2 2 8 2" xfId="3398" xr:uid="{00000000-0005-0000-0000-0000020C0000}"/>
    <cellStyle name="Hyperlink 4 2 2 9" xfId="2293" xr:uid="{00000000-0005-0000-0000-0000030C0000}"/>
    <cellStyle name="Hyperlink 4 2 3" xfId="84" xr:uid="{00000000-0005-0000-0000-0000040C0000}"/>
    <cellStyle name="Hyperlink 4 2 3 2" xfId="130" xr:uid="{00000000-0005-0000-0000-0000050C0000}"/>
    <cellStyle name="Hyperlink 4 2 3 2 2" xfId="222" xr:uid="{00000000-0005-0000-0000-0000060C0000}"/>
    <cellStyle name="Hyperlink 4 2 3 2 2 2" xfId="498" xr:uid="{00000000-0005-0000-0000-0000070C0000}"/>
    <cellStyle name="Hyperlink 4 2 3 2 2 2 2" xfId="1050" xr:uid="{00000000-0005-0000-0000-0000080C0000}"/>
    <cellStyle name="Hyperlink 4 2 3 2 2 2 2 2" xfId="2163" xr:uid="{00000000-0005-0000-0000-0000090C0000}"/>
    <cellStyle name="Hyperlink 4 2 3 2 2 2 2 2 2" xfId="4374" xr:uid="{00000000-0005-0000-0000-00000A0C0000}"/>
    <cellStyle name="Hyperlink 4 2 3 2 2 2 2 3" xfId="3269" xr:uid="{00000000-0005-0000-0000-00000B0C0000}"/>
    <cellStyle name="Hyperlink 4 2 3 2 2 2 3" xfId="1611" xr:uid="{00000000-0005-0000-0000-00000C0C0000}"/>
    <cellStyle name="Hyperlink 4 2 3 2 2 2 3 2" xfId="3822" xr:uid="{00000000-0005-0000-0000-00000D0C0000}"/>
    <cellStyle name="Hyperlink 4 2 3 2 2 2 4" xfId="2717" xr:uid="{00000000-0005-0000-0000-00000E0C0000}"/>
    <cellStyle name="Hyperlink 4 2 3 2 2 3" xfId="774" xr:uid="{00000000-0005-0000-0000-00000F0C0000}"/>
    <cellStyle name="Hyperlink 4 2 3 2 2 3 2" xfId="1887" xr:uid="{00000000-0005-0000-0000-0000100C0000}"/>
    <cellStyle name="Hyperlink 4 2 3 2 2 3 2 2" xfId="4098" xr:uid="{00000000-0005-0000-0000-0000110C0000}"/>
    <cellStyle name="Hyperlink 4 2 3 2 2 3 3" xfId="2993" xr:uid="{00000000-0005-0000-0000-0000120C0000}"/>
    <cellStyle name="Hyperlink 4 2 3 2 2 4" xfId="1335" xr:uid="{00000000-0005-0000-0000-0000130C0000}"/>
    <cellStyle name="Hyperlink 4 2 3 2 2 4 2" xfId="3546" xr:uid="{00000000-0005-0000-0000-0000140C0000}"/>
    <cellStyle name="Hyperlink 4 2 3 2 2 5" xfId="2441" xr:uid="{00000000-0005-0000-0000-0000150C0000}"/>
    <cellStyle name="Hyperlink 4 2 3 2 3" xfId="314" xr:uid="{00000000-0005-0000-0000-0000160C0000}"/>
    <cellStyle name="Hyperlink 4 2 3 2 3 2" xfId="590" xr:uid="{00000000-0005-0000-0000-0000170C0000}"/>
    <cellStyle name="Hyperlink 4 2 3 2 3 2 2" xfId="1142" xr:uid="{00000000-0005-0000-0000-0000180C0000}"/>
    <cellStyle name="Hyperlink 4 2 3 2 3 2 2 2" xfId="2255" xr:uid="{00000000-0005-0000-0000-0000190C0000}"/>
    <cellStyle name="Hyperlink 4 2 3 2 3 2 2 2 2" xfId="4466" xr:uid="{00000000-0005-0000-0000-00001A0C0000}"/>
    <cellStyle name="Hyperlink 4 2 3 2 3 2 2 3" xfId="3361" xr:uid="{00000000-0005-0000-0000-00001B0C0000}"/>
    <cellStyle name="Hyperlink 4 2 3 2 3 2 3" xfId="1703" xr:uid="{00000000-0005-0000-0000-00001C0C0000}"/>
    <cellStyle name="Hyperlink 4 2 3 2 3 2 3 2" xfId="3914" xr:uid="{00000000-0005-0000-0000-00001D0C0000}"/>
    <cellStyle name="Hyperlink 4 2 3 2 3 2 4" xfId="2809" xr:uid="{00000000-0005-0000-0000-00001E0C0000}"/>
    <cellStyle name="Hyperlink 4 2 3 2 3 3" xfId="866" xr:uid="{00000000-0005-0000-0000-00001F0C0000}"/>
    <cellStyle name="Hyperlink 4 2 3 2 3 3 2" xfId="1979" xr:uid="{00000000-0005-0000-0000-0000200C0000}"/>
    <cellStyle name="Hyperlink 4 2 3 2 3 3 2 2" xfId="4190" xr:uid="{00000000-0005-0000-0000-0000210C0000}"/>
    <cellStyle name="Hyperlink 4 2 3 2 3 3 3" xfId="3085" xr:uid="{00000000-0005-0000-0000-0000220C0000}"/>
    <cellStyle name="Hyperlink 4 2 3 2 3 4" xfId="1427" xr:uid="{00000000-0005-0000-0000-0000230C0000}"/>
    <cellStyle name="Hyperlink 4 2 3 2 3 4 2" xfId="3638" xr:uid="{00000000-0005-0000-0000-0000240C0000}"/>
    <cellStyle name="Hyperlink 4 2 3 2 3 5" xfId="2533" xr:uid="{00000000-0005-0000-0000-0000250C0000}"/>
    <cellStyle name="Hyperlink 4 2 3 2 4" xfId="406" xr:uid="{00000000-0005-0000-0000-0000260C0000}"/>
    <cellStyle name="Hyperlink 4 2 3 2 4 2" xfId="958" xr:uid="{00000000-0005-0000-0000-0000270C0000}"/>
    <cellStyle name="Hyperlink 4 2 3 2 4 2 2" xfId="2071" xr:uid="{00000000-0005-0000-0000-0000280C0000}"/>
    <cellStyle name="Hyperlink 4 2 3 2 4 2 2 2" xfId="4282" xr:uid="{00000000-0005-0000-0000-0000290C0000}"/>
    <cellStyle name="Hyperlink 4 2 3 2 4 2 3" xfId="3177" xr:uid="{00000000-0005-0000-0000-00002A0C0000}"/>
    <cellStyle name="Hyperlink 4 2 3 2 4 3" xfId="1519" xr:uid="{00000000-0005-0000-0000-00002B0C0000}"/>
    <cellStyle name="Hyperlink 4 2 3 2 4 3 2" xfId="3730" xr:uid="{00000000-0005-0000-0000-00002C0C0000}"/>
    <cellStyle name="Hyperlink 4 2 3 2 4 4" xfId="2625" xr:uid="{00000000-0005-0000-0000-00002D0C0000}"/>
    <cellStyle name="Hyperlink 4 2 3 2 5" xfId="682" xr:uid="{00000000-0005-0000-0000-00002E0C0000}"/>
    <cellStyle name="Hyperlink 4 2 3 2 5 2" xfId="1795" xr:uid="{00000000-0005-0000-0000-00002F0C0000}"/>
    <cellStyle name="Hyperlink 4 2 3 2 5 2 2" xfId="4006" xr:uid="{00000000-0005-0000-0000-0000300C0000}"/>
    <cellStyle name="Hyperlink 4 2 3 2 5 3" xfId="2901" xr:uid="{00000000-0005-0000-0000-0000310C0000}"/>
    <cellStyle name="Hyperlink 4 2 3 2 6" xfId="1243" xr:uid="{00000000-0005-0000-0000-0000320C0000}"/>
    <cellStyle name="Hyperlink 4 2 3 2 6 2" xfId="3454" xr:uid="{00000000-0005-0000-0000-0000330C0000}"/>
    <cellStyle name="Hyperlink 4 2 3 2 7" xfId="2349" xr:uid="{00000000-0005-0000-0000-0000340C0000}"/>
    <cellStyle name="Hyperlink 4 2 3 3" xfId="176" xr:uid="{00000000-0005-0000-0000-0000350C0000}"/>
    <cellStyle name="Hyperlink 4 2 3 3 2" xfId="452" xr:uid="{00000000-0005-0000-0000-0000360C0000}"/>
    <cellStyle name="Hyperlink 4 2 3 3 2 2" xfId="1004" xr:uid="{00000000-0005-0000-0000-0000370C0000}"/>
    <cellStyle name="Hyperlink 4 2 3 3 2 2 2" xfId="2117" xr:uid="{00000000-0005-0000-0000-0000380C0000}"/>
    <cellStyle name="Hyperlink 4 2 3 3 2 2 2 2" xfId="4328" xr:uid="{00000000-0005-0000-0000-0000390C0000}"/>
    <cellStyle name="Hyperlink 4 2 3 3 2 2 3" xfId="3223" xr:uid="{00000000-0005-0000-0000-00003A0C0000}"/>
    <cellStyle name="Hyperlink 4 2 3 3 2 3" xfId="1565" xr:uid="{00000000-0005-0000-0000-00003B0C0000}"/>
    <cellStyle name="Hyperlink 4 2 3 3 2 3 2" xfId="3776" xr:uid="{00000000-0005-0000-0000-00003C0C0000}"/>
    <cellStyle name="Hyperlink 4 2 3 3 2 4" xfId="2671" xr:uid="{00000000-0005-0000-0000-00003D0C0000}"/>
    <cellStyle name="Hyperlink 4 2 3 3 3" xfId="728" xr:uid="{00000000-0005-0000-0000-00003E0C0000}"/>
    <cellStyle name="Hyperlink 4 2 3 3 3 2" xfId="1841" xr:uid="{00000000-0005-0000-0000-00003F0C0000}"/>
    <cellStyle name="Hyperlink 4 2 3 3 3 2 2" xfId="4052" xr:uid="{00000000-0005-0000-0000-0000400C0000}"/>
    <cellStyle name="Hyperlink 4 2 3 3 3 3" xfId="2947" xr:uid="{00000000-0005-0000-0000-0000410C0000}"/>
    <cellStyle name="Hyperlink 4 2 3 3 4" xfId="1289" xr:uid="{00000000-0005-0000-0000-0000420C0000}"/>
    <cellStyle name="Hyperlink 4 2 3 3 4 2" xfId="3500" xr:uid="{00000000-0005-0000-0000-0000430C0000}"/>
    <cellStyle name="Hyperlink 4 2 3 3 5" xfId="2395" xr:uid="{00000000-0005-0000-0000-0000440C0000}"/>
    <cellStyle name="Hyperlink 4 2 3 4" xfId="268" xr:uid="{00000000-0005-0000-0000-0000450C0000}"/>
    <cellStyle name="Hyperlink 4 2 3 4 2" xfId="544" xr:uid="{00000000-0005-0000-0000-0000460C0000}"/>
    <cellStyle name="Hyperlink 4 2 3 4 2 2" xfId="1096" xr:uid="{00000000-0005-0000-0000-0000470C0000}"/>
    <cellStyle name="Hyperlink 4 2 3 4 2 2 2" xfId="2209" xr:uid="{00000000-0005-0000-0000-0000480C0000}"/>
    <cellStyle name="Hyperlink 4 2 3 4 2 2 2 2" xfId="4420" xr:uid="{00000000-0005-0000-0000-0000490C0000}"/>
    <cellStyle name="Hyperlink 4 2 3 4 2 2 3" xfId="3315" xr:uid="{00000000-0005-0000-0000-00004A0C0000}"/>
    <cellStyle name="Hyperlink 4 2 3 4 2 3" xfId="1657" xr:uid="{00000000-0005-0000-0000-00004B0C0000}"/>
    <cellStyle name="Hyperlink 4 2 3 4 2 3 2" xfId="3868" xr:uid="{00000000-0005-0000-0000-00004C0C0000}"/>
    <cellStyle name="Hyperlink 4 2 3 4 2 4" xfId="2763" xr:uid="{00000000-0005-0000-0000-00004D0C0000}"/>
    <cellStyle name="Hyperlink 4 2 3 4 3" xfId="820" xr:uid="{00000000-0005-0000-0000-00004E0C0000}"/>
    <cellStyle name="Hyperlink 4 2 3 4 3 2" xfId="1933" xr:uid="{00000000-0005-0000-0000-00004F0C0000}"/>
    <cellStyle name="Hyperlink 4 2 3 4 3 2 2" xfId="4144" xr:uid="{00000000-0005-0000-0000-0000500C0000}"/>
    <cellStyle name="Hyperlink 4 2 3 4 3 3" xfId="3039" xr:uid="{00000000-0005-0000-0000-0000510C0000}"/>
    <cellStyle name="Hyperlink 4 2 3 4 4" xfId="1381" xr:uid="{00000000-0005-0000-0000-0000520C0000}"/>
    <cellStyle name="Hyperlink 4 2 3 4 4 2" xfId="3592" xr:uid="{00000000-0005-0000-0000-0000530C0000}"/>
    <cellStyle name="Hyperlink 4 2 3 4 5" xfId="2487" xr:uid="{00000000-0005-0000-0000-0000540C0000}"/>
    <cellStyle name="Hyperlink 4 2 3 5" xfId="360" xr:uid="{00000000-0005-0000-0000-0000550C0000}"/>
    <cellStyle name="Hyperlink 4 2 3 5 2" xfId="912" xr:uid="{00000000-0005-0000-0000-0000560C0000}"/>
    <cellStyle name="Hyperlink 4 2 3 5 2 2" xfId="2025" xr:uid="{00000000-0005-0000-0000-0000570C0000}"/>
    <cellStyle name="Hyperlink 4 2 3 5 2 2 2" xfId="4236" xr:uid="{00000000-0005-0000-0000-0000580C0000}"/>
    <cellStyle name="Hyperlink 4 2 3 5 2 3" xfId="3131" xr:uid="{00000000-0005-0000-0000-0000590C0000}"/>
    <cellStyle name="Hyperlink 4 2 3 5 3" xfId="1473" xr:uid="{00000000-0005-0000-0000-00005A0C0000}"/>
    <cellStyle name="Hyperlink 4 2 3 5 3 2" xfId="3684" xr:uid="{00000000-0005-0000-0000-00005B0C0000}"/>
    <cellStyle name="Hyperlink 4 2 3 5 4" xfId="2579" xr:uid="{00000000-0005-0000-0000-00005C0C0000}"/>
    <cellStyle name="Hyperlink 4 2 3 6" xfId="636" xr:uid="{00000000-0005-0000-0000-00005D0C0000}"/>
    <cellStyle name="Hyperlink 4 2 3 6 2" xfId="1749" xr:uid="{00000000-0005-0000-0000-00005E0C0000}"/>
    <cellStyle name="Hyperlink 4 2 3 6 2 2" xfId="3960" xr:uid="{00000000-0005-0000-0000-00005F0C0000}"/>
    <cellStyle name="Hyperlink 4 2 3 6 3" xfId="2855" xr:uid="{00000000-0005-0000-0000-0000600C0000}"/>
    <cellStyle name="Hyperlink 4 2 3 7" xfId="1197" xr:uid="{00000000-0005-0000-0000-0000610C0000}"/>
    <cellStyle name="Hyperlink 4 2 3 7 2" xfId="3408" xr:uid="{00000000-0005-0000-0000-0000620C0000}"/>
    <cellStyle name="Hyperlink 4 2 3 8" xfId="2303" xr:uid="{00000000-0005-0000-0000-0000630C0000}"/>
    <cellStyle name="Hyperlink 4 2 4" xfId="110" xr:uid="{00000000-0005-0000-0000-0000640C0000}"/>
    <cellStyle name="Hyperlink 4 2 4 2" xfId="202" xr:uid="{00000000-0005-0000-0000-0000650C0000}"/>
    <cellStyle name="Hyperlink 4 2 4 2 2" xfId="478" xr:uid="{00000000-0005-0000-0000-0000660C0000}"/>
    <cellStyle name="Hyperlink 4 2 4 2 2 2" xfId="1030" xr:uid="{00000000-0005-0000-0000-0000670C0000}"/>
    <cellStyle name="Hyperlink 4 2 4 2 2 2 2" xfId="2143" xr:uid="{00000000-0005-0000-0000-0000680C0000}"/>
    <cellStyle name="Hyperlink 4 2 4 2 2 2 2 2" xfId="4354" xr:uid="{00000000-0005-0000-0000-0000690C0000}"/>
    <cellStyle name="Hyperlink 4 2 4 2 2 2 3" xfId="3249" xr:uid="{00000000-0005-0000-0000-00006A0C0000}"/>
    <cellStyle name="Hyperlink 4 2 4 2 2 3" xfId="1591" xr:uid="{00000000-0005-0000-0000-00006B0C0000}"/>
    <cellStyle name="Hyperlink 4 2 4 2 2 3 2" xfId="3802" xr:uid="{00000000-0005-0000-0000-00006C0C0000}"/>
    <cellStyle name="Hyperlink 4 2 4 2 2 4" xfId="2697" xr:uid="{00000000-0005-0000-0000-00006D0C0000}"/>
    <cellStyle name="Hyperlink 4 2 4 2 3" xfId="754" xr:uid="{00000000-0005-0000-0000-00006E0C0000}"/>
    <cellStyle name="Hyperlink 4 2 4 2 3 2" xfId="1867" xr:uid="{00000000-0005-0000-0000-00006F0C0000}"/>
    <cellStyle name="Hyperlink 4 2 4 2 3 2 2" xfId="4078" xr:uid="{00000000-0005-0000-0000-0000700C0000}"/>
    <cellStyle name="Hyperlink 4 2 4 2 3 3" xfId="2973" xr:uid="{00000000-0005-0000-0000-0000710C0000}"/>
    <cellStyle name="Hyperlink 4 2 4 2 4" xfId="1315" xr:uid="{00000000-0005-0000-0000-0000720C0000}"/>
    <cellStyle name="Hyperlink 4 2 4 2 4 2" xfId="3526" xr:uid="{00000000-0005-0000-0000-0000730C0000}"/>
    <cellStyle name="Hyperlink 4 2 4 2 5" xfId="2421" xr:uid="{00000000-0005-0000-0000-0000740C0000}"/>
    <cellStyle name="Hyperlink 4 2 4 3" xfId="294" xr:uid="{00000000-0005-0000-0000-0000750C0000}"/>
    <cellStyle name="Hyperlink 4 2 4 3 2" xfId="570" xr:uid="{00000000-0005-0000-0000-0000760C0000}"/>
    <cellStyle name="Hyperlink 4 2 4 3 2 2" xfId="1122" xr:uid="{00000000-0005-0000-0000-0000770C0000}"/>
    <cellStyle name="Hyperlink 4 2 4 3 2 2 2" xfId="2235" xr:uid="{00000000-0005-0000-0000-0000780C0000}"/>
    <cellStyle name="Hyperlink 4 2 4 3 2 2 2 2" xfId="4446" xr:uid="{00000000-0005-0000-0000-0000790C0000}"/>
    <cellStyle name="Hyperlink 4 2 4 3 2 2 3" xfId="3341" xr:uid="{00000000-0005-0000-0000-00007A0C0000}"/>
    <cellStyle name="Hyperlink 4 2 4 3 2 3" xfId="1683" xr:uid="{00000000-0005-0000-0000-00007B0C0000}"/>
    <cellStyle name="Hyperlink 4 2 4 3 2 3 2" xfId="3894" xr:uid="{00000000-0005-0000-0000-00007C0C0000}"/>
    <cellStyle name="Hyperlink 4 2 4 3 2 4" xfId="2789" xr:uid="{00000000-0005-0000-0000-00007D0C0000}"/>
    <cellStyle name="Hyperlink 4 2 4 3 3" xfId="846" xr:uid="{00000000-0005-0000-0000-00007E0C0000}"/>
    <cellStyle name="Hyperlink 4 2 4 3 3 2" xfId="1959" xr:uid="{00000000-0005-0000-0000-00007F0C0000}"/>
    <cellStyle name="Hyperlink 4 2 4 3 3 2 2" xfId="4170" xr:uid="{00000000-0005-0000-0000-0000800C0000}"/>
    <cellStyle name="Hyperlink 4 2 4 3 3 3" xfId="3065" xr:uid="{00000000-0005-0000-0000-0000810C0000}"/>
    <cellStyle name="Hyperlink 4 2 4 3 4" xfId="1407" xr:uid="{00000000-0005-0000-0000-0000820C0000}"/>
    <cellStyle name="Hyperlink 4 2 4 3 4 2" xfId="3618" xr:uid="{00000000-0005-0000-0000-0000830C0000}"/>
    <cellStyle name="Hyperlink 4 2 4 3 5" xfId="2513" xr:uid="{00000000-0005-0000-0000-0000840C0000}"/>
    <cellStyle name="Hyperlink 4 2 4 4" xfId="386" xr:uid="{00000000-0005-0000-0000-0000850C0000}"/>
    <cellStyle name="Hyperlink 4 2 4 4 2" xfId="938" xr:uid="{00000000-0005-0000-0000-0000860C0000}"/>
    <cellStyle name="Hyperlink 4 2 4 4 2 2" xfId="2051" xr:uid="{00000000-0005-0000-0000-0000870C0000}"/>
    <cellStyle name="Hyperlink 4 2 4 4 2 2 2" xfId="4262" xr:uid="{00000000-0005-0000-0000-0000880C0000}"/>
    <cellStyle name="Hyperlink 4 2 4 4 2 3" xfId="3157" xr:uid="{00000000-0005-0000-0000-0000890C0000}"/>
    <cellStyle name="Hyperlink 4 2 4 4 3" xfId="1499" xr:uid="{00000000-0005-0000-0000-00008A0C0000}"/>
    <cellStyle name="Hyperlink 4 2 4 4 3 2" xfId="3710" xr:uid="{00000000-0005-0000-0000-00008B0C0000}"/>
    <cellStyle name="Hyperlink 4 2 4 4 4" xfId="2605" xr:uid="{00000000-0005-0000-0000-00008C0C0000}"/>
    <cellStyle name="Hyperlink 4 2 4 5" xfId="662" xr:uid="{00000000-0005-0000-0000-00008D0C0000}"/>
    <cellStyle name="Hyperlink 4 2 4 5 2" xfId="1775" xr:uid="{00000000-0005-0000-0000-00008E0C0000}"/>
    <cellStyle name="Hyperlink 4 2 4 5 2 2" xfId="3986" xr:uid="{00000000-0005-0000-0000-00008F0C0000}"/>
    <cellStyle name="Hyperlink 4 2 4 5 3" xfId="2881" xr:uid="{00000000-0005-0000-0000-0000900C0000}"/>
    <cellStyle name="Hyperlink 4 2 4 6" xfId="1223" xr:uid="{00000000-0005-0000-0000-0000910C0000}"/>
    <cellStyle name="Hyperlink 4 2 4 6 2" xfId="3434" xr:uid="{00000000-0005-0000-0000-0000920C0000}"/>
    <cellStyle name="Hyperlink 4 2 4 7" xfId="2329" xr:uid="{00000000-0005-0000-0000-0000930C0000}"/>
    <cellStyle name="Hyperlink 4 2 5" xfId="156" xr:uid="{00000000-0005-0000-0000-0000940C0000}"/>
    <cellStyle name="Hyperlink 4 2 5 2" xfId="432" xr:uid="{00000000-0005-0000-0000-0000950C0000}"/>
    <cellStyle name="Hyperlink 4 2 5 2 2" xfId="984" xr:uid="{00000000-0005-0000-0000-0000960C0000}"/>
    <cellStyle name="Hyperlink 4 2 5 2 2 2" xfId="2097" xr:uid="{00000000-0005-0000-0000-0000970C0000}"/>
    <cellStyle name="Hyperlink 4 2 5 2 2 2 2" xfId="4308" xr:uid="{00000000-0005-0000-0000-0000980C0000}"/>
    <cellStyle name="Hyperlink 4 2 5 2 2 3" xfId="3203" xr:uid="{00000000-0005-0000-0000-0000990C0000}"/>
    <cellStyle name="Hyperlink 4 2 5 2 3" xfId="1545" xr:uid="{00000000-0005-0000-0000-00009A0C0000}"/>
    <cellStyle name="Hyperlink 4 2 5 2 3 2" xfId="3756" xr:uid="{00000000-0005-0000-0000-00009B0C0000}"/>
    <cellStyle name="Hyperlink 4 2 5 2 4" xfId="2651" xr:uid="{00000000-0005-0000-0000-00009C0C0000}"/>
    <cellStyle name="Hyperlink 4 2 5 3" xfId="708" xr:uid="{00000000-0005-0000-0000-00009D0C0000}"/>
    <cellStyle name="Hyperlink 4 2 5 3 2" xfId="1821" xr:uid="{00000000-0005-0000-0000-00009E0C0000}"/>
    <cellStyle name="Hyperlink 4 2 5 3 2 2" xfId="4032" xr:uid="{00000000-0005-0000-0000-00009F0C0000}"/>
    <cellStyle name="Hyperlink 4 2 5 3 3" xfId="2927" xr:uid="{00000000-0005-0000-0000-0000A00C0000}"/>
    <cellStyle name="Hyperlink 4 2 5 4" xfId="1269" xr:uid="{00000000-0005-0000-0000-0000A10C0000}"/>
    <cellStyle name="Hyperlink 4 2 5 4 2" xfId="3480" xr:uid="{00000000-0005-0000-0000-0000A20C0000}"/>
    <cellStyle name="Hyperlink 4 2 5 5" xfId="2375" xr:uid="{00000000-0005-0000-0000-0000A30C0000}"/>
    <cellStyle name="Hyperlink 4 2 6" xfId="248" xr:uid="{00000000-0005-0000-0000-0000A40C0000}"/>
    <cellStyle name="Hyperlink 4 2 6 2" xfId="524" xr:uid="{00000000-0005-0000-0000-0000A50C0000}"/>
    <cellStyle name="Hyperlink 4 2 6 2 2" xfId="1076" xr:uid="{00000000-0005-0000-0000-0000A60C0000}"/>
    <cellStyle name="Hyperlink 4 2 6 2 2 2" xfId="2189" xr:uid="{00000000-0005-0000-0000-0000A70C0000}"/>
    <cellStyle name="Hyperlink 4 2 6 2 2 2 2" xfId="4400" xr:uid="{00000000-0005-0000-0000-0000A80C0000}"/>
    <cellStyle name="Hyperlink 4 2 6 2 2 3" xfId="3295" xr:uid="{00000000-0005-0000-0000-0000A90C0000}"/>
    <cellStyle name="Hyperlink 4 2 6 2 3" xfId="1637" xr:uid="{00000000-0005-0000-0000-0000AA0C0000}"/>
    <cellStyle name="Hyperlink 4 2 6 2 3 2" xfId="3848" xr:uid="{00000000-0005-0000-0000-0000AB0C0000}"/>
    <cellStyle name="Hyperlink 4 2 6 2 4" xfId="2743" xr:uid="{00000000-0005-0000-0000-0000AC0C0000}"/>
    <cellStyle name="Hyperlink 4 2 6 3" xfId="800" xr:uid="{00000000-0005-0000-0000-0000AD0C0000}"/>
    <cellStyle name="Hyperlink 4 2 6 3 2" xfId="1913" xr:uid="{00000000-0005-0000-0000-0000AE0C0000}"/>
    <cellStyle name="Hyperlink 4 2 6 3 2 2" xfId="4124" xr:uid="{00000000-0005-0000-0000-0000AF0C0000}"/>
    <cellStyle name="Hyperlink 4 2 6 3 3" xfId="3019" xr:uid="{00000000-0005-0000-0000-0000B00C0000}"/>
    <cellStyle name="Hyperlink 4 2 6 4" xfId="1361" xr:uid="{00000000-0005-0000-0000-0000B10C0000}"/>
    <cellStyle name="Hyperlink 4 2 6 4 2" xfId="3572" xr:uid="{00000000-0005-0000-0000-0000B20C0000}"/>
    <cellStyle name="Hyperlink 4 2 6 5" xfId="2467" xr:uid="{00000000-0005-0000-0000-0000B30C0000}"/>
    <cellStyle name="Hyperlink 4 2 7" xfId="340" xr:uid="{00000000-0005-0000-0000-0000B40C0000}"/>
    <cellStyle name="Hyperlink 4 2 7 2" xfId="892" xr:uid="{00000000-0005-0000-0000-0000B50C0000}"/>
    <cellStyle name="Hyperlink 4 2 7 2 2" xfId="2005" xr:uid="{00000000-0005-0000-0000-0000B60C0000}"/>
    <cellStyle name="Hyperlink 4 2 7 2 2 2" xfId="4216" xr:uid="{00000000-0005-0000-0000-0000B70C0000}"/>
    <cellStyle name="Hyperlink 4 2 7 2 3" xfId="3111" xr:uid="{00000000-0005-0000-0000-0000B80C0000}"/>
    <cellStyle name="Hyperlink 4 2 7 3" xfId="1453" xr:uid="{00000000-0005-0000-0000-0000B90C0000}"/>
    <cellStyle name="Hyperlink 4 2 7 3 2" xfId="3664" xr:uid="{00000000-0005-0000-0000-0000BA0C0000}"/>
    <cellStyle name="Hyperlink 4 2 7 4" xfId="2559" xr:uid="{00000000-0005-0000-0000-0000BB0C0000}"/>
    <cellStyle name="Hyperlink 4 2 8" xfId="616" xr:uid="{00000000-0005-0000-0000-0000BC0C0000}"/>
    <cellStyle name="Hyperlink 4 2 8 2" xfId="1729" xr:uid="{00000000-0005-0000-0000-0000BD0C0000}"/>
    <cellStyle name="Hyperlink 4 2 8 2 2" xfId="3940" xr:uid="{00000000-0005-0000-0000-0000BE0C0000}"/>
    <cellStyle name="Hyperlink 4 2 8 3" xfId="2835" xr:uid="{00000000-0005-0000-0000-0000BF0C0000}"/>
    <cellStyle name="Hyperlink 4 2 9" xfId="1177" xr:uid="{00000000-0005-0000-0000-0000C00C0000}"/>
    <cellStyle name="Hyperlink 4 2 9 2" xfId="3388" xr:uid="{00000000-0005-0000-0000-0000C10C0000}"/>
    <cellStyle name="Hyperlink 4 3" xfId="69" xr:uid="{00000000-0005-0000-0000-0000C20C0000}"/>
    <cellStyle name="Hyperlink 4 3 2" xfId="89" xr:uid="{00000000-0005-0000-0000-0000C30C0000}"/>
    <cellStyle name="Hyperlink 4 3 2 2" xfId="135" xr:uid="{00000000-0005-0000-0000-0000C40C0000}"/>
    <cellStyle name="Hyperlink 4 3 2 2 2" xfId="227" xr:uid="{00000000-0005-0000-0000-0000C50C0000}"/>
    <cellStyle name="Hyperlink 4 3 2 2 2 2" xfId="503" xr:uid="{00000000-0005-0000-0000-0000C60C0000}"/>
    <cellStyle name="Hyperlink 4 3 2 2 2 2 2" xfId="1055" xr:uid="{00000000-0005-0000-0000-0000C70C0000}"/>
    <cellStyle name="Hyperlink 4 3 2 2 2 2 2 2" xfId="2168" xr:uid="{00000000-0005-0000-0000-0000C80C0000}"/>
    <cellStyle name="Hyperlink 4 3 2 2 2 2 2 2 2" xfId="4379" xr:uid="{00000000-0005-0000-0000-0000C90C0000}"/>
    <cellStyle name="Hyperlink 4 3 2 2 2 2 2 3" xfId="3274" xr:uid="{00000000-0005-0000-0000-0000CA0C0000}"/>
    <cellStyle name="Hyperlink 4 3 2 2 2 2 3" xfId="1616" xr:uid="{00000000-0005-0000-0000-0000CB0C0000}"/>
    <cellStyle name="Hyperlink 4 3 2 2 2 2 3 2" xfId="3827" xr:uid="{00000000-0005-0000-0000-0000CC0C0000}"/>
    <cellStyle name="Hyperlink 4 3 2 2 2 2 4" xfId="2722" xr:uid="{00000000-0005-0000-0000-0000CD0C0000}"/>
    <cellStyle name="Hyperlink 4 3 2 2 2 3" xfId="779" xr:uid="{00000000-0005-0000-0000-0000CE0C0000}"/>
    <cellStyle name="Hyperlink 4 3 2 2 2 3 2" xfId="1892" xr:uid="{00000000-0005-0000-0000-0000CF0C0000}"/>
    <cellStyle name="Hyperlink 4 3 2 2 2 3 2 2" xfId="4103" xr:uid="{00000000-0005-0000-0000-0000D00C0000}"/>
    <cellStyle name="Hyperlink 4 3 2 2 2 3 3" xfId="2998" xr:uid="{00000000-0005-0000-0000-0000D10C0000}"/>
    <cellStyle name="Hyperlink 4 3 2 2 2 4" xfId="1340" xr:uid="{00000000-0005-0000-0000-0000D20C0000}"/>
    <cellStyle name="Hyperlink 4 3 2 2 2 4 2" xfId="3551" xr:uid="{00000000-0005-0000-0000-0000D30C0000}"/>
    <cellStyle name="Hyperlink 4 3 2 2 2 5" xfId="2446" xr:uid="{00000000-0005-0000-0000-0000D40C0000}"/>
    <cellStyle name="Hyperlink 4 3 2 2 3" xfId="319" xr:uid="{00000000-0005-0000-0000-0000D50C0000}"/>
    <cellStyle name="Hyperlink 4 3 2 2 3 2" xfId="595" xr:uid="{00000000-0005-0000-0000-0000D60C0000}"/>
    <cellStyle name="Hyperlink 4 3 2 2 3 2 2" xfId="1147" xr:uid="{00000000-0005-0000-0000-0000D70C0000}"/>
    <cellStyle name="Hyperlink 4 3 2 2 3 2 2 2" xfId="2260" xr:uid="{00000000-0005-0000-0000-0000D80C0000}"/>
    <cellStyle name="Hyperlink 4 3 2 2 3 2 2 2 2" xfId="4471" xr:uid="{00000000-0005-0000-0000-0000D90C0000}"/>
    <cellStyle name="Hyperlink 4 3 2 2 3 2 2 3" xfId="3366" xr:uid="{00000000-0005-0000-0000-0000DA0C0000}"/>
    <cellStyle name="Hyperlink 4 3 2 2 3 2 3" xfId="1708" xr:uid="{00000000-0005-0000-0000-0000DB0C0000}"/>
    <cellStyle name="Hyperlink 4 3 2 2 3 2 3 2" xfId="3919" xr:uid="{00000000-0005-0000-0000-0000DC0C0000}"/>
    <cellStyle name="Hyperlink 4 3 2 2 3 2 4" xfId="2814" xr:uid="{00000000-0005-0000-0000-0000DD0C0000}"/>
    <cellStyle name="Hyperlink 4 3 2 2 3 3" xfId="871" xr:uid="{00000000-0005-0000-0000-0000DE0C0000}"/>
    <cellStyle name="Hyperlink 4 3 2 2 3 3 2" xfId="1984" xr:uid="{00000000-0005-0000-0000-0000DF0C0000}"/>
    <cellStyle name="Hyperlink 4 3 2 2 3 3 2 2" xfId="4195" xr:uid="{00000000-0005-0000-0000-0000E00C0000}"/>
    <cellStyle name="Hyperlink 4 3 2 2 3 3 3" xfId="3090" xr:uid="{00000000-0005-0000-0000-0000E10C0000}"/>
    <cellStyle name="Hyperlink 4 3 2 2 3 4" xfId="1432" xr:uid="{00000000-0005-0000-0000-0000E20C0000}"/>
    <cellStyle name="Hyperlink 4 3 2 2 3 4 2" xfId="3643" xr:uid="{00000000-0005-0000-0000-0000E30C0000}"/>
    <cellStyle name="Hyperlink 4 3 2 2 3 5" xfId="2538" xr:uid="{00000000-0005-0000-0000-0000E40C0000}"/>
    <cellStyle name="Hyperlink 4 3 2 2 4" xfId="411" xr:uid="{00000000-0005-0000-0000-0000E50C0000}"/>
    <cellStyle name="Hyperlink 4 3 2 2 4 2" xfId="963" xr:uid="{00000000-0005-0000-0000-0000E60C0000}"/>
    <cellStyle name="Hyperlink 4 3 2 2 4 2 2" xfId="2076" xr:uid="{00000000-0005-0000-0000-0000E70C0000}"/>
    <cellStyle name="Hyperlink 4 3 2 2 4 2 2 2" xfId="4287" xr:uid="{00000000-0005-0000-0000-0000E80C0000}"/>
    <cellStyle name="Hyperlink 4 3 2 2 4 2 3" xfId="3182" xr:uid="{00000000-0005-0000-0000-0000E90C0000}"/>
    <cellStyle name="Hyperlink 4 3 2 2 4 3" xfId="1524" xr:uid="{00000000-0005-0000-0000-0000EA0C0000}"/>
    <cellStyle name="Hyperlink 4 3 2 2 4 3 2" xfId="3735" xr:uid="{00000000-0005-0000-0000-0000EB0C0000}"/>
    <cellStyle name="Hyperlink 4 3 2 2 4 4" xfId="2630" xr:uid="{00000000-0005-0000-0000-0000EC0C0000}"/>
    <cellStyle name="Hyperlink 4 3 2 2 5" xfId="687" xr:uid="{00000000-0005-0000-0000-0000ED0C0000}"/>
    <cellStyle name="Hyperlink 4 3 2 2 5 2" xfId="1800" xr:uid="{00000000-0005-0000-0000-0000EE0C0000}"/>
    <cellStyle name="Hyperlink 4 3 2 2 5 2 2" xfId="4011" xr:uid="{00000000-0005-0000-0000-0000EF0C0000}"/>
    <cellStyle name="Hyperlink 4 3 2 2 5 3" xfId="2906" xr:uid="{00000000-0005-0000-0000-0000F00C0000}"/>
    <cellStyle name="Hyperlink 4 3 2 2 6" xfId="1248" xr:uid="{00000000-0005-0000-0000-0000F10C0000}"/>
    <cellStyle name="Hyperlink 4 3 2 2 6 2" xfId="3459" xr:uid="{00000000-0005-0000-0000-0000F20C0000}"/>
    <cellStyle name="Hyperlink 4 3 2 2 7" xfId="2354" xr:uid="{00000000-0005-0000-0000-0000F30C0000}"/>
    <cellStyle name="Hyperlink 4 3 2 3" xfId="181" xr:uid="{00000000-0005-0000-0000-0000F40C0000}"/>
    <cellStyle name="Hyperlink 4 3 2 3 2" xfId="457" xr:uid="{00000000-0005-0000-0000-0000F50C0000}"/>
    <cellStyle name="Hyperlink 4 3 2 3 2 2" xfId="1009" xr:uid="{00000000-0005-0000-0000-0000F60C0000}"/>
    <cellStyle name="Hyperlink 4 3 2 3 2 2 2" xfId="2122" xr:uid="{00000000-0005-0000-0000-0000F70C0000}"/>
    <cellStyle name="Hyperlink 4 3 2 3 2 2 2 2" xfId="4333" xr:uid="{00000000-0005-0000-0000-0000F80C0000}"/>
    <cellStyle name="Hyperlink 4 3 2 3 2 2 3" xfId="3228" xr:uid="{00000000-0005-0000-0000-0000F90C0000}"/>
    <cellStyle name="Hyperlink 4 3 2 3 2 3" xfId="1570" xr:uid="{00000000-0005-0000-0000-0000FA0C0000}"/>
    <cellStyle name="Hyperlink 4 3 2 3 2 3 2" xfId="3781" xr:uid="{00000000-0005-0000-0000-0000FB0C0000}"/>
    <cellStyle name="Hyperlink 4 3 2 3 2 4" xfId="2676" xr:uid="{00000000-0005-0000-0000-0000FC0C0000}"/>
    <cellStyle name="Hyperlink 4 3 2 3 3" xfId="733" xr:uid="{00000000-0005-0000-0000-0000FD0C0000}"/>
    <cellStyle name="Hyperlink 4 3 2 3 3 2" xfId="1846" xr:uid="{00000000-0005-0000-0000-0000FE0C0000}"/>
    <cellStyle name="Hyperlink 4 3 2 3 3 2 2" xfId="4057" xr:uid="{00000000-0005-0000-0000-0000FF0C0000}"/>
    <cellStyle name="Hyperlink 4 3 2 3 3 3" xfId="2952" xr:uid="{00000000-0005-0000-0000-0000000D0000}"/>
    <cellStyle name="Hyperlink 4 3 2 3 4" xfId="1294" xr:uid="{00000000-0005-0000-0000-0000010D0000}"/>
    <cellStyle name="Hyperlink 4 3 2 3 4 2" xfId="3505" xr:uid="{00000000-0005-0000-0000-0000020D0000}"/>
    <cellStyle name="Hyperlink 4 3 2 3 5" xfId="2400" xr:uid="{00000000-0005-0000-0000-0000030D0000}"/>
    <cellStyle name="Hyperlink 4 3 2 4" xfId="273" xr:uid="{00000000-0005-0000-0000-0000040D0000}"/>
    <cellStyle name="Hyperlink 4 3 2 4 2" xfId="549" xr:uid="{00000000-0005-0000-0000-0000050D0000}"/>
    <cellStyle name="Hyperlink 4 3 2 4 2 2" xfId="1101" xr:uid="{00000000-0005-0000-0000-0000060D0000}"/>
    <cellStyle name="Hyperlink 4 3 2 4 2 2 2" xfId="2214" xr:uid="{00000000-0005-0000-0000-0000070D0000}"/>
    <cellStyle name="Hyperlink 4 3 2 4 2 2 2 2" xfId="4425" xr:uid="{00000000-0005-0000-0000-0000080D0000}"/>
    <cellStyle name="Hyperlink 4 3 2 4 2 2 3" xfId="3320" xr:uid="{00000000-0005-0000-0000-0000090D0000}"/>
    <cellStyle name="Hyperlink 4 3 2 4 2 3" xfId="1662" xr:uid="{00000000-0005-0000-0000-00000A0D0000}"/>
    <cellStyle name="Hyperlink 4 3 2 4 2 3 2" xfId="3873" xr:uid="{00000000-0005-0000-0000-00000B0D0000}"/>
    <cellStyle name="Hyperlink 4 3 2 4 2 4" xfId="2768" xr:uid="{00000000-0005-0000-0000-00000C0D0000}"/>
    <cellStyle name="Hyperlink 4 3 2 4 3" xfId="825" xr:uid="{00000000-0005-0000-0000-00000D0D0000}"/>
    <cellStyle name="Hyperlink 4 3 2 4 3 2" xfId="1938" xr:uid="{00000000-0005-0000-0000-00000E0D0000}"/>
    <cellStyle name="Hyperlink 4 3 2 4 3 2 2" xfId="4149" xr:uid="{00000000-0005-0000-0000-00000F0D0000}"/>
    <cellStyle name="Hyperlink 4 3 2 4 3 3" xfId="3044" xr:uid="{00000000-0005-0000-0000-0000100D0000}"/>
    <cellStyle name="Hyperlink 4 3 2 4 4" xfId="1386" xr:uid="{00000000-0005-0000-0000-0000110D0000}"/>
    <cellStyle name="Hyperlink 4 3 2 4 4 2" xfId="3597" xr:uid="{00000000-0005-0000-0000-0000120D0000}"/>
    <cellStyle name="Hyperlink 4 3 2 4 5" xfId="2492" xr:uid="{00000000-0005-0000-0000-0000130D0000}"/>
    <cellStyle name="Hyperlink 4 3 2 5" xfId="365" xr:uid="{00000000-0005-0000-0000-0000140D0000}"/>
    <cellStyle name="Hyperlink 4 3 2 5 2" xfId="917" xr:uid="{00000000-0005-0000-0000-0000150D0000}"/>
    <cellStyle name="Hyperlink 4 3 2 5 2 2" xfId="2030" xr:uid="{00000000-0005-0000-0000-0000160D0000}"/>
    <cellStyle name="Hyperlink 4 3 2 5 2 2 2" xfId="4241" xr:uid="{00000000-0005-0000-0000-0000170D0000}"/>
    <cellStyle name="Hyperlink 4 3 2 5 2 3" xfId="3136" xr:uid="{00000000-0005-0000-0000-0000180D0000}"/>
    <cellStyle name="Hyperlink 4 3 2 5 3" xfId="1478" xr:uid="{00000000-0005-0000-0000-0000190D0000}"/>
    <cellStyle name="Hyperlink 4 3 2 5 3 2" xfId="3689" xr:uid="{00000000-0005-0000-0000-00001A0D0000}"/>
    <cellStyle name="Hyperlink 4 3 2 5 4" xfId="2584" xr:uid="{00000000-0005-0000-0000-00001B0D0000}"/>
    <cellStyle name="Hyperlink 4 3 2 6" xfId="641" xr:uid="{00000000-0005-0000-0000-00001C0D0000}"/>
    <cellStyle name="Hyperlink 4 3 2 6 2" xfId="1754" xr:uid="{00000000-0005-0000-0000-00001D0D0000}"/>
    <cellStyle name="Hyperlink 4 3 2 6 2 2" xfId="3965" xr:uid="{00000000-0005-0000-0000-00001E0D0000}"/>
    <cellStyle name="Hyperlink 4 3 2 6 3" xfId="2860" xr:uid="{00000000-0005-0000-0000-00001F0D0000}"/>
    <cellStyle name="Hyperlink 4 3 2 7" xfId="1202" xr:uid="{00000000-0005-0000-0000-0000200D0000}"/>
    <cellStyle name="Hyperlink 4 3 2 7 2" xfId="3413" xr:uid="{00000000-0005-0000-0000-0000210D0000}"/>
    <cellStyle name="Hyperlink 4 3 2 8" xfId="2308" xr:uid="{00000000-0005-0000-0000-0000220D0000}"/>
    <cellStyle name="Hyperlink 4 3 3" xfId="115" xr:uid="{00000000-0005-0000-0000-0000230D0000}"/>
    <cellStyle name="Hyperlink 4 3 3 2" xfId="207" xr:uid="{00000000-0005-0000-0000-0000240D0000}"/>
    <cellStyle name="Hyperlink 4 3 3 2 2" xfId="483" xr:uid="{00000000-0005-0000-0000-0000250D0000}"/>
    <cellStyle name="Hyperlink 4 3 3 2 2 2" xfId="1035" xr:uid="{00000000-0005-0000-0000-0000260D0000}"/>
    <cellStyle name="Hyperlink 4 3 3 2 2 2 2" xfId="2148" xr:uid="{00000000-0005-0000-0000-0000270D0000}"/>
    <cellStyle name="Hyperlink 4 3 3 2 2 2 2 2" xfId="4359" xr:uid="{00000000-0005-0000-0000-0000280D0000}"/>
    <cellStyle name="Hyperlink 4 3 3 2 2 2 3" xfId="3254" xr:uid="{00000000-0005-0000-0000-0000290D0000}"/>
    <cellStyle name="Hyperlink 4 3 3 2 2 3" xfId="1596" xr:uid="{00000000-0005-0000-0000-00002A0D0000}"/>
    <cellStyle name="Hyperlink 4 3 3 2 2 3 2" xfId="3807" xr:uid="{00000000-0005-0000-0000-00002B0D0000}"/>
    <cellStyle name="Hyperlink 4 3 3 2 2 4" xfId="2702" xr:uid="{00000000-0005-0000-0000-00002C0D0000}"/>
    <cellStyle name="Hyperlink 4 3 3 2 3" xfId="759" xr:uid="{00000000-0005-0000-0000-00002D0D0000}"/>
    <cellStyle name="Hyperlink 4 3 3 2 3 2" xfId="1872" xr:uid="{00000000-0005-0000-0000-00002E0D0000}"/>
    <cellStyle name="Hyperlink 4 3 3 2 3 2 2" xfId="4083" xr:uid="{00000000-0005-0000-0000-00002F0D0000}"/>
    <cellStyle name="Hyperlink 4 3 3 2 3 3" xfId="2978" xr:uid="{00000000-0005-0000-0000-0000300D0000}"/>
    <cellStyle name="Hyperlink 4 3 3 2 4" xfId="1320" xr:uid="{00000000-0005-0000-0000-0000310D0000}"/>
    <cellStyle name="Hyperlink 4 3 3 2 4 2" xfId="3531" xr:uid="{00000000-0005-0000-0000-0000320D0000}"/>
    <cellStyle name="Hyperlink 4 3 3 2 5" xfId="2426" xr:uid="{00000000-0005-0000-0000-0000330D0000}"/>
    <cellStyle name="Hyperlink 4 3 3 3" xfId="299" xr:uid="{00000000-0005-0000-0000-0000340D0000}"/>
    <cellStyle name="Hyperlink 4 3 3 3 2" xfId="575" xr:uid="{00000000-0005-0000-0000-0000350D0000}"/>
    <cellStyle name="Hyperlink 4 3 3 3 2 2" xfId="1127" xr:uid="{00000000-0005-0000-0000-0000360D0000}"/>
    <cellStyle name="Hyperlink 4 3 3 3 2 2 2" xfId="2240" xr:uid="{00000000-0005-0000-0000-0000370D0000}"/>
    <cellStyle name="Hyperlink 4 3 3 3 2 2 2 2" xfId="4451" xr:uid="{00000000-0005-0000-0000-0000380D0000}"/>
    <cellStyle name="Hyperlink 4 3 3 3 2 2 3" xfId="3346" xr:uid="{00000000-0005-0000-0000-0000390D0000}"/>
    <cellStyle name="Hyperlink 4 3 3 3 2 3" xfId="1688" xr:uid="{00000000-0005-0000-0000-00003A0D0000}"/>
    <cellStyle name="Hyperlink 4 3 3 3 2 3 2" xfId="3899" xr:uid="{00000000-0005-0000-0000-00003B0D0000}"/>
    <cellStyle name="Hyperlink 4 3 3 3 2 4" xfId="2794" xr:uid="{00000000-0005-0000-0000-00003C0D0000}"/>
    <cellStyle name="Hyperlink 4 3 3 3 3" xfId="851" xr:uid="{00000000-0005-0000-0000-00003D0D0000}"/>
    <cellStyle name="Hyperlink 4 3 3 3 3 2" xfId="1964" xr:uid="{00000000-0005-0000-0000-00003E0D0000}"/>
    <cellStyle name="Hyperlink 4 3 3 3 3 2 2" xfId="4175" xr:uid="{00000000-0005-0000-0000-00003F0D0000}"/>
    <cellStyle name="Hyperlink 4 3 3 3 3 3" xfId="3070" xr:uid="{00000000-0005-0000-0000-0000400D0000}"/>
    <cellStyle name="Hyperlink 4 3 3 3 4" xfId="1412" xr:uid="{00000000-0005-0000-0000-0000410D0000}"/>
    <cellStyle name="Hyperlink 4 3 3 3 4 2" xfId="3623" xr:uid="{00000000-0005-0000-0000-0000420D0000}"/>
    <cellStyle name="Hyperlink 4 3 3 3 5" xfId="2518" xr:uid="{00000000-0005-0000-0000-0000430D0000}"/>
    <cellStyle name="Hyperlink 4 3 3 4" xfId="391" xr:uid="{00000000-0005-0000-0000-0000440D0000}"/>
    <cellStyle name="Hyperlink 4 3 3 4 2" xfId="943" xr:uid="{00000000-0005-0000-0000-0000450D0000}"/>
    <cellStyle name="Hyperlink 4 3 3 4 2 2" xfId="2056" xr:uid="{00000000-0005-0000-0000-0000460D0000}"/>
    <cellStyle name="Hyperlink 4 3 3 4 2 2 2" xfId="4267" xr:uid="{00000000-0005-0000-0000-0000470D0000}"/>
    <cellStyle name="Hyperlink 4 3 3 4 2 3" xfId="3162" xr:uid="{00000000-0005-0000-0000-0000480D0000}"/>
    <cellStyle name="Hyperlink 4 3 3 4 3" xfId="1504" xr:uid="{00000000-0005-0000-0000-0000490D0000}"/>
    <cellStyle name="Hyperlink 4 3 3 4 3 2" xfId="3715" xr:uid="{00000000-0005-0000-0000-00004A0D0000}"/>
    <cellStyle name="Hyperlink 4 3 3 4 4" xfId="2610" xr:uid="{00000000-0005-0000-0000-00004B0D0000}"/>
    <cellStyle name="Hyperlink 4 3 3 5" xfId="667" xr:uid="{00000000-0005-0000-0000-00004C0D0000}"/>
    <cellStyle name="Hyperlink 4 3 3 5 2" xfId="1780" xr:uid="{00000000-0005-0000-0000-00004D0D0000}"/>
    <cellStyle name="Hyperlink 4 3 3 5 2 2" xfId="3991" xr:uid="{00000000-0005-0000-0000-00004E0D0000}"/>
    <cellStyle name="Hyperlink 4 3 3 5 3" xfId="2886" xr:uid="{00000000-0005-0000-0000-00004F0D0000}"/>
    <cellStyle name="Hyperlink 4 3 3 6" xfId="1228" xr:uid="{00000000-0005-0000-0000-0000500D0000}"/>
    <cellStyle name="Hyperlink 4 3 3 6 2" xfId="3439" xr:uid="{00000000-0005-0000-0000-0000510D0000}"/>
    <cellStyle name="Hyperlink 4 3 3 7" xfId="2334" xr:uid="{00000000-0005-0000-0000-0000520D0000}"/>
    <cellStyle name="Hyperlink 4 3 4" xfId="161" xr:uid="{00000000-0005-0000-0000-0000530D0000}"/>
    <cellStyle name="Hyperlink 4 3 4 2" xfId="437" xr:uid="{00000000-0005-0000-0000-0000540D0000}"/>
    <cellStyle name="Hyperlink 4 3 4 2 2" xfId="989" xr:uid="{00000000-0005-0000-0000-0000550D0000}"/>
    <cellStyle name="Hyperlink 4 3 4 2 2 2" xfId="2102" xr:uid="{00000000-0005-0000-0000-0000560D0000}"/>
    <cellStyle name="Hyperlink 4 3 4 2 2 2 2" xfId="4313" xr:uid="{00000000-0005-0000-0000-0000570D0000}"/>
    <cellStyle name="Hyperlink 4 3 4 2 2 3" xfId="3208" xr:uid="{00000000-0005-0000-0000-0000580D0000}"/>
    <cellStyle name="Hyperlink 4 3 4 2 3" xfId="1550" xr:uid="{00000000-0005-0000-0000-0000590D0000}"/>
    <cellStyle name="Hyperlink 4 3 4 2 3 2" xfId="3761" xr:uid="{00000000-0005-0000-0000-00005A0D0000}"/>
    <cellStyle name="Hyperlink 4 3 4 2 4" xfId="2656" xr:uid="{00000000-0005-0000-0000-00005B0D0000}"/>
    <cellStyle name="Hyperlink 4 3 4 3" xfId="713" xr:uid="{00000000-0005-0000-0000-00005C0D0000}"/>
    <cellStyle name="Hyperlink 4 3 4 3 2" xfId="1826" xr:uid="{00000000-0005-0000-0000-00005D0D0000}"/>
    <cellStyle name="Hyperlink 4 3 4 3 2 2" xfId="4037" xr:uid="{00000000-0005-0000-0000-00005E0D0000}"/>
    <cellStyle name="Hyperlink 4 3 4 3 3" xfId="2932" xr:uid="{00000000-0005-0000-0000-00005F0D0000}"/>
    <cellStyle name="Hyperlink 4 3 4 4" xfId="1274" xr:uid="{00000000-0005-0000-0000-0000600D0000}"/>
    <cellStyle name="Hyperlink 4 3 4 4 2" xfId="3485" xr:uid="{00000000-0005-0000-0000-0000610D0000}"/>
    <cellStyle name="Hyperlink 4 3 4 5" xfId="2380" xr:uid="{00000000-0005-0000-0000-0000620D0000}"/>
    <cellStyle name="Hyperlink 4 3 5" xfId="253" xr:uid="{00000000-0005-0000-0000-0000630D0000}"/>
    <cellStyle name="Hyperlink 4 3 5 2" xfId="529" xr:uid="{00000000-0005-0000-0000-0000640D0000}"/>
    <cellStyle name="Hyperlink 4 3 5 2 2" xfId="1081" xr:uid="{00000000-0005-0000-0000-0000650D0000}"/>
    <cellStyle name="Hyperlink 4 3 5 2 2 2" xfId="2194" xr:uid="{00000000-0005-0000-0000-0000660D0000}"/>
    <cellStyle name="Hyperlink 4 3 5 2 2 2 2" xfId="4405" xr:uid="{00000000-0005-0000-0000-0000670D0000}"/>
    <cellStyle name="Hyperlink 4 3 5 2 2 3" xfId="3300" xr:uid="{00000000-0005-0000-0000-0000680D0000}"/>
    <cellStyle name="Hyperlink 4 3 5 2 3" xfId="1642" xr:uid="{00000000-0005-0000-0000-0000690D0000}"/>
    <cellStyle name="Hyperlink 4 3 5 2 3 2" xfId="3853" xr:uid="{00000000-0005-0000-0000-00006A0D0000}"/>
    <cellStyle name="Hyperlink 4 3 5 2 4" xfId="2748" xr:uid="{00000000-0005-0000-0000-00006B0D0000}"/>
    <cellStyle name="Hyperlink 4 3 5 3" xfId="805" xr:uid="{00000000-0005-0000-0000-00006C0D0000}"/>
    <cellStyle name="Hyperlink 4 3 5 3 2" xfId="1918" xr:uid="{00000000-0005-0000-0000-00006D0D0000}"/>
    <cellStyle name="Hyperlink 4 3 5 3 2 2" xfId="4129" xr:uid="{00000000-0005-0000-0000-00006E0D0000}"/>
    <cellStyle name="Hyperlink 4 3 5 3 3" xfId="3024" xr:uid="{00000000-0005-0000-0000-00006F0D0000}"/>
    <cellStyle name="Hyperlink 4 3 5 4" xfId="1366" xr:uid="{00000000-0005-0000-0000-0000700D0000}"/>
    <cellStyle name="Hyperlink 4 3 5 4 2" xfId="3577" xr:uid="{00000000-0005-0000-0000-0000710D0000}"/>
    <cellStyle name="Hyperlink 4 3 5 5" xfId="2472" xr:uid="{00000000-0005-0000-0000-0000720D0000}"/>
    <cellStyle name="Hyperlink 4 3 6" xfId="345" xr:uid="{00000000-0005-0000-0000-0000730D0000}"/>
    <cellStyle name="Hyperlink 4 3 6 2" xfId="897" xr:uid="{00000000-0005-0000-0000-0000740D0000}"/>
    <cellStyle name="Hyperlink 4 3 6 2 2" xfId="2010" xr:uid="{00000000-0005-0000-0000-0000750D0000}"/>
    <cellStyle name="Hyperlink 4 3 6 2 2 2" xfId="4221" xr:uid="{00000000-0005-0000-0000-0000760D0000}"/>
    <cellStyle name="Hyperlink 4 3 6 2 3" xfId="3116" xr:uid="{00000000-0005-0000-0000-0000770D0000}"/>
    <cellStyle name="Hyperlink 4 3 6 3" xfId="1458" xr:uid="{00000000-0005-0000-0000-0000780D0000}"/>
    <cellStyle name="Hyperlink 4 3 6 3 2" xfId="3669" xr:uid="{00000000-0005-0000-0000-0000790D0000}"/>
    <cellStyle name="Hyperlink 4 3 6 4" xfId="2564" xr:uid="{00000000-0005-0000-0000-00007A0D0000}"/>
    <cellStyle name="Hyperlink 4 3 7" xfId="621" xr:uid="{00000000-0005-0000-0000-00007B0D0000}"/>
    <cellStyle name="Hyperlink 4 3 7 2" xfId="1734" xr:uid="{00000000-0005-0000-0000-00007C0D0000}"/>
    <cellStyle name="Hyperlink 4 3 7 2 2" xfId="3945" xr:uid="{00000000-0005-0000-0000-00007D0D0000}"/>
    <cellStyle name="Hyperlink 4 3 7 3" xfId="2840" xr:uid="{00000000-0005-0000-0000-00007E0D0000}"/>
    <cellStyle name="Hyperlink 4 3 8" xfId="1182" xr:uid="{00000000-0005-0000-0000-00007F0D0000}"/>
    <cellStyle name="Hyperlink 4 3 8 2" xfId="3393" xr:uid="{00000000-0005-0000-0000-0000800D0000}"/>
    <cellStyle name="Hyperlink 4 3 9" xfId="2288" xr:uid="{00000000-0005-0000-0000-0000810D0000}"/>
    <cellStyle name="Hyperlink 4 4" xfId="79" xr:uid="{00000000-0005-0000-0000-0000820D0000}"/>
    <cellStyle name="Hyperlink 4 4 2" xfId="125" xr:uid="{00000000-0005-0000-0000-0000830D0000}"/>
    <cellStyle name="Hyperlink 4 4 2 2" xfId="217" xr:uid="{00000000-0005-0000-0000-0000840D0000}"/>
    <cellStyle name="Hyperlink 4 4 2 2 2" xfId="493" xr:uid="{00000000-0005-0000-0000-0000850D0000}"/>
    <cellStyle name="Hyperlink 4 4 2 2 2 2" xfId="1045" xr:uid="{00000000-0005-0000-0000-0000860D0000}"/>
    <cellStyle name="Hyperlink 4 4 2 2 2 2 2" xfId="2158" xr:uid="{00000000-0005-0000-0000-0000870D0000}"/>
    <cellStyle name="Hyperlink 4 4 2 2 2 2 2 2" xfId="4369" xr:uid="{00000000-0005-0000-0000-0000880D0000}"/>
    <cellStyle name="Hyperlink 4 4 2 2 2 2 3" xfId="3264" xr:uid="{00000000-0005-0000-0000-0000890D0000}"/>
    <cellStyle name="Hyperlink 4 4 2 2 2 3" xfId="1606" xr:uid="{00000000-0005-0000-0000-00008A0D0000}"/>
    <cellStyle name="Hyperlink 4 4 2 2 2 3 2" xfId="3817" xr:uid="{00000000-0005-0000-0000-00008B0D0000}"/>
    <cellStyle name="Hyperlink 4 4 2 2 2 4" xfId="2712" xr:uid="{00000000-0005-0000-0000-00008C0D0000}"/>
    <cellStyle name="Hyperlink 4 4 2 2 3" xfId="769" xr:uid="{00000000-0005-0000-0000-00008D0D0000}"/>
    <cellStyle name="Hyperlink 4 4 2 2 3 2" xfId="1882" xr:uid="{00000000-0005-0000-0000-00008E0D0000}"/>
    <cellStyle name="Hyperlink 4 4 2 2 3 2 2" xfId="4093" xr:uid="{00000000-0005-0000-0000-00008F0D0000}"/>
    <cellStyle name="Hyperlink 4 4 2 2 3 3" xfId="2988" xr:uid="{00000000-0005-0000-0000-0000900D0000}"/>
    <cellStyle name="Hyperlink 4 4 2 2 4" xfId="1330" xr:uid="{00000000-0005-0000-0000-0000910D0000}"/>
    <cellStyle name="Hyperlink 4 4 2 2 4 2" xfId="3541" xr:uid="{00000000-0005-0000-0000-0000920D0000}"/>
    <cellStyle name="Hyperlink 4 4 2 2 5" xfId="2436" xr:uid="{00000000-0005-0000-0000-0000930D0000}"/>
    <cellStyle name="Hyperlink 4 4 2 3" xfId="309" xr:uid="{00000000-0005-0000-0000-0000940D0000}"/>
    <cellStyle name="Hyperlink 4 4 2 3 2" xfId="585" xr:uid="{00000000-0005-0000-0000-0000950D0000}"/>
    <cellStyle name="Hyperlink 4 4 2 3 2 2" xfId="1137" xr:uid="{00000000-0005-0000-0000-0000960D0000}"/>
    <cellStyle name="Hyperlink 4 4 2 3 2 2 2" xfId="2250" xr:uid="{00000000-0005-0000-0000-0000970D0000}"/>
    <cellStyle name="Hyperlink 4 4 2 3 2 2 2 2" xfId="4461" xr:uid="{00000000-0005-0000-0000-0000980D0000}"/>
    <cellStyle name="Hyperlink 4 4 2 3 2 2 3" xfId="3356" xr:uid="{00000000-0005-0000-0000-0000990D0000}"/>
    <cellStyle name="Hyperlink 4 4 2 3 2 3" xfId="1698" xr:uid="{00000000-0005-0000-0000-00009A0D0000}"/>
    <cellStyle name="Hyperlink 4 4 2 3 2 3 2" xfId="3909" xr:uid="{00000000-0005-0000-0000-00009B0D0000}"/>
    <cellStyle name="Hyperlink 4 4 2 3 2 4" xfId="2804" xr:uid="{00000000-0005-0000-0000-00009C0D0000}"/>
    <cellStyle name="Hyperlink 4 4 2 3 3" xfId="861" xr:uid="{00000000-0005-0000-0000-00009D0D0000}"/>
    <cellStyle name="Hyperlink 4 4 2 3 3 2" xfId="1974" xr:uid="{00000000-0005-0000-0000-00009E0D0000}"/>
    <cellStyle name="Hyperlink 4 4 2 3 3 2 2" xfId="4185" xr:uid="{00000000-0005-0000-0000-00009F0D0000}"/>
    <cellStyle name="Hyperlink 4 4 2 3 3 3" xfId="3080" xr:uid="{00000000-0005-0000-0000-0000A00D0000}"/>
    <cellStyle name="Hyperlink 4 4 2 3 4" xfId="1422" xr:uid="{00000000-0005-0000-0000-0000A10D0000}"/>
    <cellStyle name="Hyperlink 4 4 2 3 4 2" xfId="3633" xr:uid="{00000000-0005-0000-0000-0000A20D0000}"/>
    <cellStyle name="Hyperlink 4 4 2 3 5" xfId="2528" xr:uid="{00000000-0005-0000-0000-0000A30D0000}"/>
    <cellStyle name="Hyperlink 4 4 2 4" xfId="401" xr:uid="{00000000-0005-0000-0000-0000A40D0000}"/>
    <cellStyle name="Hyperlink 4 4 2 4 2" xfId="953" xr:uid="{00000000-0005-0000-0000-0000A50D0000}"/>
    <cellStyle name="Hyperlink 4 4 2 4 2 2" xfId="2066" xr:uid="{00000000-0005-0000-0000-0000A60D0000}"/>
    <cellStyle name="Hyperlink 4 4 2 4 2 2 2" xfId="4277" xr:uid="{00000000-0005-0000-0000-0000A70D0000}"/>
    <cellStyle name="Hyperlink 4 4 2 4 2 3" xfId="3172" xr:uid="{00000000-0005-0000-0000-0000A80D0000}"/>
    <cellStyle name="Hyperlink 4 4 2 4 3" xfId="1514" xr:uid="{00000000-0005-0000-0000-0000A90D0000}"/>
    <cellStyle name="Hyperlink 4 4 2 4 3 2" xfId="3725" xr:uid="{00000000-0005-0000-0000-0000AA0D0000}"/>
    <cellStyle name="Hyperlink 4 4 2 4 4" xfId="2620" xr:uid="{00000000-0005-0000-0000-0000AB0D0000}"/>
    <cellStyle name="Hyperlink 4 4 2 5" xfId="677" xr:uid="{00000000-0005-0000-0000-0000AC0D0000}"/>
    <cellStyle name="Hyperlink 4 4 2 5 2" xfId="1790" xr:uid="{00000000-0005-0000-0000-0000AD0D0000}"/>
    <cellStyle name="Hyperlink 4 4 2 5 2 2" xfId="4001" xr:uid="{00000000-0005-0000-0000-0000AE0D0000}"/>
    <cellStyle name="Hyperlink 4 4 2 5 3" xfId="2896" xr:uid="{00000000-0005-0000-0000-0000AF0D0000}"/>
    <cellStyle name="Hyperlink 4 4 2 6" xfId="1238" xr:uid="{00000000-0005-0000-0000-0000B00D0000}"/>
    <cellStyle name="Hyperlink 4 4 2 6 2" xfId="3449" xr:uid="{00000000-0005-0000-0000-0000B10D0000}"/>
    <cellStyle name="Hyperlink 4 4 2 7" xfId="2344" xr:uid="{00000000-0005-0000-0000-0000B20D0000}"/>
    <cellStyle name="Hyperlink 4 4 3" xfId="171" xr:uid="{00000000-0005-0000-0000-0000B30D0000}"/>
    <cellStyle name="Hyperlink 4 4 3 2" xfId="447" xr:uid="{00000000-0005-0000-0000-0000B40D0000}"/>
    <cellStyle name="Hyperlink 4 4 3 2 2" xfId="999" xr:uid="{00000000-0005-0000-0000-0000B50D0000}"/>
    <cellStyle name="Hyperlink 4 4 3 2 2 2" xfId="2112" xr:uid="{00000000-0005-0000-0000-0000B60D0000}"/>
    <cellStyle name="Hyperlink 4 4 3 2 2 2 2" xfId="4323" xr:uid="{00000000-0005-0000-0000-0000B70D0000}"/>
    <cellStyle name="Hyperlink 4 4 3 2 2 3" xfId="3218" xr:uid="{00000000-0005-0000-0000-0000B80D0000}"/>
    <cellStyle name="Hyperlink 4 4 3 2 3" xfId="1560" xr:uid="{00000000-0005-0000-0000-0000B90D0000}"/>
    <cellStyle name="Hyperlink 4 4 3 2 3 2" xfId="3771" xr:uid="{00000000-0005-0000-0000-0000BA0D0000}"/>
    <cellStyle name="Hyperlink 4 4 3 2 4" xfId="2666" xr:uid="{00000000-0005-0000-0000-0000BB0D0000}"/>
    <cellStyle name="Hyperlink 4 4 3 3" xfId="723" xr:uid="{00000000-0005-0000-0000-0000BC0D0000}"/>
    <cellStyle name="Hyperlink 4 4 3 3 2" xfId="1836" xr:uid="{00000000-0005-0000-0000-0000BD0D0000}"/>
    <cellStyle name="Hyperlink 4 4 3 3 2 2" xfId="4047" xr:uid="{00000000-0005-0000-0000-0000BE0D0000}"/>
    <cellStyle name="Hyperlink 4 4 3 3 3" xfId="2942" xr:uid="{00000000-0005-0000-0000-0000BF0D0000}"/>
    <cellStyle name="Hyperlink 4 4 3 4" xfId="1284" xr:uid="{00000000-0005-0000-0000-0000C00D0000}"/>
    <cellStyle name="Hyperlink 4 4 3 4 2" xfId="3495" xr:uid="{00000000-0005-0000-0000-0000C10D0000}"/>
    <cellStyle name="Hyperlink 4 4 3 5" xfId="2390" xr:uid="{00000000-0005-0000-0000-0000C20D0000}"/>
    <cellStyle name="Hyperlink 4 4 4" xfId="263" xr:uid="{00000000-0005-0000-0000-0000C30D0000}"/>
    <cellStyle name="Hyperlink 4 4 4 2" xfId="539" xr:uid="{00000000-0005-0000-0000-0000C40D0000}"/>
    <cellStyle name="Hyperlink 4 4 4 2 2" xfId="1091" xr:uid="{00000000-0005-0000-0000-0000C50D0000}"/>
    <cellStyle name="Hyperlink 4 4 4 2 2 2" xfId="2204" xr:uid="{00000000-0005-0000-0000-0000C60D0000}"/>
    <cellStyle name="Hyperlink 4 4 4 2 2 2 2" xfId="4415" xr:uid="{00000000-0005-0000-0000-0000C70D0000}"/>
    <cellStyle name="Hyperlink 4 4 4 2 2 3" xfId="3310" xr:uid="{00000000-0005-0000-0000-0000C80D0000}"/>
    <cellStyle name="Hyperlink 4 4 4 2 3" xfId="1652" xr:uid="{00000000-0005-0000-0000-0000C90D0000}"/>
    <cellStyle name="Hyperlink 4 4 4 2 3 2" xfId="3863" xr:uid="{00000000-0005-0000-0000-0000CA0D0000}"/>
    <cellStyle name="Hyperlink 4 4 4 2 4" xfId="2758" xr:uid="{00000000-0005-0000-0000-0000CB0D0000}"/>
    <cellStyle name="Hyperlink 4 4 4 3" xfId="815" xr:uid="{00000000-0005-0000-0000-0000CC0D0000}"/>
    <cellStyle name="Hyperlink 4 4 4 3 2" xfId="1928" xr:uid="{00000000-0005-0000-0000-0000CD0D0000}"/>
    <cellStyle name="Hyperlink 4 4 4 3 2 2" xfId="4139" xr:uid="{00000000-0005-0000-0000-0000CE0D0000}"/>
    <cellStyle name="Hyperlink 4 4 4 3 3" xfId="3034" xr:uid="{00000000-0005-0000-0000-0000CF0D0000}"/>
    <cellStyle name="Hyperlink 4 4 4 4" xfId="1376" xr:uid="{00000000-0005-0000-0000-0000D00D0000}"/>
    <cellStyle name="Hyperlink 4 4 4 4 2" xfId="3587" xr:uid="{00000000-0005-0000-0000-0000D10D0000}"/>
    <cellStyle name="Hyperlink 4 4 4 5" xfId="2482" xr:uid="{00000000-0005-0000-0000-0000D20D0000}"/>
    <cellStyle name="Hyperlink 4 4 5" xfId="355" xr:uid="{00000000-0005-0000-0000-0000D30D0000}"/>
    <cellStyle name="Hyperlink 4 4 5 2" xfId="907" xr:uid="{00000000-0005-0000-0000-0000D40D0000}"/>
    <cellStyle name="Hyperlink 4 4 5 2 2" xfId="2020" xr:uid="{00000000-0005-0000-0000-0000D50D0000}"/>
    <cellStyle name="Hyperlink 4 4 5 2 2 2" xfId="4231" xr:uid="{00000000-0005-0000-0000-0000D60D0000}"/>
    <cellStyle name="Hyperlink 4 4 5 2 3" xfId="3126" xr:uid="{00000000-0005-0000-0000-0000D70D0000}"/>
    <cellStyle name="Hyperlink 4 4 5 3" xfId="1468" xr:uid="{00000000-0005-0000-0000-0000D80D0000}"/>
    <cellStyle name="Hyperlink 4 4 5 3 2" xfId="3679" xr:uid="{00000000-0005-0000-0000-0000D90D0000}"/>
    <cellStyle name="Hyperlink 4 4 5 4" xfId="2574" xr:uid="{00000000-0005-0000-0000-0000DA0D0000}"/>
    <cellStyle name="Hyperlink 4 4 6" xfId="631" xr:uid="{00000000-0005-0000-0000-0000DB0D0000}"/>
    <cellStyle name="Hyperlink 4 4 6 2" xfId="1744" xr:uid="{00000000-0005-0000-0000-0000DC0D0000}"/>
    <cellStyle name="Hyperlink 4 4 6 2 2" xfId="3955" xr:uid="{00000000-0005-0000-0000-0000DD0D0000}"/>
    <cellStyle name="Hyperlink 4 4 6 3" xfId="2850" xr:uid="{00000000-0005-0000-0000-0000DE0D0000}"/>
    <cellStyle name="Hyperlink 4 4 7" xfId="1192" xr:uid="{00000000-0005-0000-0000-0000DF0D0000}"/>
    <cellStyle name="Hyperlink 4 4 7 2" xfId="3403" xr:uid="{00000000-0005-0000-0000-0000E00D0000}"/>
    <cellStyle name="Hyperlink 4 4 8" xfId="2298" xr:uid="{00000000-0005-0000-0000-0000E10D0000}"/>
    <cellStyle name="Hyperlink 4 5" xfId="105" xr:uid="{00000000-0005-0000-0000-0000E20D0000}"/>
    <cellStyle name="Hyperlink 4 5 2" xfId="197" xr:uid="{00000000-0005-0000-0000-0000E30D0000}"/>
    <cellStyle name="Hyperlink 4 5 2 2" xfId="473" xr:uid="{00000000-0005-0000-0000-0000E40D0000}"/>
    <cellStyle name="Hyperlink 4 5 2 2 2" xfId="1025" xr:uid="{00000000-0005-0000-0000-0000E50D0000}"/>
    <cellStyle name="Hyperlink 4 5 2 2 2 2" xfId="2138" xr:uid="{00000000-0005-0000-0000-0000E60D0000}"/>
    <cellStyle name="Hyperlink 4 5 2 2 2 2 2" xfId="4349" xr:uid="{00000000-0005-0000-0000-0000E70D0000}"/>
    <cellStyle name="Hyperlink 4 5 2 2 2 3" xfId="3244" xr:uid="{00000000-0005-0000-0000-0000E80D0000}"/>
    <cellStyle name="Hyperlink 4 5 2 2 3" xfId="1586" xr:uid="{00000000-0005-0000-0000-0000E90D0000}"/>
    <cellStyle name="Hyperlink 4 5 2 2 3 2" xfId="3797" xr:uid="{00000000-0005-0000-0000-0000EA0D0000}"/>
    <cellStyle name="Hyperlink 4 5 2 2 4" xfId="2692" xr:uid="{00000000-0005-0000-0000-0000EB0D0000}"/>
    <cellStyle name="Hyperlink 4 5 2 3" xfId="749" xr:uid="{00000000-0005-0000-0000-0000EC0D0000}"/>
    <cellStyle name="Hyperlink 4 5 2 3 2" xfId="1862" xr:uid="{00000000-0005-0000-0000-0000ED0D0000}"/>
    <cellStyle name="Hyperlink 4 5 2 3 2 2" xfId="4073" xr:uid="{00000000-0005-0000-0000-0000EE0D0000}"/>
    <cellStyle name="Hyperlink 4 5 2 3 3" xfId="2968" xr:uid="{00000000-0005-0000-0000-0000EF0D0000}"/>
    <cellStyle name="Hyperlink 4 5 2 4" xfId="1310" xr:uid="{00000000-0005-0000-0000-0000F00D0000}"/>
    <cellStyle name="Hyperlink 4 5 2 4 2" xfId="3521" xr:uid="{00000000-0005-0000-0000-0000F10D0000}"/>
    <cellStyle name="Hyperlink 4 5 2 5" xfId="2416" xr:uid="{00000000-0005-0000-0000-0000F20D0000}"/>
    <cellStyle name="Hyperlink 4 5 3" xfId="289" xr:uid="{00000000-0005-0000-0000-0000F30D0000}"/>
    <cellStyle name="Hyperlink 4 5 3 2" xfId="565" xr:uid="{00000000-0005-0000-0000-0000F40D0000}"/>
    <cellStyle name="Hyperlink 4 5 3 2 2" xfId="1117" xr:uid="{00000000-0005-0000-0000-0000F50D0000}"/>
    <cellStyle name="Hyperlink 4 5 3 2 2 2" xfId="2230" xr:uid="{00000000-0005-0000-0000-0000F60D0000}"/>
    <cellStyle name="Hyperlink 4 5 3 2 2 2 2" xfId="4441" xr:uid="{00000000-0005-0000-0000-0000F70D0000}"/>
    <cellStyle name="Hyperlink 4 5 3 2 2 3" xfId="3336" xr:uid="{00000000-0005-0000-0000-0000F80D0000}"/>
    <cellStyle name="Hyperlink 4 5 3 2 3" xfId="1678" xr:uid="{00000000-0005-0000-0000-0000F90D0000}"/>
    <cellStyle name="Hyperlink 4 5 3 2 3 2" xfId="3889" xr:uid="{00000000-0005-0000-0000-0000FA0D0000}"/>
    <cellStyle name="Hyperlink 4 5 3 2 4" xfId="2784" xr:uid="{00000000-0005-0000-0000-0000FB0D0000}"/>
    <cellStyle name="Hyperlink 4 5 3 3" xfId="841" xr:uid="{00000000-0005-0000-0000-0000FC0D0000}"/>
    <cellStyle name="Hyperlink 4 5 3 3 2" xfId="1954" xr:uid="{00000000-0005-0000-0000-0000FD0D0000}"/>
    <cellStyle name="Hyperlink 4 5 3 3 2 2" xfId="4165" xr:uid="{00000000-0005-0000-0000-0000FE0D0000}"/>
    <cellStyle name="Hyperlink 4 5 3 3 3" xfId="3060" xr:uid="{00000000-0005-0000-0000-0000FF0D0000}"/>
    <cellStyle name="Hyperlink 4 5 3 4" xfId="1402" xr:uid="{00000000-0005-0000-0000-0000000E0000}"/>
    <cellStyle name="Hyperlink 4 5 3 4 2" xfId="3613" xr:uid="{00000000-0005-0000-0000-0000010E0000}"/>
    <cellStyle name="Hyperlink 4 5 3 5" xfId="2508" xr:uid="{00000000-0005-0000-0000-0000020E0000}"/>
    <cellStyle name="Hyperlink 4 5 4" xfId="381" xr:uid="{00000000-0005-0000-0000-0000030E0000}"/>
    <cellStyle name="Hyperlink 4 5 4 2" xfId="933" xr:uid="{00000000-0005-0000-0000-0000040E0000}"/>
    <cellStyle name="Hyperlink 4 5 4 2 2" xfId="2046" xr:uid="{00000000-0005-0000-0000-0000050E0000}"/>
    <cellStyle name="Hyperlink 4 5 4 2 2 2" xfId="4257" xr:uid="{00000000-0005-0000-0000-0000060E0000}"/>
    <cellStyle name="Hyperlink 4 5 4 2 3" xfId="3152" xr:uid="{00000000-0005-0000-0000-0000070E0000}"/>
    <cellStyle name="Hyperlink 4 5 4 3" xfId="1494" xr:uid="{00000000-0005-0000-0000-0000080E0000}"/>
    <cellStyle name="Hyperlink 4 5 4 3 2" xfId="3705" xr:uid="{00000000-0005-0000-0000-0000090E0000}"/>
    <cellStyle name="Hyperlink 4 5 4 4" xfId="2600" xr:uid="{00000000-0005-0000-0000-00000A0E0000}"/>
    <cellStyle name="Hyperlink 4 5 5" xfId="657" xr:uid="{00000000-0005-0000-0000-00000B0E0000}"/>
    <cellStyle name="Hyperlink 4 5 5 2" xfId="1770" xr:uid="{00000000-0005-0000-0000-00000C0E0000}"/>
    <cellStyle name="Hyperlink 4 5 5 2 2" xfId="3981" xr:uid="{00000000-0005-0000-0000-00000D0E0000}"/>
    <cellStyle name="Hyperlink 4 5 5 3" xfId="2876" xr:uid="{00000000-0005-0000-0000-00000E0E0000}"/>
    <cellStyle name="Hyperlink 4 5 6" xfId="1218" xr:uid="{00000000-0005-0000-0000-00000F0E0000}"/>
    <cellStyle name="Hyperlink 4 5 6 2" xfId="3429" xr:uid="{00000000-0005-0000-0000-0000100E0000}"/>
    <cellStyle name="Hyperlink 4 5 7" xfId="2324" xr:uid="{00000000-0005-0000-0000-0000110E0000}"/>
    <cellStyle name="Hyperlink 4 6" xfId="151" xr:uid="{00000000-0005-0000-0000-0000120E0000}"/>
    <cellStyle name="Hyperlink 4 6 2" xfId="427" xr:uid="{00000000-0005-0000-0000-0000130E0000}"/>
    <cellStyle name="Hyperlink 4 6 2 2" xfId="979" xr:uid="{00000000-0005-0000-0000-0000140E0000}"/>
    <cellStyle name="Hyperlink 4 6 2 2 2" xfId="2092" xr:uid="{00000000-0005-0000-0000-0000150E0000}"/>
    <cellStyle name="Hyperlink 4 6 2 2 2 2" xfId="4303" xr:uid="{00000000-0005-0000-0000-0000160E0000}"/>
    <cellStyle name="Hyperlink 4 6 2 2 3" xfId="3198" xr:uid="{00000000-0005-0000-0000-0000170E0000}"/>
    <cellStyle name="Hyperlink 4 6 2 3" xfId="1540" xr:uid="{00000000-0005-0000-0000-0000180E0000}"/>
    <cellStyle name="Hyperlink 4 6 2 3 2" xfId="3751" xr:uid="{00000000-0005-0000-0000-0000190E0000}"/>
    <cellStyle name="Hyperlink 4 6 2 4" xfId="2646" xr:uid="{00000000-0005-0000-0000-00001A0E0000}"/>
    <cellStyle name="Hyperlink 4 6 3" xfId="703" xr:uid="{00000000-0005-0000-0000-00001B0E0000}"/>
    <cellStyle name="Hyperlink 4 6 3 2" xfId="1816" xr:uid="{00000000-0005-0000-0000-00001C0E0000}"/>
    <cellStyle name="Hyperlink 4 6 3 2 2" xfId="4027" xr:uid="{00000000-0005-0000-0000-00001D0E0000}"/>
    <cellStyle name="Hyperlink 4 6 3 3" xfId="2922" xr:uid="{00000000-0005-0000-0000-00001E0E0000}"/>
    <cellStyle name="Hyperlink 4 6 4" xfId="1264" xr:uid="{00000000-0005-0000-0000-00001F0E0000}"/>
    <cellStyle name="Hyperlink 4 6 4 2" xfId="3475" xr:uid="{00000000-0005-0000-0000-0000200E0000}"/>
    <cellStyle name="Hyperlink 4 6 5" xfId="2370" xr:uid="{00000000-0005-0000-0000-0000210E0000}"/>
    <cellStyle name="Hyperlink 4 7" xfId="243" xr:uid="{00000000-0005-0000-0000-0000220E0000}"/>
    <cellStyle name="Hyperlink 4 7 2" xfId="519" xr:uid="{00000000-0005-0000-0000-0000230E0000}"/>
    <cellStyle name="Hyperlink 4 7 2 2" xfId="1071" xr:uid="{00000000-0005-0000-0000-0000240E0000}"/>
    <cellStyle name="Hyperlink 4 7 2 2 2" xfId="2184" xr:uid="{00000000-0005-0000-0000-0000250E0000}"/>
    <cellStyle name="Hyperlink 4 7 2 2 2 2" xfId="4395" xr:uid="{00000000-0005-0000-0000-0000260E0000}"/>
    <cellStyle name="Hyperlink 4 7 2 2 3" xfId="3290" xr:uid="{00000000-0005-0000-0000-0000270E0000}"/>
    <cellStyle name="Hyperlink 4 7 2 3" xfId="1632" xr:uid="{00000000-0005-0000-0000-0000280E0000}"/>
    <cellStyle name="Hyperlink 4 7 2 3 2" xfId="3843" xr:uid="{00000000-0005-0000-0000-0000290E0000}"/>
    <cellStyle name="Hyperlink 4 7 2 4" xfId="2738" xr:uid="{00000000-0005-0000-0000-00002A0E0000}"/>
    <cellStyle name="Hyperlink 4 7 3" xfId="795" xr:uid="{00000000-0005-0000-0000-00002B0E0000}"/>
    <cellStyle name="Hyperlink 4 7 3 2" xfId="1908" xr:uid="{00000000-0005-0000-0000-00002C0E0000}"/>
    <cellStyle name="Hyperlink 4 7 3 2 2" xfId="4119" xr:uid="{00000000-0005-0000-0000-00002D0E0000}"/>
    <cellStyle name="Hyperlink 4 7 3 3" xfId="3014" xr:uid="{00000000-0005-0000-0000-00002E0E0000}"/>
    <cellStyle name="Hyperlink 4 7 4" xfId="1356" xr:uid="{00000000-0005-0000-0000-00002F0E0000}"/>
    <cellStyle name="Hyperlink 4 7 4 2" xfId="3567" xr:uid="{00000000-0005-0000-0000-0000300E0000}"/>
    <cellStyle name="Hyperlink 4 7 5" xfId="2462" xr:uid="{00000000-0005-0000-0000-0000310E0000}"/>
    <cellStyle name="Hyperlink 4 8" xfId="335" xr:uid="{00000000-0005-0000-0000-0000320E0000}"/>
    <cellStyle name="Hyperlink 4 8 2" xfId="887" xr:uid="{00000000-0005-0000-0000-0000330E0000}"/>
    <cellStyle name="Hyperlink 4 8 2 2" xfId="2000" xr:uid="{00000000-0005-0000-0000-0000340E0000}"/>
    <cellStyle name="Hyperlink 4 8 2 2 2" xfId="4211" xr:uid="{00000000-0005-0000-0000-0000350E0000}"/>
    <cellStyle name="Hyperlink 4 8 2 3" xfId="3106" xr:uid="{00000000-0005-0000-0000-0000360E0000}"/>
    <cellStyle name="Hyperlink 4 8 3" xfId="1448" xr:uid="{00000000-0005-0000-0000-0000370E0000}"/>
    <cellStyle name="Hyperlink 4 8 3 2" xfId="3659" xr:uid="{00000000-0005-0000-0000-0000380E0000}"/>
    <cellStyle name="Hyperlink 4 8 4" xfId="2554" xr:uid="{00000000-0005-0000-0000-0000390E0000}"/>
    <cellStyle name="Hyperlink 4 9" xfId="611" xr:uid="{00000000-0005-0000-0000-00003A0E0000}"/>
    <cellStyle name="Hyperlink 4 9 2" xfId="1724" xr:uid="{00000000-0005-0000-0000-00003B0E0000}"/>
    <cellStyle name="Hyperlink 4 9 2 2" xfId="3935" xr:uid="{00000000-0005-0000-0000-00003C0E0000}"/>
    <cellStyle name="Hyperlink 4 9 3" xfId="2830" xr:uid="{00000000-0005-0000-0000-00003D0E0000}"/>
    <cellStyle name="Hyperlink 5" xfId="59" xr:uid="{00000000-0005-0000-0000-00003E0E0000}"/>
    <cellStyle name="Hyperlink 5 10" xfId="2279" xr:uid="{00000000-0005-0000-0000-00003F0E0000}"/>
    <cellStyle name="Hyperlink 5 2" xfId="70" xr:uid="{00000000-0005-0000-0000-0000400E0000}"/>
    <cellStyle name="Hyperlink 5 2 2" xfId="90" xr:uid="{00000000-0005-0000-0000-0000410E0000}"/>
    <cellStyle name="Hyperlink 5 2 2 2" xfId="136" xr:uid="{00000000-0005-0000-0000-0000420E0000}"/>
    <cellStyle name="Hyperlink 5 2 2 2 2" xfId="228" xr:uid="{00000000-0005-0000-0000-0000430E0000}"/>
    <cellStyle name="Hyperlink 5 2 2 2 2 2" xfId="504" xr:uid="{00000000-0005-0000-0000-0000440E0000}"/>
    <cellStyle name="Hyperlink 5 2 2 2 2 2 2" xfId="1056" xr:uid="{00000000-0005-0000-0000-0000450E0000}"/>
    <cellStyle name="Hyperlink 5 2 2 2 2 2 2 2" xfId="2169" xr:uid="{00000000-0005-0000-0000-0000460E0000}"/>
    <cellStyle name="Hyperlink 5 2 2 2 2 2 2 2 2" xfId="4380" xr:uid="{00000000-0005-0000-0000-0000470E0000}"/>
    <cellStyle name="Hyperlink 5 2 2 2 2 2 2 3" xfId="3275" xr:uid="{00000000-0005-0000-0000-0000480E0000}"/>
    <cellStyle name="Hyperlink 5 2 2 2 2 2 3" xfId="1617" xr:uid="{00000000-0005-0000-0000-0000490E0000}"/>
    <cellStyle name="Hyperlink 5 2 2 2 2 2 3 2" xfId="3828" xr:uid="{00000000-0005-0000-0000-00004A0E0000}"/>
    <cellStyle name="Hyperlink 5 2 2 2 2 2 4" xfId="2723" xr:uid="{00000000-0005-0000-0000-00004B0E0000}"/>
    <cellStyle name="Hyperlink 5 2 2 2 2 3" xfId="780" xr:uid="{00000000-0005-0000-0000-00004C0E0000}"/>
    <cellStyle name="Hyperlink 5 2 2 2 2 3 2" xfId="1893" xr:uid="{00000000-0005-0000-0000-00004D0E0000}"/>
    <cellStyle name="Hyperlink 5 2 2 2 2 3 2 2" xfId="4104" xr:uid="{00000000-0005-0000-0000-00004E0E0000}"/>
    <cellStyle name="Hyperlink 5 2 2 2 2 3 3" xfId="2999" xr:uid="{00000000-0005-0000-0000-00004F0E0000}"/>
    <cellStyle name="Hyperlink 5 2 2 2 2 4" xfId="1341" xr:uid="{00000000-0005-0000-0000-0000500E0000}"/>
    <cellStyle name="Hyperlink 5 2 2 2 2 4 2" xfId="3552" xr:uid="{00000000-0005-0000-0000-0000510E0000}"/>
    <cellStyle name="Hyperlink 5 2 2 2 2 5" xfId="2447" xr:uid="{00000000-0005-0000-0000-0000520E0000}"/>
    <cellStyle name="Hyperlink 5 2 2 2 3" xfId="320" xr:uid="{00000000-0005-0000-0000-0000530E0000}"/>
    <cellStyle name="Hyperlink 5 2 2 2 3 2" xfId="596" xr:uid="{00000000-0005-0000-0000-0000540E0000}"/>
    <cellStyle name="Hyperlink 5 2 2 2 3 2 2" xfId="1148" xr:uid="{00000000-0005-0000-0000-0000550E0000}"/>
    <cellStyle name="Hyperlink 5 2 2 2 3 2 2 2" xfId="2261" xr:uid="{00000000-0005-0000-0000-0000560E0000}"/>
    <cellStyle name="Hyperlink 5 2 2 2 3 2 2 2 2" xfId="4472" xr:uid="{00000000-0005-0000-0000-0000570E0000}"/>
    <cellStyle name="Hyperlink 5 2 2 2 3 2 2 3" xfId="3367" xr:uid="{00000000-0005-0000-0000-0000580E0000}"/>
    <cellStyle name="Hyperlink 5 2 2 2 3 2 3" xfId="1709" xr:uid="{00000000-0005-0000-0000-0000590E0000}"/>
    <cellStyle name="Hyperlink 5 2 2 2 3 2 3 2" xfId="3920" xr:uid="{00000000-0005-0000-0000-00005A0E0000}"/>
    <cellStyle name="Hyperlink 5 2 2 2 3 2 4" xfId="2815" xr:uid="{00000000-0005-0000-0000-00005B0E0000}"/>
    <cellStyle name="Hyperlink 5 2 2 2 3 3" xfId="872" xr:uid="{00000000-0005-0000-0000-00005C0E0000}"/>
    <cellStyle name="Hyperlink 5 2 2 2 3 3 2" xfId="1985" xr:uid="{00000000-0005-0000-0000-00005D0E0000}"/>
    <cellStyle name="Hyperlink 5 2 2 2 3 3 2 2" xfId="4196" xr:uid="{00000000-0005-0000-0000-00005E0E0000}"/>
    <cellStyle name="Hyperlink 5 2 2 2 3 3 3" xfId="3091" xr:uid="{00000000-0005-0000-0000-00005F0E0000}"/>
    <cellStyle name="Hyperlink 5 2 2 2 3 4" xfId="1433" xr:uid="{00000000-0005-0000-0000-0000600E0000}"/>
    <cellStyle name="Hyperlink 5 2 2 2 3 4 2" xfId="3644" xr:uid="{00000000-0005-0000-0000-0000610E0000}"/>
    <cellStyle name="Hyperlink 5 2 2 2 3 5" xfId="2539" xr:uid="{00000000-0005-0000-0000-0000620E0000}"/>
    <cellStyle name="Hyperlink 5 2 2 2 4" xfId="412" xr:uid="{00000000-0005-0000-0000-0000630E0000}"/>
    <cellStyle name="Hyperlink 5 2 2 2 4 2" xfId="964" xr:uid="{00000000-0005-0000-0000-0000640E0000}"/>
    <cellStyle name="Hyperlink 5 2 2 2 4 2 2" xfId="2077" xr:uid="{00000000-0005-0000-0000-0000650E0000}"/>
    <cellStyle name="Hyperlink 5 2 2 2 4 2 2 2" xfId="4288" xr:uid="{00000000-0005-0000-0000-0000660E0000}"/>
    <cellStyle name="Hyperlink 5 2 2 2 4 2 3" xfId="3183" xr:uid="{00000000-0005-0000-0000-0000670E0000}"/>
    <cellStyle name="Hyperlink 5 2 2 2 4 3" xfId="1525" xr:uid="{00000000-0005-0000-0000-0000680E0000}"/>
    <cellStyle name="Hyperlink 5 2 2 2 4 3 2" xfId="3736" xr:uid="{00000000-0005-0000-0000-0000690E0000}"/>
    <cellStyle name="Hyperlink 5 2 2 2 4 4" xfId="2631" xr:uid="{00000000-0005-0000-0000-00006A0E0000}"/>
    <cellStyle name="Hyperlink 5 2 2 2 5" xfId="688" xr:uid="{00000000-0005-0000-0000-00006B0E0000}"/>
    <cellStyle name="Hyperlink 5 2 2 2 5 2" xfId="1801" xr:uid="{00000000-0005-0000-0000-00006C0E0000}"/>
    <cellStyle name="Hyperlink 5 2 2 2 5 2 2" xfId="4012" xr:uid="{00000000-0005-0000-0000-00006D0E0000}"/>
    <cellStyle name="Hyperlink 5 2 2 2 5 3" xfId="2907" xr:uid="{00000000-0005-0000-0000-00006E0E0000}"/>
    <cellStyle name="Hyperlink 5 2 2 2 6" xfId="1249" xr:uid="{00000000-0005-0000-0000-00006F0E0000}"/>
    <cellStyle name="Hyperlink 5 2 2 2 6 2" xfId="3460" xr:uid="{00000000-0005-0000-0000-0000700E0000}"/>
    <cellStyle name="Hyperlink 5 2 2 2 7" xfId="2355" xr:uid="{00000000-0005-0000-0000-0000710E0000}"/>
    <cellStyle name="Hyperlink 5 2 2 3" xfId="182" xr:uid="{00000000-0005-0000-0000-0000720E0000}"/>
    <cellStyle name="Hyperlink 5 2 2 3 2" xfId="458" xr:uid="{00000000-0005-0000-0000-0000730E0000}"/>
    <cellStyle name="Hyperlink 5 2 2 3 2 2" xfId="1010" xr:uid="{00000000-0005-0000-0000-0000740E0000}"/>
    <cellStyle name="Hyperlink 5 2 2 3 2 2 2" xfId="2123" xr:uid="{00000000-0005-0000-0000-0000750E0000}"/>
    <cellStyle name="Hyperlink 5 2 2 3 2 2 2 2" xfId="4334" xr:uid="{00000000-0005-0000-0000-0000760E0000}"/>
    <cellStyle name="Hyperlink 5 2 2 3 2 2 3" xfId="3229" xr:uid="{00000000-0005-0000-0000-0000770E0000}"/>
    <cellStyle name="Hyperlink 5 2 2 3 2 3" xfId="1571" xr:uid="{00000000-0005-0000-0000-0000780E0000}"/>
    <cellStyle name="Hyperlink 5 2 2 3 2 3 2" xfId="3782" xr:uid="{00000000-0005-0000-0000-0000790E0000}"/>
    <cellStyle name="Hyperlink 5 2 2 3 2 4" xfId="2677" xr:uid="{00000000-0005-0000-0000-00007A0E0000}"/>
    <cellStyle name="Hyperlink 5 2 2 3 3" xfId="734" xr:uid="{00000000-0005-0000-0000-00007B0E0000}"/>
    <cellStyle name="Hyperlink 5 2 2 3 3 2" xfId="1847" xr:uid="{00000000-0005-0000-0000-00007C0E0000}"/>
    <cellStyle name="Hyperlink 5 2 2 3 3 2 2" xfId="4058" xr:uid="{00000000-0005-0000-0000-00007D0E0000}"/>
    <cellStyle name="Hyperlink 5 2 2 3 3 3" xfId="2953" xr:uid="{00000000-0005-0000-0000-00007E0E0000}"/>
    <cellStyle name="Hyperlink 5 2 2 3 4" xfId="1295" xr:uid="{00000000-0005-0000-0000-00007F0E0000}"/>
    <cellStyle name="Hyperlink 5 2 2 3 4 2" xfId="3506" xr:uid="{00000000-0005-0000-0000-0000800E0000}"/>
    <cellStyle name="Hyperlink 5 2 2 3 5" xfId="2401" xr:uid="{00000000-0005-0000-0000-0000810E0000}"/>
    <cellStyle name="Hyperlink 5 2 2 4" xfId="274" xr:uid="{00000000-0005-0000-0000-0000820E0000}"/>
    <cellStyle name="Hyperlink 5 2 2 4 2" xfId="550" xr:uid="{00000000-0005-0000-0000-0000830E0000}"/>
    <cellStyle name="Hyperlink 5 2 2 4 2 2" xfId="1102" xr:uid="{00000000-0005-0000-0000-0000840E0000}"/>
    <cellStyle name="Hyperlink 5 2 2 4 2 2 2" xfId="2215" xr:uid="{00000000-0005-0000-0000-0000850E0000}"/>
    <cellStyle name="Hyperlink 5 2 2 4 2 2 2 2" xfId="4426" xr:uid="{00000000-0005-0000-0000-0000860E0000}"/>
    <cellStyle name="Hyperlink 5 2 2 4 2 2 3" xfId="3321" xr:uid="{00000000-0005-0000-0000-0000870E0000}"/>
    <cellStyle name="Hyperlink 5 2 2 4 2 3" xfId="1663" xr:uid="{00000000-0005-0000-0000-0000880E0000}"/>
    <cellStyle name="Hyperlink 5 2 2 4 2 3 2" xfId="3874" xr:uid="{00000000-0005-0000-0000-0000890E0000}"/>
    <cellStyle name="Hyperlink 5 2 2 4 2 4" xfId="2769" xr:uid="{00000000-0005-0000-0000-00008A0E0000}"/>
    <cellStyle name="Hyperlink 5 2 2 4 3" xfId="826" xr:uid="{00000000-0005-0000-0000-00008B0E0000}"/>
    <cellStyle name="Hyperlink 5 2 2 4 3 2" xfId="1939" xr:uid="{00000000-0005-0000-0000-00008C0E0000}"/>
    <cellStyle name="Hyperlink 5 2 2 4 3 2 2" xfId="4150" xr:uid="{00000000-0005-0000-0000-00008D0E0000}"/>
    <cellStyle name="Hyperlink 5 2 2 4 3 3" xfId="3045" xr:uid="{00000000-0005-0000-0000-00008E0E0000}"/>
    <cellStyle name="Hyperlink 5 2 2 4 4" xfId="1387" xr:uid="{00000000-0005-0000-0000-00008F0E0000}"/>
    <cellStyle name="Hyperlink 5 2 2 4 4 2" xfId="3598" xr:uid="{00000000-0005-0000-0000-0000900E0000}"/>
    <cellStyle name="Hyperlink 5 2 2 4 5" xfId="2493" xr:uid="{00000000-0005-0000-0000-0000910E0000}"/>
    <cellStyle name="Hyperlink 5 2 2 5" xfId="366" xr:uid="{00000000-0005-0000-0000-0000920E0000}"/>
    <cellStyle name="Hyperlink 5 2 2 5 2" xfId="918" xr:uid="{00000000-0005-0000-0000-0000930E0000}"/>
    <cellStyle name="Hyperlink 5 2 2 5 2 2" xfId="2031" xr:uid="{00000000-0005-0000-0000-0000940E0000}"/>
    <cellStyle name="Hyperlink 5 2 2 5 2 2 2" xfId="4242" xr:uid="{00000000-0005-0000-0000-0000950E0000}"/>
    <cellStyle name="Hyperlink 5 2 2 5 2 3" xfId="3137" xr:uid="{00000000-0005-0000-0000-0000960E0000}"/>
    <cellStyle name="Hyperlink 5 2 2 5 3" xfId="1479" xr:uid="{00000000-0005-0000-0000-0000970E0000}"/>
    <cellStyle name="Hyperlink 5 2 2 5 3 2" xfId="3690" xr:uid="{00000000-0005-0000-0000-0000980E0000}"/>
    <cellStyle name="Hyperlink 5 2 2 5 4" xfId="2585" xr:uid="{00000000-0005-0000-0000-0000990E0000}"/>
    <cellStyle name="Hyperlink 5 2 2 6" xfId="642" xr:uid="{00000000-0005-0000-0000-00009A0E0000}"/>
    <cellStyle name="Hyperlink 5 2 2 6 2" xfId="1755" xr:uid="{00000000-0005-0000-0000-00009B0E0000}"/>
    <cellStyle name="Hyperlink 5 2 2 6 2 2" xfId="3966" xr:uid="{00000000-0005-0000-0000-00009C0E0000}"/>
    <cellStyle name="Hyperlink 5 2 2 6 3" xfId="2861" xr:uid="{00000000-0005-0000-0000-00009D0E0000}"/>
    <cellStyle name="Hyperlink 5 2 2 7" xfId="1203" xr:uid="{00000000-0005-0000-0000-00009E0E0000}"/>
    <cellStyle name="Hyperlink 5 2 2 7 2" xfId="3414" xr:uid="{00000000-0005-0000-0000-00009F0E0000}"/>
    <cellStyle name="Hyperlink 5 2 2 8" xfId="2309" xr:uid="{00000000-0005-0000-0000-0000A00E0000}"/>
    <cellStyle name="Hyperlink 5 2 3" xfId="116" xr:uid="{00000000-0005-0000-0000-0000A10E0000}"/>
    <cellStyle name="Hyperlink 5 2 3 2" xfId="208" xr:uid="{00000000-0005-0000-0000-0000A20E0000}"/>
    <cellStyle name="Hyperlink 5 2 3 2 2" xfId="484" xr:uid="{00000000-0005-0000-0000-0000A30E0000}"/>
    <cellStyle name="Hyperlink 5 2 3 2 2 2" xfId="1036" xr:uid="{00000000-0005-0000-0000-0000A40E0000}"/>
    <cellStyle name="Hyperlink 5 2 3 2 2 2 2" xfId="2149" xr:uid="{00000000-0005-0000-0000-0000A50E0000}"/>
    <cellStyle name="Hyperlink 5 2 3 2 2 2 2 2" xfId="4360" xr:uid="{00000000-0005-0000-0000-0000A60E0000}"/>
    <cellStyle name="Hyperlink 5 2 3 2 2 2 3" xfId="3255" xr:uid="{00000000-0005-0000-0000-0000A70E0000}"/>
    <cellStyle name="Hyperlink 5 2 3 2 2 3" xfId="1597" xr:uid="{00000000-0005-0000-0000-0000A80E0000}"/>
    <cellStyle name="Hyperlink 5 2 3 2 2 3 2" xfId="3808" xr:uid="{00000000-0005-0000-0000-0000A90E0000}"/>
    <cellStyle name="Hyperlink 5 2 3 2 2 4" xfId="2703" xr:uid="{00000000-0005-0000-0000-0000AA0E0000}"/>
    <cellStyle name="Hyperlink 5 2 3 2 3" xfId="760" xr:uid="{00000000-0005-0000-0000-0000AB0E0000}"/>
    <cellStyle name="Hyperlink 5 2 3 2 3 2" xfId="1873" xr:uid="{00000000-0005-0000-0000-0000AC0E0000}"/>
    <cellStyle name="Hyperlink 5 2 3 2 3 2 2" xfId="4084" xr:uid="{00000000-0005-0000-0000-0000AD0E0000}"/>
    <cellStyle name="Hyperlink 5 2 3 2 3 3" xfId="2979" xr:uid="{00000000-0005-0000-0000-0000AE0E0000}"/>
    <cellStyle name="Hyperlink 5 2 3 2 4" xfId="1321" xr:uid="{00000000-0005-0000-0000-0000AF0E0000}"/>
    <cellStyle name="Hyperlink 5 2 3 2 4 2" xfId="3532" xr:uid="{00000000-0005-0000-0000-0000B00E0000}"/>
    <cellStyle name="Hyperlink 5 2 3 2 5" xfId="2427" xr:uid="{00000000-0005-0000-0000-0000B10E0000}"/>
    <cellStyle name="Hyperlink 5 2 3 3" xfId="300" xr:uid="{00000000-0005-0000-0000-0000B20E0000}"/>
    <cellStyle name="Hyperlink 5 2 3 3 2" xfId="576" xr:uid="{00000000-0005-0000-0000-0000B30E0000}"/>
    <cellStyle name="Hyperlink 5 2 3 3 2 2" xfId="1128" xr:uid="{00000000-0005-0000-0000-0000B40E0000}"/>
    <cellStyle name="Hyperlink 5 2 3 3 2 2 2" xfId="2241" xr:uid="{00000000-0005-0000-0000-0000B50E0000}"/>
    <cellStyle name="Hyperlink 5 2 3 3 2 2 2 2" xfId="4452" xr:uid="{00000000-0005-0000-0000-0000B60E0000}"/>
    <cellStyle name="Hyperlink 5 2 3 3 2 2 3" xfId="3347" xr:uid="{00000000-0005-0000-0000-0000B70E0000}"/>
    <cellStyle name="Hyperlink 5 2 3 3 2 3" xfId="1689" xr:uid="{00000000-0005-0000-0000-0000B80E0000}"/>
    <cellStyle name="Hyperlink 5 2 3 3 2 3 2" xfId="3900" xr:uid="{00000000-0005-0000-0000-0000B90E0000}"/>
    <cellStyle name="Hyperlink 5 2 3 3 2 4" xfId="2795" xr:uid="{00000000-0005-0000-0000-0000BA0E0000}"/>
    <cellStyle name="Hyperlink 5 2 3 3 3" xfId="852" xr:uid="{00000000-0005-0000-0000-0000BB0E0000}"/>
    <cellStyle name="Hyperlink 5 2 3 3 3 2" xfId="1965" xr:uid="{00000000-0005-0000-0000-0000BC0E0000}"/>
    <cellStyle name="Hyperlink 5 2 3 3 3 2 2" xfId="4176" xr:uid="{00000000-0005-0000-0000-0000BD0E0000}"/>
    <cellStyle name="Hyperlink 5 2 3 3 3 3" xfId="3071" xr:uid="{00000000-0005-0000-0000-0000BE0E0000}"/>
    <cellStyle name="Hyperlink 5 2 3 3 4" xfId="1413" xr:uid="{00000000-0005-0000-0000-0000BF0E0000}"/>
    <cellStyle name="Hyperlink 5 2 3 3 4 2" xfId="3624" xr:uid="{00000000-0005-0000-0000-0000C00E0000}"/>
    <cellStyle name="Hyperlink 5 2 3 3 5" xfId="2519" xr:uid="{00000000-0005-0000-0000-0000C10E0000}"/>
    <cellStyle name="Hyperlink 5 2 3 4" xfId="392" xr:uid="{00000000-0005-0000-0000-0000C20E0000}"/>
    <cellStyle name="Hyperlink 5 2 3 4 2" xfId="944" xr:uid="{00000000-0005-0000-0000-0000C30E0000}"/>
    <cellStyle name="Hyperlink 5 2 3 4 2 2" xfId="2057" xr:uid="{00000000-0005-0000-0000-0000C40E0000}"/>
    <cellStyle name="Hyperlink 5 2 3 4 2 2 2" xfId="4268" xr:uid="{00000000-0005-0000-0000-0000C50E0000}"/>
    <cellStyle name="Hyperlink 5 2 3 4 2 3" xfId="3163" xr:uid="{00000000-0005-0000-0000-0000C60E0000}"/>
    <cellStyle name="Hyperlink 5 2 3 4 3" xfId="1505" xr:uid="{00000000-0005-0000-0000-0000C70E0000}"/>
    <cellStyle name="Hyperlink 5 2 3 4 3 2" xfId="3716" xr:uid="{00000000-0005-0000-0000-0000C80E0000}"/>
    <cellStyle name="Hyperlink 5 2 3 4 4" xfId="2611" xr:uid="{00000000-0005-0000-0000-0000C90E0000}"/>
    <cellStyle name="Hyperlink 5 2 3 5" xfId="668" xr:uid="{00000000-0005-0000-0000-0000CA0E0000}"/>
    <cellStyle name="Hyperlink 5 2 3 5 2" xfId="1781" xr:uid="{00000000-0005-0000-0000-0000CB0E0000}"/>
    <cellStyle name="Hyperlink 5 2 3 5 2 2" xfId="3992" xr:uid="{00000000-0005-0000-0000-0000CC0E0000}"/>
    <cellStyle name="Hyperlink 5 2 3 5 3" xfId="2887" xr:uid="{00000000-0005-0000-0000-0000CD0E0000}"/>
    <cellStyle name="Hyperlink 5 2 3 6" xfId="1229" xr:uid="{00000000-0005-0000-0000-0000CE0E0000}"/>
    <cellStyle name="Hyperlink 5 2 3 6 2" xfId="3440" xr:uid="{00000000-0005-0000-0000-0000CF0E0000}"/>
    <cellStyle name="Hyperlink 5 2 3 7" xfId="2335" xr:uid="{00000000-0005-0000-0000-0000D00E0000}"/>
    <cellStyle name="Hyperlink 5 2 4" xfId="162" xr:uid="{00000000-0005-0000-0000-0000D10E0000}"/>
    <cellStyle name="Hyperlink 5 2 4 2" xfId="438" xr:uid="{00000000-0005-0000-0000-0000D20E0000}"/>
    <cellStyle name="Hyperlink 5 2 4 2 2" xfId="990" xr:uid="{00000000-0005-0000-0000-0000D30E0000}"/>
    <cellStyle name="Hyperlink 5 2 4 2 2 2" xfId="2103" xr:uid="{00000000-0005-0000-0000-0000D40E0000}"/>
    <cellStyle name="Hyperlink 5 2 4 2 2 2 2" xfId="4314" xr:uid="{00000000-0005-0000-0000-0000D50E0000}"/>
    <cellStyle name="Hyperlink 5 2 4 2 2 3" xfId="3209" xr:uid="{00000000-0005-0000-0000-0000D60E0000}"/>
    <cellStyle name="Hyperlink 5 2 4 2 3" xfId="1551" xr:uid="{00000000-0005-0000-0000-0000D70E0000}"/>
    <cellStyle name="Hyperlink 5 2 4 2 3 2" xfId="3762" xr:uid="{00000000-0005-0000-0000-0000D80E0000}"/>
    <cellStyle name="Hyperlink 5 2 4 2 4" xfId="2657" xr:uid="{00000000-0005-0000-0000-0000D90E0000}"/>
    <cellStyle name="Hyperlink 5 2 4 3" xfId="714" xr:uid="{00000000-0005-0000-0000-0000DA0E0000}"/>
    <cellStyle name="Hyperlink 5 2 4 3 2" xfId="1827" xr:uid="{00000000-0005-0000-0000-0000DB0E0000}"/>
    <cellStyle name="Hyperlink 5 2 4 3 2 2" xfId="4038" xr:uid="{00000000-0005-0000-0000-0000DC0E0000}"/>
    <cellStyle name="Hyperlink 5 2 4 3 3" xfId="2933" xr:uid="{00000000-0005-0000-0000-0000DD0E0000}"/>
    <cellStyle name="Hyperlink 5 2 4 4" xfId="1275" xr:uid="{00000000-0005-0000-0000-0000DE0E0000}"/>
    <cellStyle name="Hyperlink 5 2 4 4 2" xfId="3486" xr:uid="{00000000-0005-0000-0000-0000DF0E0000}"/>
    <cellStyle name="Hyperlink 5 2 4 5" xfId="2381" xr:uid="{00000000-0005-0000-0000-0000E00E0000}"/>
    <cellStyle name="Hyperlink 5 2 5" xfId="254" xr:uid="{00000000-0005-0000-0000-0000E10E0000}"/>
    <cellStyle name="Hyperlink 5 2 5 2" xfId="530" xr:uid="{00000000-0005-0000-0000-0000E20E0000}"/>
    <cellStyle name="Hyperlink 5 2 5 2 2" xfId="1082" xr:uid="{00000000-0005-0000-0000-0000E30E0000}"/>
    <cellStyle name="Hyperlink 5 2 5 2 2 2" xfId="2195" xr:uid="{00000000-0005-0000-0000-0000E40E0000}"/>
    <cellStyle name="Hyperlink 5 2 5 2 2 2 2" xfId="4406" xr:uid="{00000000-0005-0000-0000-0000E50E0000}"/>
    <cellStyle name="Hyperlink 5 2 5 2 2 3" xfId="3301" xr:uid="{00000000-0005-0000-0000-0000E60E0000}"/>
    <cellStyle name="Hyperlink 5 2 5 2 3" xfId="1643" xr:uid="{00000000-0005-0000-0000-0000E70E0000}"/>
    <cellStyle name="Hyperlink 5 2 5 2 3 2" xfId="3854" xr:uid="{00000000-0005-0000-0000-0000E80E0000}"/>
    <cellStyle name="Hyperlink 5 2 5 2 4" xfId="2749" xr:uid="{00000000-0005-0000-0000-0000E90E0000}"/>
    <cellStyle name="Hyperlink 5 2 5 3" xfId="806" xr:uid="{00000000-0005-0000-0000-0000EA0E0000}"/>
    <cellStyle name="Hyperlink 5 2 5 3 2" xfId="1919" xr:uid="{00000000-0005-0000-0000-0000EB0E0000}"/>
    <cellStyle name="Hyperlink 5 2 5 3 2 2" xfId="4130" xr:uid="{00000000-0005-0000-0000-0000EC0E0000}"/>
    <cellStyle name="Hyperlink 5 2 5 3 3" xfId="3025" xr:uid="{00000000-0005-0000-0000-0000ED0E0000}"/>
    <cellStyle name="Hyperlink 5 2 5 4" xfId="1367" xr:uid="{00000000-0005-0000-0000-0000EE0E0000}"/>
    <cellStyle name="Hyperlink 5 2 5 4 2" xfId="3578" xr:uid="{00000000-0005-0000-0000-0000EF0E0000}"/>
    <cellStyle name="Hyperlink 5 2 5 5" xfId="2473" xr:uid="{00000000-0005-0000-0000-0000F00E0000}"/>
    <cellStyle name="Hyperlink 5 2 6" xfId="346" xr:uid="{00000000-0005-0000-0000-0000F10E0000}"/>
    <cellStyle name="Hyperlink 5 2 6 2" xfId="898" xr:uid="{00000000-0005-0000-0000-0000F20E0000}"/>
    <cellStyle name="Hyperlink 5 2 6 2 2" xfId="2011" xr:uid="{00000000-0005-0000-0000-0000F30E0000}"/>
    <cellStyle name="Hyperlink 5 2 6 2 2 2" xfId="4222" xr:uid="{00000000-0005-0000-0000-0000F40E0000}"/>
    <cellStyle name="Hyperlink 5 2 6 2 3" xfId="3117" xr:uid="{00000000-0005-0000-0000-0000F50E0000}"/>
    <cellStyle name="Hyperlink 5 2 6 3" xfId="1459" xr:uid="{00000000-0005-0000-0000-0000F60E0000}"/>
    <cellStyle name="Hyperlink 5 2 6 3 2" xfId="3670" xr:uid="{00000000-0005-0000-0000-0000F70E0000}"/>
    <cellStyle name="Hyperlink 5 2 6 4" xfId="2565" xr:uid="{00000000-0005-0000-0000-0000F80E0000}"/>
    <cellStyle name="Hyperlink 5 2 7" xfId="622" xr:uid="{00000000-0005-0000-0000-0000F90E0000}"/>
    <cellStyle name="Hyperlink 5 2 7 2" xfId="1735" xr:uid="{00000000-0005-0000-0000-0000FA0E0000}"/>
    <cellStyle name="Hyperlink 5 2 7 2 2" xfId="3946" xr:uid="{00000000-0005-0000-0000-0000FB0E0000}"/>
    <cellStyle name="Hyperlink 5 2 7 3" xfId="2841" xr:uid="{00000000-0005-0000-0000-0000FC0E0000}"/>
    <cellStyle name="Hyperlink 5 2 8" xfId="1183" xr:uid="{00000000-0005-0000-0000-0000FD0E0000}"/>
    <cellStyle name="Hyperlink 5 2 8 2" xfId="3394" xr:uid="{00000000-0005-0000-0000-0000FE0E0000}"/>
    <cellStyle name="Hyperlink 5 2 9" xfId="2289" xr:uid="{00000000-0005-0000-0000-0000FF0E0000}"/>
    <cellStyle name="Hyperlink 5 3" xfId="80" xr:uid="{00000000-0005-0000-0000-0000000F0000}"/>
    <cellStyle name="Hyperlink 5 3 2" xfId="126" xr:uid="{00000000-0005-0000-0000-0000010F0000}"/>
    <cellStyle name="Hyperlink 5 3 2 2" xfId="218" xr:uid="{00000000-0005-0000-0000-0000020F0000}"/>
    <cellStyle name="Hyperlink 5 3 2 2 2" xfId="494" xr:uid="{00000000-0005-0000-0000-0000030F0000}"/>
    <cellStyle name="Hyperlink 5 3 2 2 2 2" xfId="1046" xr:uid="{00000000-0005-0000-0000-0000040F0000}"/>
    <cellStyle name="Hyperlink 5 3 2 2 2 2 2" xfId="2159" xr:uid="{00000000-0005-0000-0000-0000050F0000}"/>
    <cellStyle name="Hyperlink 5 3 2 2 2 2 2 2" xfId="4370" xr:uid="{00000000-0005-0000-0000-0000060F0000}"/>
    <cellStyle name="Hyperlink 5 3 2 2 2 2 3" xfId="3265" xr:uid="{00000000-0005-0000-0000-0000070F0000}"/>
    <cellStyle name="Hyperlink 5 3 2 2 2 3" xfId="1607" xr:uid="{00000000-0005-0000-0000-0000080F0000}"/>
    <cellStyle name="Hyperlink 5 3 2 2 2 3 2" xfId="3818" xr:uid="{00000000-0005-0000-0000-0000090F0000}"/>
    <cellStyle name="Hyperlink 5 3 2 2 2 4" xfId="2713" xr:uid="{00000000-0005-0000-0000-00000A0F0000}"/>
    <cellStyle name="Hyperlink 5 3 2 2 3" xfId="770" xr:uid="{00000000-0005-0000-0000-00000B0F0000}"/>
    <cellStyle name="Hyperlink 5 3 2 2 3 2" xfId="1883" xr:uid="{00000000-0005-0000-0000-00000C0F0000}"/>
    <cellStyle name="Hyperlink 5 3 2 2 3 2 2" xfId="4094" xr:uid="{00000000-0005-0000-0000-00000D0F0000}"/>
    <cellStyle name="Hyperlink 5 3 2 2 3 3" xfId="2989" xr:uid="{00000000-0005-0000-0000-00000E0F0000}"/>
    <cellStyle name="Hyperlink 5 3 2 2 4" xfId="1331" xr:uid="{00000000-0005-0000-0000-00000F0F0000}"/>
    <cellStyle name="Hyperlink 5 3 2 2 4 2" xfId="3542" xr:uid="{00000000-0005-0000-0000-0000100F0000}"/>
    <cellStyle name="Hyperlink 5 3 2 2 5" xfId="2437" xr:uid="{00000000-0005-0000-0000-0000110F0000}"/>
    <cellStyle name="Hyperlink 5 3 2 3" xfId="310" xr:uid="{00000000-0005-0000-0000-0000120F0000}"/>
    <cellStyle name="Hyperlink 5 3 2 3 2" xfId="586" xr:uid="{00000000-0005-0000-0000-0000130F0000}"/>
    <cellStyle name="Hyperlink 5 3 2 3 2 2" xfId="1138" xr:uid="{00000000-0005-0000-0000-0000140F0000}"/>
    <cellStyle name="Hyperlink 5 3 2 3 2 2 2" xfId="2251" xr:uid="{00000000-0005-0000-0000-0000150F0000}"/>
    <cellStyle name="Hyperlink 5 3 2 3 2 2 2 2" xfId="4462" xr:uid="{00000000-0005-0000-0000-0000160F0000}"/>
    <cellStyle name="Hyperlink 5 3 2 3 2 2 3" xfId="3357" xr:uid="{00000000-0005-0000-0000-0000170F0000}"/>
    <cellStyle name="Hyperlink 5 3 2 3 2 3" xfId="1699" xr:uid="{00000000-0005-0000-0000-0000180F0000}"/>
    <cellStyle name="Hyperlink 5 3 2 3 2 3 2" xfId="3910" xr:uid="{00000000-0005-0000-0000-0000190F0000}"/>
    <cellStyle name="Hyperlink 5 3 2 3 2 4" xfId="2805" xr:uid="{00000000-0005-0000-0000-00001A0F0000}"/>
    <cellStyle name="Hyperlink 5 3 2 3 3" xfId="862" xr:uid="{00000000-0005-0000-0000-00001B0F0000}"/>
    <cellStyle name="Hyperlink 5 3 2 3 3 2" xfId="1975" xr:uid="{00000000-0005-0000-0000-00001C0F0000}"/>
    <cellStyle name="Hyperlink 5 3 2 3 3 2 2" xfId="4186" xr:uid="{00000000-0005-0000-0000-00001D0F0000}"/>
    <cellStyle name="Hyperlink 5 3 2 3 3 3" xfId="3081" xr:uid="{00000000-0005-0000-0000-00001E0F0000}"/>
    <cellStyle name="Hyperlink 5 3 2 3 4" xfId="1423" xr:uid="{00000000-0005-0000-0000-00001F0F0000}"/>
    <cellStyle name="Hyperlink 5 3 2 3 4 2" xfId="3634" xr:uid="{00000000-0005-0000-0000-0000200F0000}"/>
    <cellStyle name="Hyperlink 5 3 2 3 5" xfId="2529" xr:uid="{00000000-0005-0000-0000-0000210F0000}"/>
    <cellStyle name="Hyperlink 5 3 2 4" xfId="402" xr:uid="{00000000-0005-0000-0000-0000220F0000}"/>
    <cellStyle name="Hyperlink 5 3 2 4 2" xfId="954" xr:uid="{00000000-0005-0000-0000-0000230F0000}"/>
    <cellStyle name="Hyperlink 5 3 2 4 2 2" xfId="2067" xr:uid="{00000000-0005-0000-0000-0000240F0000}"/>
    <cellStyle name="Hyperlink 5 3 2 4 2 2 2" xfId="4278" xr:uid="{00000000-0005-0000-0000-0000250F0000}"/>
    <cellStyle name="Hyperlink 5 3 2 4 2 3" xfId="3173" xr:uid="{00000000-0005-0000-0000-0000260F0000}"/>
    <cellStyle name="Hyperlink 5 3 2 4 3" xfId="1515" xr:uid="{00000000-0005-0000-0000-0000270F0000}"/>
    <cellStyle name="Hyperlink 5 3 2 4 3 2" xfId="3726" xr:uid="{00000000-0005-0000-0000-0000280F0000}"/>
    <cellStyle name="Hyperlink 5 3 2 4 4" xfId="2621" xr:uid="{00000000-0005-0000-0000-0000290F0000}"/>
    <cellStyle name="Hyperlink 5 3 2 5" xfId="678" xr:uid="{00000000-0005-0000-0000-00002A0F0000}"/>
    <cellStyle name="Hyperlink 5 3 2 5 2" xfId="1791" xr:uid="{00000000-0005-0000-0000-00002B0F0000}"/>
    <cellStyle name="Hyperlink 5 3 2 5 2 2" xfId="4002" xr:uid="{00000000-0005-0000-0000-00002C0F0000}"/>
    <cellStyle name="Hyperlink 5 3 2 5 3" xfId="2897" xr:uid="{00000000-0005-0000-0000-00002D0F0000}"/>
    <cellStyle name="Hyperlink 5 3 2 6" xfId="1239" xr:uid="{00000000-0005-0000-0000-00002E0F0000}"/>
    <cellStyle name="Hyperlink 5 3 2 6 2" xfId="3450" xr:uid="{00000000-0005-0000-0000-00002F0F0000}"/>
    <cellStyle name="Hyperlink 5 3 2 7" xfId="2345" xr:uid="{00000000-0005-0000-0000-0000300F0000}"/>
    <cellStyle name="Hyperlink 5 3 3" xfId="172" xr:uid="{00000000-0005-0000-0000-0000310F0000}"/>
    <cellStyle name="Hyperlink 5 3 3 2" xfId="448" xr:uid="{00000000-0005-0000-0000-0000320F0000}"/>
    <cellStyle name="Hyperlink 5 3 3 2 2" xfId="1000" xr:uid="{00000000-0005-0000-0000-0000330F0000}"/>
    <cellStyle name="Hyperlink 5 3 3 2 2 2" xfId="2113" xr:uid="{00000000-0005-0000-0000-0000340F0000}"/>
    <cellStyle name="Hyperlink 5 3 3 2 2 2 2" xfId="4324" xr:uid="{00000000-0005-0000-0000-0000350F0000}"/>
    <cellStyle name="Hyperlink 5 3 3 2 2 3" xfId="3219" xr:uid="{00000000-0005-0000-0000-0000360F0000}"/>
    <cellStyle name="Hyperlink 5 3 3 2 3" xfId="1561" xr:uid="{00000000-0005-0000-0000-0000370F0000}"/>
    <cellStyle name="Hyperlink 5 3 3 2 3 2" xfId="3772" xr:uid="{00000000-0005-0000-0000-0000380F0000}"/>
    <cellStyle name="Hyperlink 5 3 3 2 4" xfId="2667" xr:uid="{00000000-0005-0000-0000-0000390F0000}"/>
    <cellStyle name="Hyperlink 5 3 3 3" xfId="724" xr:uid="{00000000-0005-0000-0000-00003A0F0000}"/>
    <cellStyle name="Hyperlink 5 3 3 3 2" xfId="1837" xr:uid="{00000000-0005-0000-0000-00003B0F0000}"/>
    <cellStyle name="Hyperlink 5 3 3 3 2 2" xfId="4048" xr:uid="{00000000-0005-0000-0000-00003C0F0000}"/>
    <cellStyle name="Hyperlink 5 3 3 3 3" xfId="2943" xr:uid="{00000000-0005-0000-0000-00003D0F0000}"/>
    <cellStyle name="Hyperlink 5 3 3 4" xfId="1285" xr:uid="{00000000-0005-0000-0000-00003E0F0000}"/>
    <cellStyle name="Hyperlink 5 3 3 4 2" xfId="3496" xr:uid="{00000000-0005-0000-0000-00003F0F0000}"/>
    <cellStyle name="Hyperlink 5 3 3 5" xfId="2391" xr:uid="{00000000-0005-0000-0000-0000400F0000}"/>
    <cellStyle name="Hyperlink 5 3 4" xfId="264" xr:uid="{00000000-0005-0000-0000-0000410F0000}"/>
    <cellStyle name="Hyperlink 5 3 4 2" xfId="540" xr:uid="{00000000-0005-0000-0000-0000420F0000}"/>
    <cellStyle name="Hyperlink 5 3 4 2 2" xfId="1092" xr:uid="{00000000-0005-0000-0000-0000430F0000}"/>
    <cellStyle name="Hyperlink 5 3 4 2 2 2" xfId="2205" xr:uid="{00000000-0005-0000-0000-0000440F0000}"/>
    <cellStyle name="Hyperlink 5 3 4 2 2 2 2" xfId="4416" xr:uid="{00000000-0005-0000-0000-0000450F0000}"/>
    <cellStyle name="Hyperlink 5 3 4 2 2 3" xfId="3311" xr:uid="{00000000-0005-0000-0000-0000460F0000}"/>
    <cellStyle name="Hyperlink 5 3 4 2 3" xfId="1653" xr:uid="{00000000-0005-0000-0000-0000470F0000}"/>
    <cellStyle name="Hyperlink 5 3 4 2 3 2" xfId="3864" xr:uid="{00000000-0005-0000-0000-0000480F0000}"/>
    <cellStyle name="Hyperlink 5 3 4 2 4" xfId="2759" xr:uid="{00000000-0005-0000-0000-0000490F0000}"/>
    <cellStyle name="Hyperlink 5 3 4 3" xfId="816" xr:uid="{00000000-0005-0000-0000-00004A0F0000}"/>
    <cellStyle name="Hyperlink 5 3 4 3 2" xfId="1929" xr:uid="{00000000-0005-0000-0000-00004B0F0000}"/>
    <cellStyle name="Hyperlink 5 3 4 3 2 2" xfId="4140" xr:uid="{00000000-0005-0000-0000-00004C0F0000}"/>
    <cellStyle name="Hyperlink 5 3 4 3 3" xfId="3035" xr:uid="{00000000-0005-0000-0000-00004D0F0000}"/>
    <cellStyle name="Hyperlink 5 3 4 4" xfId="1377" xr:uid="{00000000-0005-0000-0000-00004E0F0000}"/>
    <cellStyle name="Hyperlink 5 3 4 4 2" xfId="3588" xr:uid="{00000000-0005-0000-0000-00004F0F0000}"/>
    <cellStyle name="Hyperlink 5 3 4 5" xfId="2483" xr:uid="{00000000-0005-0000-0000-0000500F0000}"/>
    <cellStyle name="Hyperlink 5 3 5" xfId="356" xr:uid="{00000000-0005-0000-0000-0000510F0000}"/>
    <cellStyle name="Hyperlink 5 3 5 2" xfId="908" xr:uid="{00000000-0005-0000-0000-0000520F0000}"/>
    <cellStyle name="Hyperlink 5 3 5 2 2" xfId="2021" xr:uid="{00000000-0005-0000-0000-0000530F0000}"/>
    <cellStyle name="Hyperlink 5 3 5 2 2 2" xfId="4232" xr:uid="{00000000-0005-0000-0000-0000540F0000}"/>
    <cellStyle name="Hyperlink 5 3 5 2 3" xfId="3127" xr:uid="{00000000-0005-0000-0000-0000550F0000}"/>
    <cellStyle name="Hyperlink 5 3 5 3" xfId="1469" xr:uid="{00000000-0005-0000-0000-0000560F0000}"/>
    <cellStyle name="Hyperlink 5 3 5 3 2" xfId="3680" xr:uid="{00000000-0005-0000-0000-0000570F0000}"/>
    <cellStyle name="Hyperlink 5 3 5 4" xfId="2575" xr:uid="{00000000-0005-0000-0000-0000580F0000}"/>
    <cellStyle name="Hyperlink 5 3 6" xfId="632" xr:uid="{00000000-0005-0000-0000-0000590F0000}"/>
    <cellStyle name="Hyperlink 5 3 6 2" xfId="1745" xr:uid="{00000000-0005-0000-0000-00005A0F0000}"/>
    <cellStyle name="Hyperlink 5 3 6 2 2" xfId="3956" xr:uid="{00000000-0005-0000-0000-00005B0F0000}"/>
    <cellStyle name="Hyperlink 5 3 6 3" xfId="2851" xr:uid="{00000000-0005-0000-0000-00005C0F0000}"/>
    <cellStyle name="Hyperlink 5 3 7" xfId="1193" xr:uid="{00000000-0005-0000-0000-00005D0F0000}"/>
    <cellStyle name="Hyperlink 5 3 7 2" xfId="3404" xr:uid="{00000000-0005-0000-0000-00005E0F0000}"/>
    <cellStyle name="Hyperlink 5 3 8" xfId="2299" xr:uid="{00000000-0005-0000-0000-00005F0F0000}"/>
    <cellStyle name="Hyperlink 5 4" xfId="106" xr:uid="{00000000-0005-0000-0000-0000600F0000}"/>
    <cellStyle name="Hyperlink 5 4 2" xfId="198" xr:uid="{00000000-0005-0000-0000-0000610F0000}"/>
    <cellStyle name="Hyperlink 5 4 2 2" xfId="474" xr:uid="{00000000-0005-0000-0000-0000620F0000}"/>
    <cellStyle name="Hyperlink 5 4 2 2 2" xfId="1026" xr:uid="{00000000-0005-0000-0000-0000630F0000}"/>
    <cellStyle name="Hyperlink 5 4 2 2 2 2" xfId="2139" xr:uid="{00000000-0005-0000-0000-0000640F0000}"/>
    <cellStyle name="Hyperlink 5 4 2 2 2 2 2" xfId="4350" xr:uid="{00000000-0005-0000-0000-0000650F0000}"/>
    <cellStyle name="Hyperlink 5 4 2 2 2 3" xfId="3245" xr:uid="{00000000-0005-0000-0000-0000660F0000}"/>
    <cellStyle name="Hyperlink 5 4 2 2 3" xfId="1587" xr:uid="{00000000-0005-0000-0000-0000670F0000}"/>
    <cellStyle name="Hyperlink 5 4 2 2 3 2" xfId="3798" xr:uid="{00000000-0005-0000-0000-0000680F0000}"/>
    <cellStyle name="Hyperlink 5 4 2 2 4" xfId="2693" xr:uid="{00000000-0005-0000-0000-0000690F0000}"/>
    <cellStyle name="Hyperlink 5 4 2 3" xfId="750" xr:uid="{00000000-0005-0000-0000-00006A0F0000}"/>
    <cellStyle name="Hyperlink 5 4 2 3 2" xfId="1863" xr:uid="{00000000-0005-0000-0000-00006B0F0000}"/>
    <cellStyle name="Hyperlink 5 4 2 3 2 2" xfId="4074" xr:uid="{00000000-0005-0000-0000-00006C0F0000}"/>
    <cellStyle name="Hyperlink 5 4 2 3 3" xfId="2969" xr:uid="{00000000-0005-0000-0000-00006D0F0000}"/>
    <cellStyle name="Hyperlink 5 4 2 4" xfId="1311" xr:uid="{00000000-0005-0000-0000-00006E0F0000}"/>
    <cellStyle name="Hyperlink 5 4 2 4 2" xfId="3522" xr:uid="{00000000-0005-0000-0000-00006F0F0000}"/>
    <cellStyle name="Hyperlink 5 4 2 5" xfId="2417" xr:uid="{00000000-0005-0000-0000-0000700F0000}"/>
    <cellStyle name="Hyperlink 5 4 3" xfId="290" xr:uid="{00000000-0005-0000-0000-0000710F0000}"/>
    <cellStyle name="Hyperlink 5 4 3 2" xfId="566" xr:uid="{00000000-0005-0000-0000-0000720F0000}"/>
    <cellStyle name="Hyperlink 5 4 3 2 2" xfId="1118" xr:uid="{00000000-0005-0000-0000-0000730F0000}"/>
    <cellStyle name="Hyperlink 5 4 3 2 2 2" xfId="2231" xr:uid="{00000000-0005-0000-0000-0000740F0000}"/>
    <cellStyle name="Hyperlink 5 4 3 2 2 2 2" xfId="4442" xr:uid="{00000000-0005-0000-0000-0000750F0000}"/>
    <cellStyle name="Hyperlink 5 4 3 2 2 3" xfId="3337" xr:uid="{00000000-0005-0000-0000-0000760F0000}"/>
    <cellStyle name="Hyperlink 5 4 3 2 3" xfId="1679" xr:uid="{00000000-0005-0000-0000-0000770F0000}"/>
    <cellStyle name="Hyperlink 5 4 3 2 3 2" xfId="3890" xr:uid="{00000000-0005-0000-0000-0000780F0000}"/>
    <cellStyle name="Hyperlink 5 4 3 2 4" xfId="2785" xr:uid="{00000000-0005-0000-0000-0000790F0000}"/>
    <cellStyle name="Hyperlink 5 4 3 3" xfId="842" xr:uid="{00000000-0005-0000-0000-00007A0F0000}"/>
    <cellStyle name="Hyperlink 5 4 3 3 2" xfId="1955" xr:uid="{00000000-0005-0000-0000-00007B0F0000}"/>
    <cellStyle name="Hyperlink 5 4 3 3 2 2" xfId="4166" xr:uid="{00000000-0005-0000-0000-00007C0F0000}"/>
    <cellStyle name="Hyperlink 5 4 3 3 3" xfId="3061" xr:uid="{00000000-0005-0000-0000-00007D0F0000}"/>
    <cellStyle name="Hyperlink 5 4 3 4" xfId="1403" xr:uid="{00000000-0005-0000-0000-00007E0F0000}"/>
    <cellStyle name="Hyperlink 5 4 3 4 2" xfId="3614" xr:uid="{00000000-0005-0000-0000-00007F0F0000}"/>
    <cellStyle name="Hyperlink 5 4 3 5" xfId="2509" xr:uid="{00000000-0005-0000-0000-0000800F0000}"/>
    <cellStyle name="Hyperlink 5 4 4" xfId="382" xr:uid="{00000000-0005-0000-0000-0000810F0000}"/>
    <cellStyle name="Hyperlink 5 4 4 2" xfId="934" xr:uid="{00000000-0005-0000-0000-0000820F0000}"/>
    <cellStyle name="Hyperlink 5 4 4 2 2" xfId="2047" xr:uid="{00000000-0005-0000-0000-0000830F0000}"/>
    <cellStyle name="Hyperlink 5 4 4 2 2 2" xfId="4258" xr:uid="{00000000-0005-0000-0000-0000840F0000}"/>
    <cellStyle name="Hyperlink 5 4 4 2 3" xfId="3153" xr:uid="{00000000-0005-0000-0000-0000850F0000}"/>
    <cellStyle name="Hyperlink 5 4 4 3" xfId="1495" xr:uid="{00000000-0005-0000-0000-0000860F0000}"/>
    <cellStyle name="Hyperlink 5 4 4 3 2" xfId="3706" xr:uid="{00000000-0005-0000-0000-0000870F0000}"/>
    <cellStyle name="Hyperlink 5 4 4 4" xfId="2601" xr:uid="{00000000-0005-0000-0000-0000880F0000}"/>
    <cellStyle name="Hyperlink 5 4 5" xfId="658" xr:uid="{00000000-0005-0000-0000-0000890F0000}"/>
    <cellStyle name="Hyperlink 5 4 5 2" xfId="1771" xr:uid="{00000000-0005-0000-0000-00008A0F0000}"/>
    <cellStyle name="Hyperlink 5 4 5 2 2" xfId="3982" xr:uid="{00000000-0005-0000-0000-00008B0F0000}"/>
    <cellStyle name="Hyperlink 5 4 5 3" xfId="2877" xr:uid="{00000000-0005-0000-0000-00008C0F0000}"/>
    <cellStyle name="Hyperlink 5 4 6" xfId="1219" xr:uid="{00000000-0005-0000-0000-00008D0F0000}"/>
    <cellStyle name="Hyperlink 5 4 6 2" xfId="3430" xr:uid="{00000000-0005-0000-0000-00008E0F0000}"/>
    <cellStyle name="Hyperlink 5 4 7" xfId="2325" xr:uid="{00000000-0005-0000-0000-00008F0F0000}"/>
    <cellStyle name="Hyperlink 5 5" xfId="152" xr:uid="{00000000-0005-0000-0000-0000900F0000}"/>
    <cellStyle name="Hyperlink 5 5 2" xfId="428" xr:uid="{00000000-0005-0000-0000-0000910F0000}"/>
    <cellStyle name="Hyperlink 5 5 2 2" xfId="980" xr:uid="{00000000-0005-0000-0000-0000920F0000}"/>
    <cellStyle name="Hyperlink 5 5 2 2 2" xfId="2093" xr:uid="{00000000-0005-0000-0000-0000930F0000}"/>
    <cellStyle name="Hyperlink 5 5 2 2 2 2" xfId="4304" xr:uid="{00000000-0005-0000-0000-0000940F0000}"/>
    <cellStyle name="Hyperlink 5 5 2 2 3" xfId="3199" xr:uid="{00000000-0005-0000-0000-0000950F0000}"/>
    <cellStyle name="Hyperlink 5 5 2 3" xfId="1541" xr:uid="{00000000-0005-0000-0000-0000960F0000}"/>
    <cellStyle name="Hyperlink 5 5 2 3 2" xfId="3752" xr:uid="{00000000-0005-0000-0000-0000970F0000}"/>
    <cellStyle name="Hyperlink 5 5 2 4" xfId="2647" xr:uid="{00000000-0005-0000-0000-0000980F0000}"/>
    <cellStyle name="Hyperlink 5 5 3" xfId="704" xr:uid="{00000000-0005-0000-0000-0000990F0000}"/>
    <cellStyle name="Hyperlink 5 5 3 2" xfId="1817" xr:uid="{00000000-0005-0000-0000-00009A0F0000}"/>
    <cellStyle name="Hyperlink 5 5 3 2 2" xfId="4028" xr:uid="{00000000-0005-0000-0000-00009B0F0000}"/>
    <cellStyle name="Hyperlink 5 5 3 3" xfId="2923" xr:uid="{00000000-0005-0000-0000-00009C0F0000}"/>
    <cellStyle name="Hyperlink 5 5 4" xfId="1265" xr:uid="{00000000-0005-0000-0000-00009D0F0000}"/>
    <cellStyle name="Hyperlink 5 5 4 2" xfId="3476" xr:uid="{00000000-0005-0000-0000-00009E0F0000}"/>
    <cellStyle name="Hyperlink 5 5 5" xfId="2371" xr:uid="{00000000-0005-0000-0000-00009F0F0000}"/>
    <cellStyle name="Hyperlink 5 6" xfId="244" xr:uid="{00000000-0005-0000-0000-0000A00F0000}"/>
    <cellStyle name="Hyperlink 5 6 2" xfId="520" xr:uid="{00000000-0005-0000-0000-0000A10F0000}"/>
    <cellStyle name="Hyperlink 5 6 2 2" xfId="1072" xr:uid="{00000000-0005-0000-0000-0000A20F0000}"/>
    <cellStyle name="Hyperlink 5 6 2 2 2" xfId="2185" xr:uid="{00000000-0005-0000-0000-0000A30F0000}"/>
    <cellStyle name="Hyperlink 5 6 2 2 2 2" xfId="4396" xr:uid="{00000000-0005-0000-0000-0000A40F0000}"/>
    <cellStyle name="Hyperlink 5 6 2 2 3" xfId="3291" xr:uid="{00000000-0005-0000-0000-0000A50F0000}"/>
    <cellStyle name="Hyperlink 5 6 2 3" xfId="1633" xr:uid="{00000000-0005-0000-0000-0000A60F0000}"/>
    <cellStyle name="Hyperlink 5 6 2 3 2" xfId="3844" xr:uid="{00000000-0005-0000-0000-0000A70F0000}"/>
    <cellStyle name="Hyperlink 5 6 2 4" xfId="2739" xr:uid="{00000000-0005-0000-0000-0000A80F0000}"/>
    <cellStyle name="Hyperlink 5 6 3" xfId="796" xr:uid="{00000000-0005-0000-0000-0000A90F0000}"/>
    <cellStyle name="Hyperlink 5 6 3 2" xfId="1909" xr:uid="{00000000-0005-0000-0000-0000AA0F0000}"/>
    <cellStyle name="Hyperlink 5 6 3 2 2" xfId="4120" xr:uid="{00000000-0005-0000-0000-0000AB0F0000}"/>
    <cellStyle name="Hyperlink 5 6 3 3" xfId="3015" xr:uid="{00000000-0005-0000-0000-0000AC0F0000}"/>
    <cellStyle name="Hyperlink 5 6 4" xfId="1357" xr:uid="{00000000-0005-0000-0000-0000AD0F0000}"/>
    <cellStyle name="Hyperlink 5 6 4 2" xfId="3568" xr:uid="{00000000-0005-0000-0000-0000AE0F0000}"/>
    <cellStyle name="Hyperlink 5 6 5" xfId="2463" xr:uid="{00000000-0005-0000-0000-0000AF0F0000}"/>
    <cellStyle name="Hyperlink 5 7" xfId="336" xr:uid="{00000000-0005-0000-0000-0000B00F0000}"/>
    <cellStyle name="Hyperlink 5 7 2" xfId="888" xr:uid="{00000000-0005-0000-0000-0000B10F0000}"/>
    <cellStyle name="Hyperlink 5 7 2 2" xfId="2001" xr:uid="{00000000-0005-0000-0000-0000B20F0000}"/>
    <cellStyle name="Hyperlink 5 7 2 2 2" xfId="4212" xr:uid="{00000000-0005-0000-0000-0000B30F0000}"/>
    <cellStyle name="Hyperlink 5 7 2 3" xfId="3107" xr:uid="{00000000-0005-0000-0000-0000B40F0000}"/>
    <cellStyle name="Hyperlink 5 7 3" xfId="1449" xr:uid="{00000000-0005-0000-0000-0000B50F0000}"/>
    <cellStyle name="Hyperlink 5 7 3 2" xfId="3660" xr:uid="{00000000-0005-0000-0000-0000B60F0000}"/>
    <cellStyle name="Hyperlink 5 7 4" xfId="2555" xr:uid="{00000000-0005-0000-0000-0000B70F0000}"/>
    <cellStyle name="Hyperlink 5 8" xfId="612" xr:uid="{00000000-0005-0000-0000-0000B80F0000}"/>
    <cellStyle name="Hyperlink 5 8 2" xfId="1725" xr:uid="{00000000-0005-0000-0000-0000B90F0000}"/>
    <cellStyle name="Hyperlink 5 8 2 2" xfId="3936" xr:uid="{00000000-0005-0000-0000-0000BA0F0000}"/>
    <cellStyle name="Hyperlink 5 8 3" xfId="2831" xr:uid="{00000000-0005-0000-0000-0000BB0F0000}"/>
    <cellStyle name="Hyperlink 5 9" xfId="1173" xr:uid="{00000000-0005-0000-0000-0000BC0F0000}"/>
    <cellStyle name="Hyperlink 5 9 2" xfId="3384" xr:uid="{00000000-0005-0000-0000-0000BD0F0000}"/>
    <cellStyle name="Hyperlink 6" xfId="65" xr:uid="{00000000-0005-0000-0000-0000BE0F0000}"/>
    <cellStyle name="Hyperlink 6 2" xfId="85" xr:uid="{00000000-0005-0000-0000-0000BF0F0000}"/>
    <cellStyle name="Hyperlink 6 2 2" xfId="131" xr:uid="{00000000-0005-0000-0000-0000C00F0000}"/>
    <cellStyle name="Hyperlink 6 2 2 2" xfId="223" xr:uid="{00000000-0005-0000-0000-0000C10F0000}"/>
    <cellStyle name="Hyperlink 6 2 2 2 2" xfId="499" xr:uid="{00000000-0005-0000-0000-0000C20F0000}"/>
    <cellStyle name="Hyperlink 6 2 2 2 2 2" xfId="1051" xr:uid="{00000000-0005-0000-0000-0000C30F0000}"/>
    <cellStyle name="Hyperlink 6 2 2 2 2 2 2" xfId="2164" xr:uid="{00000000-0005-0000-0000-0000C40F0000}"/>
    <cellStyle name="Hyperlink 6 2 2 2 2 2 2 2" xfId="4375" xr:uid="{00000000-0005-0000-0000-0000C50F0000}"/>
    <cellStyle name="Hyperlink 6 2 2 2 2 2 3" xfId="3270" xr:uid="{00000000-0005-0000-0000-0000C60F0000}"/>
    <cellStyle name="Hyperlink 6 2 2 2 2 3" xfId="1612" xr:uid="{00000000-0005-0000-0000-0000C70F0000}"/>
    <cellStyle name="Hyperlink 6 2 2 2 2 3 2" xfId="3823" xr:uid="{00000000-0005-0000-0000-0000C80F0000}"/>
    <cellStyle name="Hyperlink 6 2 2 2 2 4" xfId="2718" xr:uid="{00000000-0005-0000-0000-0000C90F0000}"/>
    <cellStyle name="Hyperlink 6 2 2 2 3" xfId="775" xr:uid="{00000000-0005-0000-0000-0000CA0F0000}"/>
    <cellStyle name="Hyperlink 6 2 2 2 3 2" xfId="1888" xr:uid="{00000000-0005-0000-0000-0000CB0F0000}"/>
    <cellStyle name="Hyperlink 6 2 2 2 3 2 2" xfId="4099" xr:uid="{00000000-0005-0000-0000-0000CC0F0000}"/>
    <cellStyle name="Hyperlink 6 2 2 2 3 3" xfId="2994" xr:uid="{00000000-0005-0000-0000-0000CD0F0000}"/>
    <cellStyle name="Hyperlink 6 2 2 2 4" xfId="1336" xr:uid="{00000000-0005-0000-0000-0000CE0F0000}"/>
    <cellStyle name="Hyperlink 6 2 2 2 4 2" xfId="3547" xr:uid="{00000000-0005-0000-0000-0000CF0F0000}"/>
    <cellStyle name="Hyperlink 6 2 2 2 5" xfId="2442" xr:uid="{00000000-0005-0000-0000-0000D00F0000}"/>
    <cellStyle name="Hyperlink 6 2 2 3" xfId="315" xr:uid="{00000000-0005-0000-0000-0000D10F0000}"/>
    <cellStyle name="Hyperlink 6 2 2 3 2" xfId="591" xr:uid="{00000000-0005-0000-0000-0000D20F0000}"/>
    <cellStyle name="Hyperlink 6 2 2 3 2 2" xfId="1143" xr:uid="{00000000-0005-0000-0000-0000D30F0000}"/>
    <cellStyle name="Hyperlink 6 2 2 3 2 2 2" xfId="2256" xr:uid="{00000000-0005-0000-0000-0000D40F0000}"/>
    <cellStyle name="Hyperlink 6 2 2 3 2 2 2 2" xfId="4467" xr:uid="{00000000-0005-0000-0000-0000D50F0000}"/>
    <cellStyle name="Hyperlink 6 2 2 3 2 2 3" xfId="3362" xr:uid="{00000000-0005-0000-0000-0000D60F0000}"/>
    <cellStyle name="Hyperlink 6 2 2 3 2 3" xfId="1704" xr:uid="{00000000-0005-0000-0000-0000D70F0000}"/>
    <cellStyle name="Hyperlink 6 2 2 3 2 3 2" xfId="3915" xr:uid="{00000000-0005-0000-0000-0000D80F0000}"/>
    <cellStyle name="Hyperlink 6 2 2 3 2 4" xfId="2810" xr:uid="{00000000-0005-0000-0000-0000D90F0000}"/>
    <cellStyle name="Hyperlink 6 2 2 3 3" xfId="867" xr:uid="{00000000-0005-0000-0000-0000DA0F0000}"/>
    <cellStyle name="Hyperlink 6 2 2 3 3 2" xfId="1980" xr:uid="{00000000-0005-0000-0000-0000DB0F0000}"/>
    <cellStyle name="Hyperlink 6 2 2 3 3 2 2" xfId="4191" xr:uid="{00000000-0005-0000-0000-0000DC0F0000}"/>
    <cellStyle name="Hyperlink 6 2 2 3 3 3" xfId="3086" xr:uid="{00000000-0005-0000-0000-0000DD0F0000}"/>
    <cellStyle name="Hyperlink 6 2 2 3 4" xfId="1428" xr:uid="{00000000-0005-0000-0000-0000DE0F0000}"/>
    <cellStyle name="Hyperlink 6 2 2 3 4 2" xfId="3639" xr:uid="{00000000-0005-0000-0000-0000DF0F0000}"/>
    <cellStyle name="Hyperlink 6 2 2 3 5" xfId="2534" xr:uid="{00000000-0005-0000-0000-0000E00F0000}"/>
    <cellStyle name="Hyperlink 6 2 2 4" xfId="407" xr:uid="{00000000-0005-0000-0000-0000E10F0000}"/>
    <cellStyle name="Hyperlink 6 2 2 4 2" xfId="959" xr:uid="{00000000-0005-0000-0000-0000E20F0000}"/>
    <cellStyle name="Hyperlink 6 2 2 4 2 2" xfId="2072" xr:uid="{00000000-0005-0000-0000-0000E30F0000}"/>
    <cellStyle name="Hyperlink 6 2 2 4 2 2 2" xfId="4283" xr:uid="{00000000-0005-0000-0000-0000E40F0000}"/>
    <cellStyle name="Hyperlink 6 2 2 4 2 3" xfId="3178" xr:uid="{00000000-0005-0000-0000-0000E50F0000}"/>
    <cellStyle name="Hyperlink 6 2 2 4 3" xfId="1520" xr:uid="{00000000-0005-0000-0000-0000E60F0000}"/>
    <cellStyle name="Hyperlink 6 2 2 4 3 2" xfId="3731" xr:uid="{00000000-0005-0000-0000-0000E70F0000}"/>
    <cellStyle name="Hyperlink 6 2 2 4 4" xfId="2626" xr:uid="{00000000-0005-0000-0000-0000E80F0000}"/>
    <cellStyle name="Hyperlink 6 2 2 5" xfId="683" xr:uid="{00000000-0005-0000-0000-0000E90F0000}"/>
    <cellStyle name="Hyperlink 6 2 2 5 2" xfId="1796" xr:uid="{00000000-0005-0000-0000-0000EA0F0000}"/>
    <cellStyle name="Hyperlink 6 2 2 5 2 2" xfId="4007" xr:uid="{00000000-0005-0000-0000-0000EB0F0000}"/>
    <cellStyle name="Hyperlink 6 2 2 5 3" xfId="2902" xr:uid="{00000000-0005-0000-0000-0000EC0F0000}"/>
    <cellStyle name="Hyperlink 6 2 2 6" xfId="1244" xr:uid="{00000000-0005-0000-0000-0000ED0F0000}"/>
    <cellStyle name="Hyperlink 6 2 2 6 2" xfId="3455" xr:uid="{00000000-0005-0000-0000-0000EE0F0000}"/>
    <cellStyle name="Hyperlink 6 2 2 7" xfId="2350" xr:uid="{00000000-0005-0000-0000-0000EF0F0000}"/>
    <cellStyle name="Hyperlink 6 2 3" xfId="177" xr:uid="{00000000-0005-0000-0000-0000F00F0000}"/>
    <cellStyle name="Hyperlink 6 2 3 2" xfId="453" xr:uid="{00000000-0005-0000-0000-0000F10F0000}"/>
    <cellStyle name="Hyperlink 6 2 3 2 2" xfId="1005" xr:uid="{00000000-0005-0000-0000-0000F20F0000}"/>
    <cellStyle name="Hyperlink 6 2 3 2 2 2" xfId="2118" xr:uid="{00000000-0005-0000-0000-0000F30F0000}"/>
    <cellStyle name="Hyperlink 6 2 3 2 2 2 2" xfId="4329" xr:uid="{00000000-0005-0000-0000-0000F40F0000}"/>
    <cellStyle name="Hyperlink 6 2 3 2 2 3" xfId="3224" xr:uid="{00000000-0005-0000-0000-0000F50F0000}"/>
    <cellStyle name="Hyperlink 6 2 3 2 3" xfId="1566" xr:uid="{00000000-0005-0000-0000-0000F60F0000}"/>
    <cellStyle name="Hyperlink 6 2 3 2 3 2" xfId="3777" xr:uid="{00000000-0005-0000-0000-0000F70F0000}"/>
    <cellStyle name="Hyperlink 6 2 3 2 4" xfId="2672" xr:uid="{00000000-0005-0000-0000-0000F80F0000}"/>
    <cellStyle name="Hyperlink 6 2 3 3" xfId="729" xr:uid="{00000000-0005-0000-0000-0000F90F0000}"/>
    <cellStyle name="Hyperlink 6 2 3 3 2" xfId="1842" xr:uid="{00000000-0005-0000-0000-0000FA0F0000}"/>
    <cellStyle name="Hyperlink 6 2 3 3 2 2" xfId="4053" xr:uid="{00000000-0005-0000-0000-0000FB0F0000}"/>
    <cellStyle name="Hyperlink 6 2 3 3 3" xfId="2948" xr:uid="{00000000-0005-0000-0000-0000FC0F0000}"/>
    <cellStyle name="Hyperlink 6 2 3 4" xfId="1290" xr:uid="{00000000-0005-0000-0000-0000FD0F0000}"/>
    <cellStyle name="Hyperlink 6 2 3 4 2" xfId="3501" xr:uid="{00000000-0005-0000-0000-0000FE0F0000}"/>
    <cellStyle name="Hyperlink 6 2 3 5" xfId="2396" xr:uid="{00000000-0005-0000-0000-0000FF0F0000}"/>
    <cellStyle name="Hyperlink 6 2 4" xfId="269" xr:uid="{00000000-0005-0000-0000-000000100000}"/>
    <cellStyle name="Hyperlink 6 2 4 2" xfId="545" xr:uid="{00000000-0005-0000-0000-000001100000}"/>
    <cellStyle name="Hyperlink 6 2 4 2 2" xfId="1097" xr:uid="{00000000-0005-0000-0000-000002100000}"/>
    <cellStyle name="Hyperlink 6 2 4 2 2 2" xfId="2210" xr:uid="{00000000-0005-0000-0000-000003100000}"/>
    <cellStyle name="Hyperlink 6 2 4 2 2 2 2" xfId="4421" xr:uid="{00000000-0005-0000-0000-000004100000}"/>
    <cellStyle name="Hyperlink 6 2 4 2 2 3" xfId="3316" xr:uid="{00000000-0005-0000-0000-000005100000}"/>
    <cellStyle name="Hyperlink 6 2 4 2 3" xfId="1658" xr:uid="{00000000-0005-0000-0000-000006100000}"/>
    <cellStyle name="Hyperlink 6 2 4 2 3 2" xfId="3869" xr:uid="{00000000-0005-0000-0000-000007100000}"/>
    <cellStyle name="Hyperlink 6 2 4 2 4" xfId="2764" xr:uid="{00000000-0005-0000-0000-000008100000}"/>
    <cellStyle name="Hyperlink 6 2 4 3" xfId="821" xr:uid="{00000000-0005-0000-0000-000009100000}"/>
    <cellStyle name="Hyperlink 6 2 4 3 2" xfId="1934" xr:uid="{00000000-0005-0000-0000-00000A100000}"/>
    <cellStyle name="Hyperlink 6 2 4 3 2 2" xfId="4145" xr:uid="{00000000-0005-0000-0000-00000B100000}"/>
    <cellStyle name="Hyperlink 6 2 4 3 3" xfId="3040" xr:uid="{00000000-0005-0000-0000-00000C100000}"/>
    <cellStyle name="Hyperlink 6 2 4 4" xfId="1382" xr:uid="{00000000-0005-0000-0000-00000D100000}"/>
    <cellStyle name="Hyperlink 6 2 4 4 2" xfId="3593" xr:uid="{00000000-0005-0000-0000-00000E100000}"/>
    <cellStyle name="Hyperlink 6 2 4 5" xfId="2488" xr:uid="{00000000-0005-0000-0000-00000F100000}"/>
    <cellStyle name="Hyperlink 6 2 5" xfId="361" xr:uid="{00000000-0005-0000-0000-000010100000}"/>
    <cellStyle name="Hyperlink 6 2 5 2" xfId="913" xr:uid="{00000000-0005-0000-0000-000011100000}"/>
    <cellStyle name="Hyperlink 6 2 5 2 2" xfId="2026" xr:uid="{00000000-0005-0000-0000-000012100000}"/>
    <cellStyle name="Hyperlink 6 2 5 2 2 2" xfId="4237" xr:uid="{00000000-0005-0000-0000-000013100000}"/>
    <cellStyle name="Hyperlink 6 2 5 2 3" xfId="3132" xr:uid="{00000000-0005-0000-0000-000014100000}"/>
    <cellStyle name="Hyperlink 6 2 5 3" xfId="1474" xr:uid="{00000000-0005-0000-0000-000015100000}"/>
    <cellStyle name="Hyperlink 6 2 5 3 2" xfId="3685" xr:uid="{00000000-0005-0000-0000-000016100000}"/>
    <cellStyle name="Hyperlink 6 2 5 4" xfId="2580" xr:uid="{00000000-0005-0000-0000-000017100000}"/>
    <cellStyle name="Hyperlink 6 2 6" xfId="637" xr:uid="{00000000-0005-0000-0000-000018100000}"/>
    <cellStyle name="Hyperlink 6 2 6 2" xfId="1750" xr:uid="{00000000-0005-0000-0000-000019100000}"/>
    <cellStyle name="Hyperlink 6 2 6 2 2" xfId="3961" xr:uid="{00000000-0005-0000-0000-00001A100000}"/>
    <cellStyle name="Hyperlink 6 2 6 3" xfId="2856" xr:uid="{00000000-0005-0000-0000-00001B100000}"/>
    <cellStyle name="Hyperlink 6 2 7" xfId="1198" xr:uid="{00000000-0005-0000-0000-00001C100000}"/>
    <cellStyle name="Hyperlink 6 2 7 2" xfId="3409" xr:uid="{00000000-0005-0000-0000-00001D100000}"/>
    <cellStyle name="Hyperlink 6 2 8" xfId="2304" xr:uid="{00000000-0005-0000-0000-00001E100000}"/>
    <cellStyle name="Hyperlink 6 3" xfId="111" xr:uid="{00000000-0005-0000-0000-00001F100000}"/>
    <cellStyle name="Hyperlink 6 3 2" xfId="203" xr:uid="{00000000-0005-0000-0000-000020100000}"/>
    <cellStyle name="Hyperlink 6 3 2 2" xfId="479" xr:uid="{00000000-0005-0000-0000-000021100000}"/>
    <cellStyle name="Hyperlink 6 3 2 2 2" xfId="1031" xr:uid="{00000000-0005-0000-0000-000022100000}"/>
    <cellStyle name="Hyperlink 6 3 2 2 2 2" xfId="2144" xr:uid="{00000000-0005-0000-0000-000023100000}"/>
    <cellStyle name="Hyperlink 6 3 2 2 2 2 2" xfId="4355" xr:uid="{00000000-0005-0000-0000-000024100000}"/>
    <cellStyle name="Hyperlink 6 3 2 2 2 3" xfId="3250" xr:uid="{00000000-0005-0000-0000-000025100000}"/>
    <cellStyle name="Hyperlink 6 3 2 2 3" xfId="1592" xr:uid="{00000000-0005-0000-0000-000026100000}"/>
    <cellStyle name="Hyperlink 6 3 2 2 3 2" xfId="3803" xr:uid="{00000000-0005-0000-0000-000027100000}"/>
    <cellStyle name="Hyperlink 6 3 2 2 4" xfId="2698" xr:uid="{00000000-0005-0000-0000-000028100000}"/>
    <cellStyle name="Hyperlink 6 3 2 3" xfId="755" xr:uid="{00000000-0005-0000-0000-000029100000}"/>
    <cellStyle name="Hyperlink 6 3 2 3 2" xfId="1868" xr:uid="{00000000-0005-0000-0000-00002A100000}"/>
    <cellStyle name="Hyperlink 6 3 2 3 2 2" xfId="4079" xr:uid="{00000000-0005-0000-0000-00002B100000}"/>
    <cellStyle name="Hyperlink 6 3 2 3 3" xfId="2974" xr:uid="{00000000-0005-0000-0000-00002C100000}"/>
    <cellStyle name="Hyperlink 6 3 2 4" xfId="1316" xr:uid="{00000000-0005-0000-0000-00002D100000}"/>
    <cellStyle name="Hyperlink 6 3 2 4 2" xfId="3527" xr:uid="{00000000-0005-0000-0000-00002E100000}"/>
    <cellStyle name="Hyperlink 6 3 2 5" xfId="2422" xr:uid="{00000000-0005-0000-0000-00002F100000}"/>
    <cellStyle name="Hyperlink 6 3 3" xfId="295" xr:uid="{00000000-0005-0000-0000-000030100000}"/>
    <cellStyle name="Hyperlink 6 3 3 2" xfId="571" xr:uid="{00000000-0005-0000-0000-000031100000}"/>
    <cellStyle name="Hyperlink 6 3 3 2 2" xfId="1123" xr:uid="{00000000-0005-0000-0000-000032100000}"/>
    <cellStyle name="Hyperlink 6 3 3 2 2 2" xfId="2236" xr:uid="{00000000-0005-0000-0000-000033100000}"/>
    <cellStyle name="Hyperlink 6 3 3 2 2 2 2" xfId="4447" xr:uid="{00000000-0005-0000-0000-000034100000}"/>
    <cellStyle name="Hyperlink 6 3 3 2 2 3" xfId="3342" xr:uid="{00000000-0005-0000-0000-000035100000}"/>
    <cellStyle name="Hyperlink 6 3 3 2 3" xfId="1684" xr:uid="{00000000-0005-0000-0000-000036100000}"/>
    <cellStyle name="Hyperlink 6 3 3 2 3 2" xfId="3895" xr:uid="{00000000-0005-0000-0000-000037100000}"/>
    <cellStyle name="Hyperlink 6 3 3 2 4" xfId="2790" xr:uid="{00000000-0005-0000-0000-000038100000}"/>
    <cellStyle name="Hyperlink 6 3 3 3" xfId="847" xr:uid="{00000000-0005-0000-0000-000039100000}"/>
    <cellStyle name="Hyperlink 6 3 3 3 2" xfId="1960" xr:uid="{00000000-0005-0000-0000-00003A100000}"/>
    <cellStyle name="Hyperlink 6 3 3 3 2 2" xfId="4171" xr:uid="{00000000-0005-0000-0000-00003B100000}"/>
    <cellStyle name="Hyperlink 6 3 3 3 3" xfId="3066" xr:uid="{00000000-0005-0000-0000-00003C100000}"/>
    <cellStyle name="Hyperlink 6 3 3 4" xfId="1408" xr:uid="{00000000-0005-0000-0000-00003D100000}"/>
    <cellStyle name="Hyperlink 6 3 3 4 2" xfId="3619" xr:uid="{00000000-0005-0000-0000-00003E100000}"/>
    <cellStyle name="Hyperlink 6 3 3 5" xfId="2514" xr:uid="{00000000-0005-0000-0000-00003F100000}"/>
    <cellStyle name="Hyperlink 6 3 4" xfId="387" xr:uid="{00000000-0005-0000-0000-000040100000}"/>
    <cellStyle name="Hyperlink 6 3 4 2" xfId="939" xr:uid="{00000000-0005-0000-0000-000041100000}"/>
    <cellStyle name="Hyperlink 6 3 4 2 2" xfId="2052" xr:uid="{00000000-0005-0000-0000-000042100000}"/>
    <cellStyle name="Hyperlink 6 3 4 2 2 2" xfId="4263" xr:uid="{00000000-0005-0000-0000-000043100000}"/>
    <cellStyle name="Hyperlink 6 3 4 2 3" xfId="3158" xr:uid="{00000000-0005-0000-0000-000044100000}"/>
    <cellStyle name="Hyperlink 6 3 4 3" xfId="1500" xr:uid="{00000000-0005-0000-0000-000045100000}"/>
    <cellStyle name="Hyperlink 6 3 4 3 2" xfId="3711" xr:uid="{00000000-0005-0000-0000-000046100000}"/>
    <cellStyle name="Hyperlink 6 3 4 4" xfId="2606" xr:uid="{00000000-0005-0000-0000-000047100000}"/>
    <cellStyle name="Hyperlink 6 3 5" xfId="663" xr:uid="{00000000-0005-0000-0000-000048100000}"/>
    <cellStyle name="Hyperlink 6 3 5 2" xfId="1776" xr:uid="{00000000-0005-0000-0000-000049100000}"/>
    <cellStyle name="Hyperlink 6 3 5 2 2" xfId="3987" xr:uid="{00000000-0005-0000-0000-00004A100000}"/>
    <cellStyle name="Hyperlink 6 3 5 3" xfId="2882" xr:uid="{00000000-0005-0000-0000-00004B100000}"/>
    <cellStyle name="Hyperlink 6 3 6" xfId="1224" xr:uid="{00000000-0005-0000-0000-00004C100000}"/>
    <cellStyle name="Hyperlink 6 3 6 2" xfId="3435" xr:uid="{00000000-0005-0000-0000-00004D100000}"/>
    <cellStyle name="Hyperlink 6 3 7" xfId="2330" xr:uid="{00000000-0005-0000-0000-00004E100000}"/>
    <cellStyle name="Hyperlink 6 4" xfId="157" xr:uid="{00000000-0005-0000-0000-00004F100000}"/>
    <cellStyle name="Hyperlink 6 4 2" xfId="433" xr:uid="{00000000-0005-0000-0000-000050100000}"/>
    <cellStyle name="Hyperlink 6 4 2 2" xfId="985" xr:uid="{00000000-0005-0000-0000-000051100000}"/>
    <cellStyle name="Hyperlink 6 4 2 2 2" xfId="2098" xr:uid="{00000000-0005-0000-0000-000052100000}"/>
    <cellStyle name="Hyperlink 6 4 2 2 2 2" xfId="4309" xr:uid="{00000000-0005-0000-0000-000053100000}"/>
    <cellStyle name="Hyperlink 6 4 2 2 3" xfId="3204" xr:uid="{00000000-0005-0000-0000-000054100000}"/>
    <cellStyle name="Hyperlink 6 4 2 3" xfId="1546" xr:uid="{00000000-0005-0000-0000-000055100000}"/>
    <cellStyle name="Hyperlink 6 4 2 3 2" xfId="3757" xr:uid="{00000000-0005-0000-0000-000056100000}"/>
    <cellStyle name="Hyperlink 6 4 2 4" xfId="2652" xr:uid="{00000000-0005-0000-0000-000057100000}"/>
    <cellStyle name="Hyperlink 6 4 3" xfId="709" xr:uid="{00000000-0005-0000-0000-000058100000}"/>
    <cellStyle name="Hyperlink 6 4 3 2" xfId="1822" xr:uid="{00000000-0005-0000-0000-000059100000}"/>
    <cellStyle name="Hyperlink 6 4 3 2 2" xfId="4033" xr:uid="{00000000-0005-0000-0000-00005A100000}"/>
    <cellStyle name="Hyperlink 6 4 3 3" xfId="2928" xr:uid="{00000000-0005-0000-0000-00005B100000}"/>
    <cellStyle name="Hyperlink 6 4 4" xfId="1270" xr:uid="{00000000-0005-0000-0000-00005C100000}"/>
    <cellStyle name="Hyperlink 6 4 4 2" xfId="3481" xr:uid="{00000000-0005-0000-0000-00005D100000}"/>
    <cellStyle name="Hyperlink 6 4 5" xfId="2376" xr:uid="{00000000-0005-0000-0000-00005E100000}"/>
    <cellStyle name="Hyperlink 6 5" xfId="249" xr:uid="{00000000-0005-0000-0000-00005F100000}"/>
    <cellStyle name="Hyperlink 6 5 2" xfId="525" xr:uid="{00000000-0005-0000-0000-000060100000}"/>
    <cellStyle name="Hyperlink 6 5 2 2" xfId="1077" xr:uid="{00000000-0005-0000-0000-000061100000}"/>
    <cellStyle name="Hyperlink 6 5 2 2 2" xfId="2190" xr:uid="{00000000-0005-0000-0000-000062100000}"/>
    <cellStyle name="Hyperlink 6 5 2 2 2 2" xfId="4401" xr:uid="{00000000-0005-0000-0000-000063100000}"/>
    <cellStyle name="Hyperlink 6 5 2 2 3" xfId="3296" xr:uid="{00000000-0005-0000-0000-000064100000}"/>
    <cellStyle name="Hyperlink 6 5 2 3" xfId="1638" xr:uid="{00000000-0005-0000-0000-000065100000}"/>
    <cellStyle name="Hyperlink 6 5 2 3 2" xfId="3849" xr:uid="{00000000-0005-0000-0000-000066100000}"/>
    <cellStyle name="Hyperlink 6 5 2 4" xfId="2744" xr:uid="{00000000-0005-0000-0000-000067100000}"/>
    <cellStyle name="Hyperlink 6 5 3" xfId="801" xr:uid="{00000000-0005-0000-0000-000068100000}"/>
    <cellStyle name="Hyperlink 6 5 3 2" xfId="1914" xr:uid="{00000000-0005-0000-0000-000069100000}"/>
    <cellStyle name="Hyperlink 6 5 3 2 2" xfId="4125" xr:uid="{00000000-0005-0000-0000-00006A100000}"/>
    <cellStyle name="Hyperlink 6 5 3 3" xfId="3020" xr:uid="{00000000-0005-0000-0000-00006B100000}"/>
    <cellStyle name="Hyperlink 6 5 4" xfId="1362" xr:uid="{00000000-0005-0000-0000-00006C100000}"/>
    <cellStyle name="Hyperlink 6 5 4 2" xfId="3573" xr:uid="{00000000-0005-0000-0000-00006D100000}"/>
    <cellStyle name="Hyperlink 6 5 5" xfId="2468" xr:uid="{00000000-0005-0000-0000-00006E100000}"/>
    <cellStyle name="Hyperlink 6 6" xfId="341" xr:uid="{00000000-0005-0000-0000-00006F100000}"/>
    <cellStyle name="Hyperlink 6 6 2" xfId="893" xr:uid="{00000000-0005-0000-0000-000070100000}"/>
    <cellStyle name="Hyperlink 6 6 2 2" xfId="2006" xr:uid="{00000000-0005-0000-0000-000071100000}"/>
    <cellStyle name="Hyperlink 6 6 2 2 2" xfId="4217" xr:uid="{00000000-0005-0000-0000-000072100000}"/>
    <cellStyle name="Hyperlink 6 6 2 3" xfId="3112" xr:uid="{00000000-0005-0000-0000-000073100000}"/>
    <cellStyle name="Hyperlink 6 6 3" xfId="1454" xr:uid="{00000000-0005-0000-0000-000074100000}"/>
    <cellStyle name="Hyperlink 6 6 3 2" xfId="3665" xr:uid="{00000000-0005-0000-0000-000075100000}"/>
    <cellStyle name="Hyperlink 6 6 4" xfId="2560" xr:uid="{00000000-0005-0000-0000-000076100000}"/>
    <cellStyle name="Hyperlink 6 7" xfId="617" xr:uid="{00000000-0005-0000-0000-000077100000}"/>
    <cellStyle name="Hyperlink 6 7 2" xfId="1730" xr:uid="{00000000-0005-0000-0000-000078100000}"/>
    <cellStyle name="Hyperlink 6 7 2 2" xfId="3941" xr:uid="{00000000-0005-0000-0000-000079100000}"/>
    <cellStyle name="Hyperlink 6 7 3" xfId="2836" xr:uid="{00000000-0005-0000-0000-00007A100000}"/>
    <cellStyle name="Hyperlink 6 8" xfId="1178" xr:uid="{00000000-0005-0000-0000-00007B100000}"/>
    <cellStyle name="Hyperlink 6 8 2" xfId="3389" xr:uid="{00000000-0005-0000-0000-00007C100000}"/>
    <cellStyle name="Hyperlink 6 9" xfId="2284" xr:uid="{00000000-0005-0000-0000-00007D100000}"/>
    <cellStyle name="Hyperlink 7" xfId="75" xr:uid="{00000000-0005-0000-0000-00007E100000}"/>
    <cellStyle name="Hyperlink 7 2" xfId="121" xr:uid="{00000000-0005-0000-0000-00007F100000}"/>
    <cellStyle name="Hyperlink 7 2 2" xfId="213" xr:uid="{00000000-0005-0000-0000-000080100000}"/>
    <cellStyle name="Hyperlink 7 2 2 2" xfId="489" xr:uid="{00000000-0005-0000-0000-000081100000}"/>
    <cellStyle name="Hyperlink 7 2 2 2 2" xfId="1041" xr:uid="{00000000-0005-0000-0000-000082100000}"/>
    <cellStyle name="Hyperlink 7 2 2 2 2 2" xfId="2154" xr:uid="{00000000-0005-0000-0000-000083100000}"/>
    <cellStyle name="Hyperlink 7 2 2 2 2 2 2" xfId="4365" xr:uid="{00000000-0005-0000-0000-000084100000}"/>
    <cellStyle name="Hyperlink 7 2 2 2 2 3" xfId="3260" xr:uid="{00000000-0005-0000-0000-000085100000}"/>
    <cellStyle name="Hyperlink 7 2 2 2 3" xfId="1602" xr:uid="{00000000-0005-0000-0000-000086100000}"/>
    <cellStyle name="Hyperlink 7 2 2 2 3 2" xfId="3813" xr:uid="{00000000-0005-0000-0000-000087100000}"/>
    <cellStyle name="Hyperlink 7 2 2 2 4" xfId="2708" xr:uid="{00000000-0005-0000-0000-000088100000}"/>
    <cellStyle name="Hyperlink 7 2 2 3" xfId="765" xr:uid="{00000000-0005-0000-0000-000089100000}"/>
    <cellStyle name="Hyperlink 7 2 2 3 2" xfId="1878" xr:uid="{00000000-0005-0000-0000-00008A100000}"/>
    <cellStyle name="Hyperlink 7 2 2 3 2 2" xfId="4089" xr:uid="{00000000-0005-0000-0000-00008B100000}"/>
    <cellStyle name="Hyperlink 7 2 2 3 3" xfId="2984" xr:uid="{00000000-0005-0000-0000-00008C100000}"/>
    <cellStyle name="Hyperlink 7 2 2 4" xfId="1326" xr:uid="{00000000-0005-0000-0000-00008D100000}"/>
    <cellStyle name="Hyperlink 7 2 2 4 2" xfId="3537" xr:uid="{00000000-0005-0000-0000-00008E100000}"/>
    <cellStyle name="Hyperlink 7 2 2 5" xfId="2432" xr:uid="{00000000-0005-0000-0000-00008F100000}"/>
    <cellStyle name="Hyperlink 7 2 3" xfId="305" xr:uid="{00000000-0005-0000-0000-000090100000}"/>
    <cellStyle name="Hyperlink 7 2 3 2" xfId="581" xr:uid="{00000000-0005-0000-0000-000091100000}"/>
    <cellStyle name="Hyperlink 7 2 3 2 2" xfId="1133" xr:uid="{00000000-0005-0000-0000-000092100000}"/>
    <cellStyle name="Hyperlink 7 2 3 2 2 2" xfId="2246" xr:uid="{00000000-0005-0000-0000-000093100000}"/>
    <cellStyle name="Hyperlink 7 2 3 2 2 2 2" xfId="4457" xr:uid="{00000000-0005-0000-0000-000094100000}"/>
    <cellStyle name="Hyperlink 7 2 3 2 2 3" xfId="3352" xr:uid="{00000000-0005-0000-0000-000095100000}"/>
    <cellStyle name="Hyperlink 7 2 3 2 3" xfId="1694" xr:uid="{00000000-0005-0000-0000-000096100000}"/>
    <cellStyle name="Hyperlink 7 2 3 2 3 2" xfId="3905" xr:uid="{00000000-0005-0000-0000-000097100000}"/>
    <cellStyle name="Hyperlink 7 2 3 2 4" xfId="2800" xr:uid="{00000000-0005-0000-0000-000098100000}"/>
    <cellStyle name="Hyperlink 7 2 3 3" xfId="857" xr:uid="{00000000-0005-0000-0000-000099100000}"/>
    <cellStyle name="Hyperlink 7 2 3 3 2" xfId="1970" xr:uid="{00000000-0005-0000-0000-00009A100000}"/>
    <cellStyle name="Hyperlink 7 2 3 3 2 2" xfId="4181" xr:uid="{00000000-0005-0000-0000-00009B100000}"/>
    <cellStyle name="Hyperlink 7 2 3 3 3" xfId="3076" xr:uid="{00000000-0005-0000-0000-00009C100000}"/>
    <cellStyle name="Hyperlink 7 2 3 4" xfId="1418" xr:uid="{00000000-0005-0000-0000-00009D100000}"/>
    <cellStyle name="Hyperlink 7 2 3 4 2" xfId="3629" xr:uid="{00000000-0005-0000-0000-00009E100000}"/>
    <cellStyle name="Hyperlink 7 2 3 5" xfId="2524" xr:uid="{00000000-0005-0000-0000-00009F100000}"/>
    <cellStyle name="Hyperlink 7 2 4" xfId="397" xr:uid="{00000000-0005-0000-0000-0000A0100000}"/>
    <cellStyle name="Hyperlink 7 2 4 2" xfId="949" xr:uid="{00000000-0005-0000-0000-0000A1100000}"/>
    <cellStyle name="Hyperlink 7 2 4 2 2" xfId="2062" xr:uid="{00000000-0005-0000-0000-0000A2100000}"/>
    <cellStyle name="Hyperlink 7 2 4 2 2 2" xfId="4273" xr:uid="{00000000-0005-0000-0000-0000A3100000}"/>
    <cellStyle name="Hyperlink 7 2 4 2 3" xfId="3168" xr:uid="{00000000-0005-0000-0000-0000A4100000}"/>
    <cellStyle name="Hyperlink 7 2 4 3" xfId="1510" xr:uid="{00000000-0005-0000-0000-0000A5100000}"/>
    <cellStyle name="Hyperlink 7 2 4 3 2" xfId="3721" xr:uid="{00000000-0005-0000-0000-0000A6100000}"/>
    <cellStyle name="Hyperlink 7 2 4 4" xfId="2616" xr:uid="{00000000-0005-0000-0000-0000A7100000}"/>
    <cellStyle name="Hyperlink 7 2 5" xfId="673" xr:uid="{00000000-0005-0000-0000-0000A8100000}"/>
    <cellStyle name="Hyperlink 7 2 5 2" xfId="1786" xr:uid="{00000000-0005-0000-0000-0000A9100000}"/>
    <cellStyle name="Hyperlink 7 2 5 2 2" xfId="3997" xr:uid="{00000000-0005-0000-0000-0000AA100000}"/>
    <cellStyle name="Hyperlink 7 2 5 3" xfId="2892" xr:uid="{00000000-0005-0000-0000-0000AB100000}"/>
    <cellStyle name="Hyperlink 7 2 6" xfId="1234" xr:uid="{00000000-0005-0000-0000-0000AC100000}"/>
    <cellStyle name="Hyperlink 7 2 6 2" xfId="3445" xr:uid="{00000000-0005-0000-0000-0000AD100000}"/>
    <cellStyle name="Hyperlink 7 2 7" xfId="2340" xr:uid="{00000000-0005-0000-0000-0000AE100000}"/>
    <cellStyle name="Hyperlink 7 3" xfId="167" xr:uid="{00000000-0005-0000-0000-0000AF100000}"/>
    <cellStyle name="Hyperlink 7 3 2" xfId="443" xr:uid="{00000000-0005-0000-0000-0000B0100000}"/>
    <cellStyle name="Hyperlink 7 3 2 2" xfId="995" xr:uid="{00000000-0005-0000-0000-0000B1100000}"/>
    <cellStyle name="Hyperlink 7 3 2 2 2" xfId="2108" xr:uid="{00000000-0005-0000-0000-0000B2100000}"/>
    <cellStyle name="Hyperlink 7 3 2 2 2 2" xfId="4319" xr:uid="{00000000-0005-0000-0000-0000B3100000}"/>
    <cellStyle name="Hyperlink 7 3 2 2 3" xfId="3214" xr:uid="{00000000-0005-0000-0000-0000B4100000}"/>
    <cellStyle name="Hyperlink 7 3 2 3" xfId="1556" xr:uid="{00000000-0005-0000-0000-0000B5100000}"/>
    <cellStyle name="Hyperlink 7 3 2 3 2" xfId="3767" xr:uid="{00000000-0005-0000-0000-0000B6100000}"/>
    <cellStyle name="Hyperlink 7 3 2 4" xfId="2662" xr:uid="{00000000-0005-0000-0000-0000B7100000}"/>
    <cellStyle name="Hyperlink 7 3 3" xfId="719" xr:uid="{00000000-0005-0000-0000-0000B8100000}"/>
    <cellStyle name="Hyperlink 7 3 3 2" xfId="1832" xr:uid="{00000000-0005-0000-0000-0000B9100000}"/>
    <cellStyle name="Hyperlink 7 3 3 2 2" xfId="4043" xr:uid="{00000000-0005-0000-0000-0000BA100000}"/>
    <cellStyle name="Hyperlink 7 3 3 3" xfId="2938" xr:uid="{00000000-0005-0000-0000-0000BB100000}"/>
    <cellStyle name="Hyperlink 7 3 4" xfId="1280" xr:uid="{00000000-0005-0000-0000-0000BC100000}"/>
    <cellStyle name="Hyperlink 7 3 4 2" xfId="3491" xr:uid="{00000000-0005-0000-0000-0000BD100000}"/>
    <cellStyle name="Hyperlink 7 3 5" xfId="2386" xr:uid="{00000000-0005-0000-0000-0000BE100000}"/>
    <cellStyle name="Hyperlink 7 4" xfId="259" xr:uid="{00000000-0005-0000-0000-0000BF100000}"/>
    <cellStyle name="Hyperlink 7 4 2" xfId="535" xr:uid="{00000000-0005-0000-0000-0000C0100000}"/>
    <cellStyle name="Hyperlink 7 4 2 2" xfId="1087" xr:uid="{00000000-0005-0000-0000-0000C1100000}"/>
    <cellStyle name="Hyperlink 7 4 2 2 2" xfId="2200" xr:uid="{00000000-0005-0000-0000-0000C2100000}"/>
    <cellStyle name="Hyperlink 7 4 2 2 2 2" xfId="4411" xr:uid="{00000000-0005-0000-0000-0000C3100000}"/>
    <cellStyle name="Hyperlink 7 4 2 2 3" xfId="3306" xr:uid="{00000000-0005-0000-0000-0000C4100000}"/>
    <cellStyle name="Hyperlink 7 4 2 3" xfId="1648" xr:uid="{00000000-0005-0000-0000-0000C5100000}"/>
    <cellStyle name="Hyperlink 7 4 2 3 2" xfId="3859" xr:uid="{00000000-0005-0000-0000-0000C6100000}"/>
    <cellStyle name="Hyperlink 7 4 2 4" xfId="2754" xr:uid="{00000000-0005-0000-0000-0000C7100000}"/>
    <cellStyle name="Hyperlink 7 4 3" xfId="811" xr:uid="{00000000-0005-0000-0000-0000C8100000}"/>
    <cellStyle name="Hyperlink 7 4 3 2" xfId="1924" xr:uid="{00000000-0005-0000-0000-0000C9100000}"/>
    <cellStyle name="Hyperlink 7 4 3 2 2" xfId="4135" xr:uid="{00000000-0005-0000-0000-0000CA100000}"/>
    <cellStyle name="Hyperlink 7 4 3 3" xfId="3030" xr:uid="{00000000-0005-0000-0000-0000CB100000}"/>
    <cellStyle name="Hyperlink 7 4 4" xfId="1372" xr:uid="{00000000-0005-0000-0000-0000CC100000}"/>
    <cellStyle name="Hyperlink 7 4 4 2" xfId="3583" xr:uid="{00000000-0005-0000-0000-0000CD100000}"/>
    <cellStyle name="Hyperlink 7 4 5" xfId="2478" xr:uid="{00000000-0005-0000-0000-0000CE100000}"/>
    <cellStyle name="Hyperlink 7 5" xfId="351" xr:uid="{00000000-0005-0000-0000-0000CF100000}"/>
    <cellStyle name="Hyperlink 7 5 2" xfId="903" xr:uid="{00000000-0005-0000-0000-0000D0100000}"/>
    <cellStyle name="Hyperlink 7 5 2 2" xfId="2016" xr:uid="{00000000-0005-0000-0000-0000D1100000}"/>
    <cellStyle name="Hyperlink 7 5 2 2 2" xfId="4227" xr:uid="{00000000-0005-0000-0000-0000D2100000}"/>
    <cellStyle name="Hyperlink 7 5 2 3" xfId="3122" xr:uid="{00000000-0005-0000-0000-0000D3100000}"/>
    <cellStyle name="Hyperlink 7 5 3" xfId="1464" xr:uid="{00000000-0005-0000-0000-0000D4100000}"/>
    <cellStyle name="Hyperlink 7 5 3 2" xfId="3675" xr:uid="{00000000-0005-0000-0000-0000D5100000}"/>
    <cellStyle name="Hyperlink 7 5 4" xfId="2570" xr:uid="{00000000-0005-0000-0000-0000D6100000}"/>
    <cellStyle name="Hyperlink 7 6" xfId="627" xr:uid="{00000000-0005-0000-0000-0000D7100000}"/>
    <cellStyle name="Hyperlink 7 6 2" xfId="1740" xr:uid="{00000000-0005-0000-0000-0000D8100000}"/>
    <cellStyle name="Hyperlink 7 6 2 2" xfId="3951" xr:uid="{00000000-0005-0000-0000-0000D9100000}"/>
    <cellStyle name="Hyperlink 7 6 3" xfId="2846" xr:uid="{00000000-0005-0000-0000-0000DA100000}"/>
    <cellStyle name="Hyperlink 7 7" xfId="1188" xr:uid="{00000000-0005-0000-0000-0000DB100000}"/>
    <cellStyle name="Hyperlink 7 7 2" xfId="3399" xr:uid="{00000000-0005-0000-0000-0000DC100000}"/>
    <cellStyle name="Hyperlink 7 8" xfId="2294" xr:uid="{00000000-0005-0000-0000-0000DD100000}"/>
    <cellStyle name="Hyperlink 8" xfId="96" xr:uid="{00000000-0005-0000-0000-0000DE100000}"/>
    <cellStyle name="Hyperlink 8 2" xfId="142" xr:uid="{00000000-0005-0000-0000-0000DF100000}"/>
    <cellStyle name="Hyperlink 8 2 2" xfId="234" xr:uid="{00000000-0005-0000-0000-0000E0100000}"/>
    <cellStyle name="Hyperlink 8 2 2 2" xfId="510" xr:uid="{00000000-0005-0000-0000-0000E1100000}"/>
    <cellStyle name="Hyperlink 8 2 2 2 2" xfId="1062" xr:uid="{00000000-0005-0000-0000-0000E2100000}"/>
    <cellStyle name="Hyperlink 8 2 2 2 2 2" xfId="2175" xr:uid="{00000000-0005-0000-0000-0000E3100000}"/>
    <cellStyle name="Hyperlink 8 2 2 2 2 2 2" xfId="4386" xr:uid="{00000000-0005-0000-0000-0000E4100000}"/>
    <cellStyle name="Hyperlink 8 2 2 2 2 3" xfId="3281" xr:uid="{00000000-0005-0000-0000-0000E5100000}"/>
    <cellStyle name="Hyperlink 8 2 2 2 3" xfId="1623" xr:uid="{00000000-0005-0000-0000-0000E6100000}"/>
    <cellStyle name="Hyperlink 8 2 2 2 3 2" xfId="3834" xr:uid="{00000000-0005-0000-0000-0000E7100000}"/>
    <cellStyle name="Hyperlink 8 2 2 2 4" xfId="2729" xr:uid="{00000000-0005-0000-0000-0000E8100000}"/>
    <cellStyle name="Hyperlink 8 2 2 3" xfId="786" xr:uid="{00000000-0005-0000-0000-0000E9100000}"/>
    <cellStyle name="Hyperlink 8 2 2 3 2" xfId="1899" xr:uid="{00000000-0005-0000-0000-0000EA100000}"/>
    <cellStyle name="Hyperlink 8 2 2 3 2 2" xfId="4110" xr:uid="{00000000-0005-0000-0000-0000EB100000}"/>
    <cellStyle name="Hyperlink 8 2 2 3 3" xfId="3005" xr:uid="{00000000-0005-0000-0000-0000EC100000}"/>
    <cellStyle name="Hyperlink 8 2 2 4" xfId="1347" xr:uid="{00000000-0005-0000-0000-0000ED100000}"/>
    <cellStyle name="Hyperlink 8 2 2 4 2" xfId="3558" xr:uid="{00000000-0005-0000-0000-0000EE100000}"/>
    <cellStyle name="Hyperlink 8 2 2 5" xfId="2453" xr:uid="{00000000-0005-0000-0000-0000EF100000}"/>
    <cellStyle name="Hyperlink 8 2 3" xfId="326" xr:uid="{00000000-0005-0000-0000-0000F0100000}"/>
    <cellStyle name="Hyperlink 8 2 3 2" xfId="602" xr:uid="{00000000-0005-0000-0000-0000F1100000}"/>
    <cellStyle name="Hyperlink 8 2 3 2 2" xfId="1154" xr:uid="{00000000-0005-0000-0000-0000F2100000}"/>
    <cellStyle name="Hyperlink 8 2 3 2 2 2" xfId="2267" xr:uid="{00000000-0005-0000-0000-0000F3100000}"/>
    <cellStyle name="Hyperlink 8 2 3 2 2 2 2" xfId="4478" xr:uid="{00000000-0005-0000-0000-0000F4100000}"/>
    <cellStyle name="Hyperlink 8 2 3 2 2 3" xfId="3373" xr:uid="{00000000-0005-0000-0000-0000F5100000}"/>
    <cellStyle name="Hyperlink 8 2 3 2 3" xfId="1715" xr:uid="{00000000-0005-0000-0000-0000F6100000}"/>
    <cellStyle name="Hyperlink 8 2 3 2 3 2" xfId="3926" xr:uid="{00000000-0005-0000-0000-0000F7100000}"/>
    <cellStyle name="Hyperlink 8 2 3 2 4" xfId="2821" xr:uid="{00000000-0005-0000-0000-0000F8100000}"/>
    <cellStyle name="Hyperlink 8 2 3 3" xfId="878" xr:uid="{00000000-0005-0000-0000-0000F9100000}"/>
    <cellStyle name="Hyperlink 8 2 3 3 2" xfId="1991" xr:uid="{00000000-0005-0000-0000-0000FA100000}"/>
    <cellStyle name="Hyperlink 8 2 3 3 2 2" xfId="4202" xr:uid="{00000000-0005-0000-0000-0000FB100000}"/>
    <cellStyle name="Hyperlink 8 2 3 3 3" xfId="3097" xr:uid="{00000000-0005-0000-0000-0000FC100000}"/>
    <cellStyle name="Hyperlink 8 2 3 4" xfId="1439" xr:uid="{00000000-0005-0000-0000-0000FD100000}"/>
    <cellStyle name="Hyperlink 8 2 3 4 2" xfId="3650" xr:uid="{00000000-0005-0000-0000-0000FE100000}"/>
    <cellStyle name="Hyperlink 8 2 3 5" xfId="2545" xr:uid="{00000000-0005-0000-0000-0000FF100000}"/>
    <cellStyle name="Hyperlink 8 2 4" xfId="418" xr:uid="{00000000-0005-0000-0000-000000110000}"/>
    <cellStyle name="Hyperlink 8 2 4 2" xfId="970" xr:uid="{00000000-0005-0000-0000-000001110000}"/>
    <cellStyle name="Hyperlink 8 2 4 2 2" xfId="2083" xr:uid="{00000000-0005-0000-0000-000002110000}"/>
    <cellStyle name="Hyperlink 8 2 4 2 2 2" xfId="4294" xr:uid="{00000000-0005-0000-0000-000003110000}"/>
    <cellStyle name="Hyperlink 8 2 4 2 3" xfId="3189" xr:uid="{00000000-0005-0000-0000-000004110000}"/>
    <cellStyle name="Hyperlink 8 2 4 3" xfId="1531" xr:uid="{00000000-0005-0000-0000-000005110000}"/>
    <cellStyle name="Hyperlink 8 2 4 3 2" xfId="3742" xr:uid="{00000000-0005-0000-0000-000006110000}"/>
    <cellStyle name="Hyperlink 8 2 4 4" xfId="2637" xr:uid="{00000000-0005-0000-0000-000007110000}"/>
    <cellStyle name="Hyperlink 8 2 5" xfId="694" xr:uid="{00000000-0005-0000-0000-000008110000}"/>
    <cellStyle name="Hyperlink 8 2 5 2" xfId="1807" xr:uid="{00000000-0005-0000-0000-000009110000}"/>
    <cellStyle name="Hyperlink 8 2 5 2 2" xfId="4018" xr:uid="{00000000-0005-0000-0000-00000A110000}"/>
    <cellStyle name="Hyperlink 8 2 5 3" xfId="2913" xr:uid="{00000000-0005-0000-0000-00000B110000}"/>
    <cellStyle name="Hyperlink 8 2 6" xfId="1255" xr:uid="{00000000-0005-0000-0000-00000C110000}"/>
    <cellStyle name="Hyperlink 8 2 6 2" xfId="3466" xr:uid="{00000000-0005-0000-0000-00000D110000}"/>
    <cellStyle name="Hyperlink 8 2 7" xfId="2361" xr:uid="{00000000-0005-0000-0000-00000E110000}"/>
    <cellStyle name="Hyperlink 8 3" xfId="188" xr:uid="{00000000-0005-0000-0000-00000F110000}"/>
    <cellStyle name="Hyperlink 8 3 2" xfId="464" xr:uid="{00000000-0005-0000-0000-000010110000}"/>
    <cellStyle name="Hyperlink 8 3 2 2" xfId="1016" xr:uid="{00000000-0005-0000-0000-000011110000}"/>
    <cellStyle name="Hyperlink 8 3 2 2 2" xfId="2129" xr:uid="{00000000-0005-0000-0000-000012110000}"/>
    <cellStyle name="Hyperlink 8 3 2 2 2 2" xfId="4340" xr:uid="{00000000-0005-0000-0000-000013110000}"/>
    <cellStyle name="Hyperlink 8 3 2 2 3" xfId="3235" xr:uid="{00000000-0005-0000-0000-000014110000}"/>
    <cellStyle name="Hyperlink 8 3 2 3" xfId="1577" xr:uid="{00000000-0005-0000-0000-000015110000}"/>
    <cellStyle name="Hyperlink 8 3 2 3 2" xfId="3788" xr:uid="{00000000-0005-0000-0000-000016110000}"/>
    <cellStyle name="Hyperlink 8 3 2 4" xfId="2683" xr:uid="{00000000-0005-0000-0000-000017110000}"/>
    <cellStyle name="Hyperlink 8 3 3" xfId="740" xr:uid="{00000000-0005-0000-0000-000018110000}"/>
    <cellStyle name="Hyperlink 8 3 3 2" xfId="1853" xr:uid="{00000000-0005-0000-0000-000019110000}"/>
    <cellStyle name="Hyperlink 8 3 3 2 2" xfId="4064" xr:uid="{00000000-0005-0000-0000-00001A110000}"/>
    <cellStyle name="Hyperlink 8 3 3 3" xfId="2959" xr:uid="{00000000-0005-0000-0000-00001B110000}"/>
    <cellStyle name="Hyperlink 8 3 4" xfId="1301" xr:uid="{00000000-0005-0000-0000-00001C110000}"/>
    <cellStyle name="Hyperlink 8 3 4 2" xfId="3512" xr:uid="{00000000-0005-0000-0000-00001D110000}"/>
    <cellStyle name="Hyperlink 8 3 5" xfId="2407" xr:uid="{00000000-0005-0000-0000-00001E110000}"/>
    <cellStyle name="Hyperlink 8 4" xfId="280" xr:uid="{00000000-0005-0000-0000-00001F110000}"/>
    <cellStyle name="Hyperlink 8 4 2" xfId="556" xr:uid="{00000000-0005-0000-0000-000020110000}"/>
    <cellStyle name="Hyperlink 8 4 2 2" xfId="1108" xr:uid="{00000000-0005-0000-0000-000021110000}"/>
    <cellStyle name="Hyperlink 8 4 2 2 2" xfId="2221" xr:uid="{00000000-0005-0000-0000-000022110000}"/>
    <cellStyle name="Hyperlink 8 4 2 2 2 2" xfId="4432" xr:uid="{00000000-0005-0000-0000-000023110000}"/>
    <cellStyle name="Hyperlink 8 4 2 2 3" xfId="3327" xr:uid="{00000000-0005-0000-0000-000024110000}"/>
    <cellStyle name="Hyperlink 8 4 2 3" xfId="1669" xr:uid="{00000000-0005-0000-0000-000025110000}"/>
    <cellStyle name="Hyperlink 8 4 2 3 2" xfId="3880" xr:uid="{00000000-0005-0000-0000-000026110000}"/>
    <cellStyle name="Hyperlink 8 4 2 4" xfId="2775" xr:uid="{00000000-0005-0000-0000-000027110000}"/>
    <cellStyle name="Hyperlink 8 4 3" xfId="832" xr:uid="{00000000-0005-0000-0000-000028110000}"/>
    <cellStyle name="Hyperlink 8 4 3 2" xfId="1945" xr:uid="{00000000-0005-0000-0000-000029110000}"/>
    <cellStyle name="Hyperlink 8 4 3 2 2" xfId="4156" xr:uid="{00000000-0005-0000-0000-00002A110000}"/>
    <cellStyle name="Hyperlink 8 4 3 3" xfId="3051" xr:uid="{00000000-0005-0000-0000-00002B110000}"/>
    <cellStyle name="Hyperlink 8 4 4" xfId="1393" xr:uid="{00000000-0005-0000-0000-00002C110000}"/>
    <cellStyle name="Hyperlink 8 4 4 2" xfId="3604" xr:uid="{00000000-0005-0000-0000-00002D110000}"/>
    <cellStyle name="Hyperlink 8 4 5" xfId="2499" xr:uid="{00000000-0005-0000-0000-00002E110000}"/>
    <cellStyle name="Hyperlink 8 5" xfId="372" xr:uid="{00000000-0005-0000-0000-00002F110000}"/>
    <cellStyle name="Hyperlink 8 5 2" xfId="924" xr:uid="{00000000-0005-0000-0000-000030110000}"/>
    <cellStyle name="Hyperlink 8 5 2 2" xfId="2037" xr:uid="{00000000-0005-0000-0000-000031110000}"/>
    <cellStyle name="Hyperlink 8 5 2 2 2" xfId="4248" xr:uid="{00000000-0005-0000-0000-000032110000}"/>
    <cellStyle name="Hyperlink 8 5 2 3" xfId="3143" xr:uid="{00000000-0005-0000-0000-000033110000}"/>
    <cellStyle name="Hyperlink 8 5 3" xfId="1485" xr:uid="{00000000-0005-0000-0000-000034110000}"/>
    <cellStyle name="Hyperlink 8 5 3 2" xfId="3696" xr:uid="{00000000-0005-0000-0000-000035110000}"/>
    <cellStyle name="Hyperlink 8 5 4" xfId="2591" xr:uid="{00000000-0005-0000-0000-000036110000}"/>
    <cellStyle name="Hyperlink 8 6" xfId="648" xr:uid="{00000000-0005-0000-0000-000037110000}"/>
    <cellStyle name="Hyperlink 8 6 2" xfId="1761" xr:uid="{00000000-0005-0000-0000-000038110000}"/>
    <cellStyle name="Hyperlink 8 6 2 2" xfId="3972" xr:uid="{00000000-0005-0000-0000-000039110000}"/>
    <cellStyle name="Hyperlink 8 6 3" xfId="2867" xr:uid="{00000000-0005-0000-0000-00003A110000}"/>
    <cellStyle name="Hyperlink 8 7" xfId="1209" xr:uid="{00000000-0005-0000-0000-00003B110000}"/>
    <cellStyle name="Hyperlink 8 7 2" xfId="3420" xr:uid="{00000000-0005-0000-0000-00003C110000}"/>
    <cellStyle name="Hyperlink 8 8" xfId="2315" xr:uid="{00000000-0005-0000-0000-00003D110000}"/>
    <cellStyle name="Hyperlink 9" xfId="101" xr:uid="{00000000-0005-0000-0000-00003E110000}"/>
    <cellStyle name="Hyperlink 9 2" xfId="193" xr:uid="{00000000-0005-0000-0000-00003F110000}"/>
    <cellStyle name="Hyperlink 9 2 2" xfId="469" xr:uid="{00000000-0005-0000-0000-000040110000}"/>
    <cellStyle name="Hyperlink 9 2 2 2" xfId="1021" xr:uid="{00000000-0005-0000-0000-000041110000}"/>
    <cellStyle name="Hyperlink 9 2 2 2 2" xfId="2134" xr:uid="{00000000-0005-0000-0000-000042110000}"/>
    <cellStyle name="Hyperlink 9 2 2 2 2 2" xfId="4345" xr:uid="{00000000-0005-0000-0000-000043110000}"/>
    <cellStyle name="Hyperlink 9 2 2 2 3" xfId="3240" xr:uid="{00000000-0005-0000-0000-000044110000}"/>
    <cellStyle name="Hyperlink 9 2 2 3" xfId="1582" xr:uid="{00000000-0005-0000-0000-000045110000}"/>
    <cellStyle name="Hyperlink 9 2 2 3 2" xfId="3793" xr:uid="{00000000-0005-0000-0000-000046110000}"/>
    <cellStyle name="Hyperlink 9 2 2 4" xfId="2688" xr:uid="{00000000-0005-0000-0000-000047110000}"/>
    <cellStyle name="Hyperlink 9 2 3" xfId="745" xr:uid="{00000000-0005-0000-0000-000048110000}"/>
    <cellStyle name="Hyperlink 9 2 3 2" xfId="1858" xr:uid="{00000000-0005-0000-0000-000049110000}"/>
    <cellStyle name="Hyperlink 9 2 3 2 2" xfId="4069" xr:uid="{00000000-0005-0000-0000-00004A110000}"/>
    <cellStyle name="Hyperlink 9 2 3 3" xfId="2964" xr:uid="{00000000-0005-0000-0000-00004B110000}"/>
    <cellStyle name="Hyperlink 9 2 4" xfId="1306" xr:uid="{00000000-0005-0000-0000-00004C110000}"/>
    <cellStyle name="Hyperlink 9 2 4 2" xfId="3517" xr:uid="{00000000-0005-0000-0000-00004D110000}"/>
    <cellStyle name="Hyperlink 9 2 5" xfId="2412" xr:uid="{00000000-0005-0000-0000-00004E110000}"/>
    <cellStyle name="Hyperlink 9 3" xfId="285" xr:uid="{00000000-0005-0000-0000-00004F110000}"/>
    <cellStyle name="Hyperlink 9 3 2" xfId="561" xr:uid="{00000000-0005-0000-0000-000050110000}"/>
    <cellStyle name="Hyperlink 9 3 2 2" xfId="1113" xr:uid="{00000000-0005-0000-0000-000051110000}"/>
    <cellStyle name="Hyperlink 9 3 2 2 2" xfId="2226" xr:uid="{00000000-0005-0000-0000-000052110000}"/>
    <cellStyle name="Hyperlink 9 3 2 2 2 2" xfId="4437" xr:uid="{00000000-0005-0000-0000-000053110000}"/>
    <cellStyle name="Hyperlink 9 3 2 2 3" xfId="3332" xr:uid="{00000000-0005-0000-0000-000054110000}"/>
    <cellStyle name="Hyperlink 9 3 2 3" xfId="1674" xr:uid="{00000000-0005-0000-0000-000055110000}"/>
    <cellStyle name="Hyperlink 9 3 2 3 2" xfId="3885" xr:uid="{00000000-0005-0000-0000-000056110000}"/>
    <cellStyle name="Hyperlink 9 3 2 4" xfId="2780" xr:uid="{00000000-0005-0000-0000-000057110000}"/>
    <cellStyle name="Hyperlink 9 3 3" xfId="837" xr:uid="{00000000-0005-0000-0000-000058110000}"/>
    <cellStyle name="Hyperlink 9 3 3 2" xfId="1950" xr:uid="{00000000-0005-0000-0000-000059110000}"/>
    <cellStyle name="Hyperlink 9 3 3 2 2" xfId="4161" xr:uid="{00000000-0005-0000-0000-00005A110000}"/>
    <cellStyle name="Hyperlink 9 3 3 3" xfId="3056" xr:uid="{00000000-0005-0000-0000-00005B110000}"/>
    <cellStyle name="Hyperlink 9 3 4" xfId="1398" xr:uid="{00000000-0005-0000-0000-00005C110000}"/>
    <cellStyle name="Hyperlink 9 3 4 2" xfId="3609" xr:uid="{00000000-0005-0000-0000-00005D110000}"/>
    <cellStyle name="Hyperlink 9 3 5" xfId="2504" xr:uid="{00000000-0005-0000-0000-00005E110000}"/>
    <cellStyle name="Hyperlink 9 4" xfId="377" xr:uid="{00000000-0005-0000-0000-00005F110000}"/>
    <cellStyle name="Hyperlink 9 4 2" xfId="929" xr:uid="{00000000-0005-0000-0000-000060110000}"/>
    <cellStyle name="Hyperlink 9 4 2 2" xfId="2042" xr:uid="{00000000-0005-0000-0000-000061110000}"/>
    <cellStyle name="Hyperlink 9 4 2 2 2" xfId="4253" xr:uid="{00000000-0005-0000-0000-000062110000}"/>
    <cellStyle name="Hyperlink 9 4 2 3" xfId="3148" xr:uid="{00000000-0005-0000-0000-000063110000}"/>
    <cellStyle name="Hyperlink 9 4 3" xfId="1490" xr:uid="{00000000-0005-0000-0000-000064110000}"/>
    <cellStyle name="Hyperlink 9 4 3 2" xfId="3701" xr:uid="{00000000-0005-0000-0000-000065110000}"/>
    <cellStyle name="Hyperlink 9 4 4" xfId="2596" xr:uid="{00000000-0005-0000-0000-000066110000}"/>
    <cellStyle name="Hyperlink 9 5" xfId="653" xr:uid="{00000000-0005-0000-0000-000067110000}"/>
    <cellStyle name="Hyperlink 9 5 2" xfId="1766" xr:uid="{00000000-0005-0000-0000-000068110000}"/>
    <cellStyle name="Hyperlink 9 5 2 2" xfId="3977" xr:uid="{00000000-0005-0000-0000-000069110000}"/>
    <cellStyle name="Hyperlink 9 5 3" xfId="2872" xr:uid="{00000000-0005-0000-0000-00006A110000}"/>
    <cellStyle name="Hyperlink 9 6" xfId="1214" xr:uid="{00000000-0005-0000-0000-00006B110000}"/>
    <cellStyle name="Hyperlink 9 6 2" xfId="3425" xr:uid="{00000000-0005-0000-0000-00006C110000}"/>
    <cellStyle name="Hyperlink 9 7" xfId="2320" xr:uid="{00000000-0005-0000-0000-00006D11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71110000}"/>
    <cellStyle name="Normal" xfId="0" builtinId="0"/>
    <cellStyle name="Normal 2" xfId="45" xr:uid="{00000000-0005-0000-0000-000073110000}"/>
    <cellStyle name="Normal 2 2" xfId="48" xr:uid="{00000000-0005-0000-0000-000074110000}"/>
    <cellStyle name="Normal 3" xfId="47" xr:uid="{00000000-0005-0000-0000-000075110000}"/>
    <cellStyle name="Normal 4" xfId="56" xr:uid="{00000000-0005-0000-0000-000076110000}"/>
    <cellStyle name="Normal 4 2" xfId="63" xr:uid="{00000000-0005-0000-0000-000077110000}"/>
    <cellStyle name="Normal 5" xfId="2273" xr:uid="{00000000-0005-0000-0000-000078110000}"/>
    <cellStyle name="Normal 5 2" xfId="2" xr:uid="{00000000-0005-0000-0000-00007911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7E110000}"/>
    <cellStyle name="Título 4" xfId="57" xr:uid="{00000000-0005-0000-0000-000082110000}"/>
    <cellStyle name="Total" xfId="20" builtinId="25" customBuiltin="1"/>
    <cellStyle name="Warning Text" xfId="17" builtinId="11" customBuiltin="1"/>
  </cellStyles>
  <dxfs count="1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31"/>
      <tableStyleElement type="headerRow" dxfId="130"/>
      <tableStyleElement type="totalRow" dxfId="129"/>
      <tableStyleElement type="firstColumn" dxfId="128"/>
      <tableStyleElement type="lastColumn" dxfId="127"/>
      <tableStyleElement type="firstRowStripe" dxfId="126"/>
      <tableStyleElement type="firstColumnStripe" dxfId="12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64"/>
  <sheetViews>
    <sheetView tabSelected="1" topLeftCell="B1" zoomScale="93" zoomScaleNormal="93" workbookViewId="0">
      <pane ySplit="4" topLeftCell="A42" activePane="bottomLeft" state="frozen"/>
      <selection pane="bottomLeft" activeCell="Q57" sqref="Q57"/>
    </sheetView>
  </sheetViews>
  <sheetFormatPr defaultColWidth="25.42578125" defaultRowHeight="15" x14ac:dyDescent="0.25"/>
  <cols>
    <col min="1" max="1" width="25.28515625" style="87" bestFit="1" customWidth="1"/>
    <col min="2" max="2" width="19.5703125" style="111" bestFit="1" customWidth="1"/>
    <col min="3" max="3" width="20.42578125" style="44" bestFit="1" customWidth="1"/>
    <col min="4" max="4" width="33.7109375" style="87" customWidth="1"/>
    <col min="5" max="5" width="11.28515625" style="82" bestFit="1" customWidth="1"/>
    <col min="6" max="6" width="13.42578125" style="45" hidden="1" customWidth="1"/>
    <col min="7" max="7" width="56" style="45" hidden="1" customWidth="1"/>
    <col min="8" max="11" width="6.42578125" style="45" hidden="1" customWidth="1"/>
    <col min="12" max="12" width="51.85546875" style="45" customWidth="1"/>
    <col min="13" max="13" width="19.85546875" style="87" customWidth="1"/>
    <col min="14" max="14" width="20.140625" style="87" customWidth="1"/>
    <col min="15" max="15" width="42.42578125" style="87" customWidth="1"/>
    <col min="16" max="16" width="16.7109375" style="89" hidden="1" customWidth="1"/>
    <col min="17" max="17" width="51.85546875" style="75" bestFit="1" customWidth="1"/>
    <col min="18" max="16384" width="25.4257812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2599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23" t="s">
        <v>2394</v>
      </c>
      <c r="B4" s="122" t="s">
        <v>2215</v>
      </c>
      <c r="C4" s="123" t="s">
        <v>11</v>
      </c>
      <c r="D4" s="123" t="s">
        <v>12</v>
      </c>
      <c r="E4" s="124" t="s">
        <v>18</v>
      </c>
      <c r="F4" s="123"/>
      <c r="G4" s="123"/>
      <c r="H4" s="123"/>
      <c r="I4" s="123"/>
      <c r="J4" s="123"/>
      <c r="K4" s="123"/>
      <c r="L4" s="123" t="s">
        <v>2404</v>
      </c>
      <c r="M4" s="46" t="s">
        <v>14</v>
      </c>
      <c r="N4" s="46" t="s">
        <v>2419</v>
      </c>
      <c r="O4" s="70" t="s">
        <v>2461</v>
      </c>
      <c r="P4" s="70" t="s">
        <v>2484</v>
      </c>
      <c r="Q4" s="125" t="s">
        <v>2443</v>
      </c>
    </row>
    <row r="5" spans="1:17" s="96" customFormat="1" ht="18" x14ac:dyDescent="0.25">
      <c r="A5" s="137" t="str">
        <f>VLOOKUP(E5,'LISTADO ATM'!$A$2:$C$898,3,0)</f>
        <v>DISTRITO NACIONAL</v>
      </c>
      <c r="B5" s="134" t="s">
        <v>2648</v>
      </c>
      <c r="C5" s="139">
        <v>44327.165381944447</v>
      </c>
      <c r="D5" s="139" t="s">
        <v>2180</v>
      </c>
      <c r="E5" s="126">
        <v>570</v>
      </c>
      <c r="F5" s="144" t="str">
        <f>VLOOKUP(E5,VIP!$A$2:$O13072,2,0)</f>
        <v>DRBR478</v>
      </c>
      <c r="G5" s="137" t="str">
        <f>VLOOKUP(E5,'LISTADO ATM'!$A$2:$B$897,2,0)</f>
        <v xml:space="preserve">ATM S/M Liverpool Villa Mella </v>
      </c>
      <c r="H5" s="137" t="str">
        <f>VLOOKUP(E5,VIP!$A$2:$O17935,7,FALSE)</f>
        <v>Si</v>
      </c>
      <c r="I5" s="137" t="str">
        <f>VLOOKUP(E5,VIP!$A$2:$O9900,8,FALSE)</f>
        <v>Si</v>
      </c>
      <c r="J5" s="137" t="str">
        <f>VLOOKUP(E5,VIP!$A$2:$O9850,8,FALSE)</f>
        <v>Si</v>
      </c>
      <c r="K5" s="137" t="str">
        <f>VLOOKUP(E5,VIP!$A$2:$O13424,6,0)</f>
        <v>NO</v>
      </c>
      <c r="L5" s="127" t="s">
        <v>2219</v>
      </c>
      <c r="M5" s="201" t="s">
        <v>2650</v>
      </c>
      <c r="N5" s="138" t="s">
        <v>2462</v>
      </c>
      <c r="O5" s="137" t="s">
        <v>2464</v>
      </c>
      <c r="P5" s="140"/>
      <c r="Q5" s="200">
        <v>44327.342361111114</v>
      </c>
    </row>
    <row r="6" spans="1:17" s="96" customFormat="1" ht="18" x14ac:dyDescent="0.25">
      <c r="A6" s="137" t="str">
        <f>VLOOKUP(E6,'LISTADO ATM'!$A$2:$C$898,3,0)</f>
        <v>SUR</v>
      </c>
      <c r="B6" s="134" t="s">
        <v>2611</v>
      </c>
      <c r="C6" s="139">
        <v>44326.658900462964</v>
      </c>
      <c r="D6" s="139" t="s">
        <v>2180</v>
      </c>
      <c r="E6" s="126">
        <v>134</v>
      </c>
      <c r="F6" s="144" t="str">
        <f>VLOOKUP(E6,VIP!$A$2:$O13042,2,0)</f>
        <v>DRBR134</v>
      </c>
      <c r="G6" s="137" t="str">
        <f>VLOOKUP(E6,'LISTADO ATM'!$A$2:$B$897,2,0)</f>
        <v xml:space="preserve">ATM Oficina San José de Ocoa </v>
      </c>
      <c r="H6" s="137" t="str">
        <f>VLOOKUP(E6,VIP!$A$2:$O17905,7,FALSE)</f>
        <v>Si</v>
      </c>
      <c r="I6" s="137" t="str">
        <f>VLOOKUP(E6,VIP!$A$2:$O9870,8,FALSE)</f>
        <v>Si</v>
      </c>
      <c r="J6" s="137" t="str">
        <f>VLOOKUP(E6,VIP!$A$2:$O9820,8,FALSE)</f>
        <v>Si</v>
      </c>
      <c r="K6" s="137" t="str">
        <f>VLOOKUP(E6,VIP!$A$2:$O13394,6,0)</f>
        <v>SI</v>
      </c>
      <c r="L6" s="127" t="s">
        <v>2219</v>
      </c>
      <c r="M6" s="201" t="s">
        <v>2650</v>
      </c>
      <c r="N6" s="138" t="s">
        <v>2462</v>
      </c>
      <c r="O6" s="137" t="s">
        <v>2464</v>
      </c>
      <c r="P6" s="140"/>
      <c r="Q6" s="200">
        <v>44327.417361111111</v>
      </c>
    </row>
    <row r="7" spans="1:17" s="96" customFormat="1" ht="18" x14ac:dyDescent="0.25">
      <c r="A7" s="137" t="str">
        <f>VLOOKUP(E7,'LISTADO ATM'!$A$2:$C$898,3,0)</f>
        <v>ESTE</v>
      </c>
      <c r="B7" s="134" t="s">
        <v>2620</v>
      </c>
      <c r="C7" s="139">
        <v>44326.818379629629</v>
      </c>
      <c r="D7" s="139" t="s">
        <v>2180</v>
      </c>
      <c r="E7" s="126">
        <v>912</v>
      </c>
      <c r="F7" s="144" t="str">
        <f>VLOOKUP(E7,VIP!$A$2:$O13051,2,0)</f>
        <v>DRBR973</v>
      </c>
      <c r="G7" s="137" t="str">
        <f>VLOOKUP(E7,'LISTADO ATM'!$A$2:$B$897,2,0)</f>
        <v xml:space="preserve">ATM Oficina San Pedro II </v>
      </c>
      <c r="H7" s="137" t="str">
        <f>VLOOKUP(E7,VIP!$A$2:$O17914,7,FALSE)</f>
        <v>Si</v>
      </c>
      <c r="I7" s="137" t="str">
        <f>VLOOKUP(E7,VIP!$A$2:$O9879,8,FALSE)</f>
        <v>Si</v>
      </c>
      <c r="J7" s="137" t="str">
        <f>VLOOKUP(E7,VIP!$A$2:$O9829,8,FALSE)</f>
        <v>Si</v>
      </c>
      <c r="K7" s="137" t="str">
        <f>VLOOKUP(E7,VIP!$A$2:$O13403,6,0)</f>
        <v>SI</v>
      </c>
      <c r="L7" s="127" t="s">
        <v>2219</v>
      </c>
      <c r="M7" s="201" t="s">
        <v>2650</v>
      </c>
      <c r="N7" s="138" t="s">
        <v>2462</v>
      </c>
      <c r="O7" s="137" t="s">
        <v>2464</v>
      </c>
      <c r="P7" s="140"/>
      <c r="Q7" s="200">
        <v>44327.421527777777</v>
      </c>
    </row>
    <row r="8" spans="1:17" s="96" customFormat="1" ht="18" x14ac:dyDescent="0.25">
      <c r="A8" s="137" t="str">
        <f>VLOOKUP(E8,'LISTADO ATM'!$A$2:$C$898,3,0)</f>
        <v>NORTE</v>
      </c>
      <c r="B8" s="134" t="s">
        <v>2621</v>
      </c>
      <c r="C8" s="139">
        <v>44326.819861111115</v>
      </c>
      <c r="D8" s="139" t="s">
        <v>2181</v>
      </c>
      <c r="E8" s="126">
        <v>595</v>
      </c>
      <c r="F8" s="144" t="str">
        <f>VLOOKUP(E8,VIP!$A$2:$O13052,2,0)</f>
        <v>DRBR595</v>
      </c>
      <c r="G8" s="137" t="str">
        <f>VLOOKUP(E8,'LISTADO ATM'!$A$2:$B$897,2,0)</f>
        <v xml:space="preserve">ATM S/M Central I (Santiago) </v>
      </c>
      <c r="H8" s="137" t="str">
        <f>VLOOKUP(E8,VIP!$A$2:$O17915,7,FALSE)</f>
        <v>Si</v>
      </c>
      <c r="I8" s="137" t="str">
        <f>VLOOKUP(E8,VIP!$A$2:$O9880,8,FALSE)</f>
        <v>Si</v>
      </c>
      <c r="J8" s="137" t="str">
        <f>VLOOKUP(E8,VIP!$A$2:$O9830,8,FALSE)</f>
        <v>Si</v>
      </c>
      <c r="K8" s="137" t="str">
        <f>VLOOKUP(E8,VIP!$A$2:$O13404,6,0)</f>
        <v>NO</v>
      </c>
      <c r="L8" s="127" t="s">
        <v>2219</v>
      </c>
      <c r="M8" s="201" t="s">
        <v>2650</v>
      </c>
      <c r="N8" s="138" t="s">
        <v>2462</v>
      </c>
      <c r="O8" s="137" t="s">
        <v>2595</v>
      </c>
      <c r="P8" s="140"/>
      <c r="Q8" s="200">
        <v>44327.42291666667</v>
      </c>
    </row>
    <row r="9" spans="1:17" s="96" customFormat="1" ht="18" x14ac:dyDescent="0.25">
      <c r="A9" s="137" t="str">
        <f>VLOOKUP(E9,'LISTADO ATM'!$A$2:$C$898,3,0)</f>
        <v>SUR</v>
      </c>
      <c r="B9" s="134" t="s">
        <v>2633</v>
      </c>
      <c r="C9" s="139">
        <v>44326.899270833332</v>
      </c>
      <c r="D9" s="139" t="s">
        <v>2180</v>
      </c>
      <c r="E9" s="126">
        <v>885</v>
      </c>
      <c r="F9" s="144" t="str">
        <f>VLOOKUP(E9,VIP!$A$2:$O13064,2,0)</f>
        <v>DRBR885</v>
      </c>
      <c r="G9" s="137" t="str">
        <f>VLOOKUP(E9,'LISTADO ATM'!$A$2:$B$897,2,0)</f>
        <v xml:space="preserve">ATM UNP Rancho Arriba </v>
      </c>
      <c r="H9" s="137" t="str">
        <f>VLOOKUP(E9,VIP!$A$2:$O17927,7,FALSE)</f>
        <v>Si</v>
      </c>
      <c r="I9" s="137" t="str">
        <f>VLOOKUP(E9,VIP!$A$2:$O9892,8,FALSE)</f>
        <v>Si</v>
      </c>
      <c r="J9" s="137" t="str">
        <f>VLOOKUP(E9,VIP!$A$2:$O9842,8,FALSE)</f>
        <v>Si</v>
      </c>
      <c r="K9" s="137" t="str">
        <f>VLOOKUP(E9,VIP!$A$2:$O13416,6,0)</f>
        <v>NO</v>
      </c>
      <c r="L9" s="127" t="s">
        <v>2219</v>
      </c>
      <c r="M9" s="201" t="s">
        <v>2650</v>
      </c>
      <c r="N9" s="138" t="s">
        <v>2462</v>
      </c>
      <c r="O9" s="137" t="s">
        <v>2464</v>
      </c>
      <c r="P9" s="140"/>
      <c r="Q9" s="200">
        <v>44327.42291666667</v>
      </c>
    </row>
    <row r="10" spans="1:17" s="96" customFormat="1" ht="18" x14ac:dyDescent="0.25">
      <c r="A10" s="137" t="str">
        <f>VLOOKUP(E10,'LISTADO ATM'!$A$2:$C$898,3,0)</f>
        <v>SUR</v>
      </c>
      <c r="B10" s="134" t="s">
        <v>2600</v>
      </c>
      <c r="C10" s="139">
        <v>44326.384756944448</v>
      </c>
      <c r="D10" s="139" t="s">
        <v>2180</v>
      </c>
      <c r="E10" s="126">
        <v>871</v>
      </c>
      <c r="F10" s="144" t="str">
        <f>VLOOKUP(E10,VIP!$A$2:$O13044,2,0)</f>
        <v>DRBR871</v>
      </c>
      <c r="G10" s="137" t="str">
        <f>VLOOKUP(E10,'LISTADO ATM'!$A$2:$B$897,2,0)</f>
        <v>ATM Plaza Cultural San Juan</v>
      </c>
      <c r="H10" s="137" t="str">
        <f>VLOOKUP(E10,VIP!$A$2:$O17907,7,FALSE)</f>
        <v>N/A</v>
      </c>
      <c r="I10" s="137" t="str">
        <f>VLOOKUP(E10,VIP!$A$2:$O9872,8,FALSE)</f>
        <v>N/A</v>
      </c>
      <c r="J10" s="137" t="str">
        <f>VLOOKUP(E10,VIP!$A$2:$O9822,8,FALSE)</f>
        <v>N/A</v>
      </c>
      <c r="K10" s="137" t="str">
        <f>VLOOKUP(E10,VIP!$A$2:$O13396,6,0)</f>
        <v>N/A</v>
      </c>
      <c r="L10" s="127" t="s">
        <v>2219</v>
      </c>
      <c r="M10" s="201" t="s">
        <v>2650</v>
      </c>
      <c r="N10" s="138" t="s">
        <v>2462</v>
      </c>
      <c r="O10" s="137" t="s">
        <v>2464</v>
      </c>
      <c r="P10" s="140"/>
      <c r="Q10" s="200">
        <v>44327.61041666667</v>
      </c>
    </row>
    <row r="11" spans="1:17" s="96" customFormat="1" ht="18" x14ac:dyDescent="0.25">
      <c r="A11" s="137" t="str">
        <f>VLOOKUP(E11,'LISTADO ATM'!$A$2:$C$898,3,0)</f>
        <v>DISTRITO NACIONAL</v>
      </c>
      <c r="B11" s="134" t="s">
        <v>2606</v>
      </c>
      <c r="C11" s="139">
        <v>44326.443969907406</v>
      </c>
      <c r="D11" s="139" t="s">
        <v>2180</v>
      </c>
      <c r="E11" s="126">
        <v>961</v>
      </c>
      <c r="F11" s="144" t="str">
        <f>VLOOKUP(E11,VIP!$A$2:$O13059,2,0)</f>
        <v>DRBR03H</v>
      </c>
      <c r="G11" s="137" t="str">
        <f>VLOOKUP(E11,'LISTADO ATM'!$A$2:$B$897,2,0)</f>
        <v xml:space="preserve">ATM Listín Diario </v>
      </c>
      <c r="H11" s="137" t="str">
        <f>VLOOKUP(E11,VIP!$A$2:$O17922,7,FALSE)</f>
        <v>Si</v>
      </c>
      <c r="I11" s="137" t="str">
        <f>VLOOKUP(E11,VIP!$A$2:$O9887,8,FALSE)</f>
        <v>Si</v>
      </c>
      <c r="J11" s="137" t="str">
        <f>VLOOKUP(E11,VIP!$A$2:$O9837,8,FALSE)</f>
        <v>Si</v>
      </c>
      <c r="K11" s="137" t="str">
        <f>VLOOKUP(E11,VIP!$A$2:$O13411,6,0)</f>
        <v>NO</v>
      </c>
      <c r="L11" s="127" t="s">
        <v>2219</v>
      </c>
      <c r="M11" s="201" t="s">
        <v>2650</v>
      </c>
      <c r="N11" s="138" t="s">
        <v>2578</v>
      </c>
      <c r="O11" s="137" t="s">
        <v>2464</v>
      </c>
      <c r="P11" s="140"/>
      <c r="Q11" s="200">
        <v>44327.613194444442</v>
      </c>
    </row>
    <row r="12" spans="1:17" s="96" customFormat="1" ht="18" x14ac:dyDescent="0.25">
      <c r="A12" s="137" t="str">
        <f>VLOOKUP(E12,'LISTADO ATM'!$A$2:$C$898,3,0)</f>
        <v>DISTRITO NACIONAL</v>
      </c>
      <c r="B12" s="134" t="s">
        <v>2602</v>
      </c>
      <c r="C12" s="139">
        <v>44326.610127314816</v>
      </c>
      <c r="D12" s="139" t="s">
        <v>2180</v>
      </c>
      <c r="E12" s="126">
        <v>951</v>
      </c>
      <c r="F12" s="144" t="str">
        <f>VLOOKUP(E12,VIP!$A$2:$O13041,2,0)</f>
        <v>DRBR203</v>
      </c>
      <c r="G12" s="137" t="str">
        <f>VLOOKUP(E12,'LISTADO ATM'!$A$2:$B$897,2,0)</f>
        <v xml:space="preserve">ATM Oficina Plaza Haché JFK </v>
      </c>
      <c r="H12" s="137" t="str">
        <f>VLOOKUP(E12,VIP!$A$2:$O17904,7,FALSE)</f>
        <v>Si</v>
      </c>
      <c r="I12" s="137" t="str">
        <f>VLOOKUP(E12,VIP!$A$2:$O9869,8,FALSE)</f>
        <v>Si</v>
      </c>
      <c r="J12" s="137" t="str">
        <f>VLOOKUP(E12,VIP!$A$2:$O9819,8,FALSE)</f>
        <v>Si</v>
      </c>
      <c r="K12" s="137" t="str">
        <f>VLOOKUP(E12,VIP!$A$2:$O13393,6,0)</f>
        <v>NO</v>
      </c>
      <c r="L12" s="127" t="s">
        <v>2219</v>
      </c>
      <c r="M12" s="201" t="s">
        <v>2650</v>
      </c>
      <c r="N12" s="138" t="s">
        <v>2462</v>
      </c>
      <c r="O12" s="137" t="s">
        <v>2464</v>
      </c>
      <c r="P12" s="140"/>
      <c r="Q12" s="200">
        <v>44327.607638888891</v>
      </c>
    </row>
    <row r="13" spans="1:17" s="96" customFormat="1" ht="18" x14ac:dyDescent="0.25">
      <c r="A13" s="137" t="str">
        <f>VLOOKUP(E13,'LISTADO ATM'!$A$2:$C$898,3,0)</f>
        <v>DISTRITO NACIONAL</v>
      </c>
      <c r="B13" s="134" t="s">
        <v>2609</v>
      </c>
      <c r="C13" s="139">
        <v>44326.65520833333</v>
      </c>
      <c r="D13" s="139" t="s">
        <v>2180</v>
      </c>
      <c r="E13" s="126">
        <v>237</v>
      </c>
      <c r="F13" s="144" t="str">
        <f>VLOOKUP(E13,VIP!$A$2:$O13040,2,0)</f>
        <v>DRBR237</v>
      </c>
      <c r="G13" s="137" t="str">
        <f>VLOOKUP(E13,'LISTADO ATM'!$A$2:$B$897,2,0)</f>
        <v xml:space="preserve">ATM UNP Plaza Vásquez </v>
      </c>
      <c r="H13" s="137" t="str">
        <f>VLOOKUP(E13,VIP!$A$2:$O17903,7,FALSE)</f>
        <v>Si</v>
      </c>
      <c r="I13" s="137" t="str">
        <f>VLOOKUP(E13,VIP!$A$2:$O9868,8,FALSE)</f>
        <v>Si</v>
      </c>
      <c r="J13" s="137" t="str">
        <f>VLOOKUP(E13,VIP!$A$2:$O9818,8,FALSE)</f>
        <v>Si</v>
      </c>
      <c r="K13" s="137" t="str">
        <f>VLOOKUP(E13,VIP!$A$2:$O13392,6,0)</f>
        <v>SI</v>
      </c>
      <c r="L13" s="127" t="s">
        <v>2219</v>
      </c>
      <c r="M13" s="201" t="s">
        <v>2650</v>
      </c>
      <c r="N13" s="138" t="s">
        <v>2462</v>
      </c>
      <c r="O13" s="137" t="s">
        <v>2464</v>
      </c>
      <c r="P13" s="140"/>
      <c r="Q13" s="200">
        <v>44327.518055555556</v>
      </c>
    </row>
    <row r="14" spans="1:17" s="96" customFormat="1" ht="18" x14ac:dyDescent="0.25">
      <c r="A14" s="137" t="str">
        <f>VLOOKUP(E14,'LISTADO ATM'!$A$2:$C$898,3,0)</f>
        <v>DISTRITO NACIONAL</v>
      </c>
      <c r="B14" s="134" t="s">
        <v>2610</v>
      </c>
      <c r="C14" s="139">
        <v>44326.658356481479</v>
      </c>
      <c r="D14" s="139" t="s">
        <v>2180</v>
      </c>
      <c r="E14" s="126">
        <v>522</v>
      </c>
      <c r="F14" s="144" t="str">
        <f>VLOOKUP(E14,VIP!$A$2:$O13041,2,0)</f>
        <v>DRBR522</v>
      </c>
      <c r="G14" s="137" t="str">
        <f>VLOOKUP(E14,'LISTADO ATM'!$A$2:$B$897,2,0)</f>
        <v xml:space="preserve">ATM Oficina Galería 360 </v>
      </c>
      <c r="H14" s="137" t="str">
        <f>VLOOKUP(E14,VIP!$A$2:$O17904,7,FALSE)</f>
        <v>Si</v>
      </c>
      <c r="I14" s="137" t="str">
        <f>VLOOKUP(E14,VIP!$A$2:$O9869,8,FALSE)</f>
        <v>Si</v>
      </c>
      <c r="J14" s="137" t="str">
        <f>VLOOKUP(E14,VIP!$A$2:$O9819,8,FALSE)</f>
        <v>Si</v>
      </c>
      <c r="K14" s="137" t="str">
        <f>VLOOKUP(E14,VIP!$A$2:$O13393,6,0)</f>
        <v>SI</v>
      </c>
      <c r="L14" s="127" t="s">
        <v>2219</v>
      </c>
      <c r="M14" s="201" t="s">
        <v>2650</v>
      </c>
      <c r="N14" s="138" t="s">
        <v>2462</v>
      </c>
      <c r="O14" s="137" t="s">
        <v>2464</v>
      </c>
      <c r="P14" s="140"/>
      <c r="Q14" s="200">
        <v>44327.582638888889</v>
      </c>
    </row>
    <row r="15" spans="1:17" s="96" customFormat="1" ht="18" x14ac:dyDescent="0.25">
      <c r="A15" s="137" t="str">
        <f>VLOOKUP(E15,'LISTADO ATM'!$A$2:$C$898,3,0)</f>
        <v>ESTE</v>
      </c>
      <c r="B15" s="134" t="s">
        <v>2622</v>
      </c>
      <c r="C15" s="139">
        <v>44326.821875000001</v>
      </c>
      <c r="D15" s="139" t="s">
        <v>2180</v>
      </c>
      <c r="E15" s="126">
        <v>959</v>
      </c>
      <c r="F15" s="144" t="str">
        <f>VLOOKUP(E15,VIP!$A$2:$O13053,2,0)</f>
        <v>DRBR959</v>
      </c>
      <c r="G15" s="137" t="str">
        <f>VLOOKUP(E15,'LISTADO ATM'!$A$2:$B$897,2,0)</f>
        <v>ATM Estación Next Bavaro</v>
      </c>
      <c r="H15" s="137" t="str">
        <f>VLOOKUP(E15,VIP!$A$2:$O17916,7,FALSE)</f>
        <v>Si</v>
      </c>
      <c r="I15" s="137" t="str">
        <f>VLOOKUP(E15,VIP!$A$2:$O9881,8,FALSE)</f>
        <v>Si</v>
      </c>
      <c r="J15" s="137" t="str">
        <f>VLOOKUP(E15,VIP!$A$2:$O9831,8,FALSE)</f>
        <v>Si</v>
      </c>
      <c r="K15" s="137" t="str">
        <f>VLOOKUP(E15,VIP!$A$2:$O13405,6,0)</f>
        <v>NO</v>
      </c>
      <c r="L15" s="127" t="s">
        <v>2219</v>
      </c>
      <c r="M15" s="201" t="s">
        <v>2650</v>
      </c>
      <c r="N15" s="138" t="s">
        <v>2462</v>
      </c>
      <c r="O15" s="137" t="s">
        <v>2464</v>
      </c>
      <c r="P15" s="140"/>
      <c r="Q15" s="200">
        <v>44327.575694444444</v>
      </c>
    </row>
    <row r="16" spans="1:17" s="96" customFormat="1" ht="18" x14ac:dyDescent="0.25">
      <c r="A16" s="137" t="str">
        <f>VLOOKUP(E16,'LISTADO ATM'!$A$2:$C$898,3,0)</f>
        <v>DISTRITO NACIONAL</v>
      </c>
      <c r="B16" s="134" t="s">
        <v>2624</v>
      </c>
      <c r="C16" s="139">
        <v>44326.824120370373</v>
      </c>
      <c r="D16" s="139" t="s">
        <v>2180</v>
      </c>
      <c r="E16" s="126">
        <v>551</v>
      </c>
      <c r="F16" s="144" t="str">
        <f>VLOOKUP(E16,VIP!$A$2:$O13055,2,0)</f>
        <v>DRBR01C</v>
      </c>
      <c r="G16" s="137" t="str">
        <f>VLOOKUP(E16,'LISTADO ATM'!$A$2:$B$897,2,0)</f>
        <v xml:space="preserve">ATM Oficina Padre Castellanos </v>
      </c>
      <c r="H16" s="137" t="str">
        <f>VLOOKUP(E16,VIP!$A$2:$O17918,7,FALSE)</f>
        <v>Si</v>
      </c>
      <c r="I16" s="137" t="str">
        <f>VLOOKUP(E16,VIP!$A$2:$O9883,8,FALSE)</f>
        <v>Si</v>
      </c>
      <c r="J16" s="137" t="str">
        <f>VLOOKUP(E16,VIP!$A$2:$O9833,8,FALSE)</f>
        <v>Si</v>
      </c>
      <c r="K16" s="137" t="str">
        <f>VLOOKUP(E16,VIP!$A$2:$O13407,6,0)</f>
        <v>NO</v>
      </c>
      <c r="L16" s="127" t="s">
        <v>2219</v>
      </c>
      <c r="M16" s="201" t="s">
        <v>2650</v>
      </c>
      <c r="N16" s="138" t="s">
        <v>2462</v>
      </c>
      <c r="O16" s="137" t="s">
        <v>2464</v>
      </c>
      <c r="P16" s="140"/>
      <c r="Q16" s="200">
        <v>44327.613194444442</v>
      </c>
    </row>
    <row r="17" spans="1:17" s="96" customFormat="1" ht="18" x14ac:dyDescent="0.25">
      <c r="A17" s="137" t="str">
        <f>VLOOKUP(E17,'LISTADO ATM'!$A$2:$C$898,3,0)</f>
        <v>NORTE</v>
      </c>
      <c r="B17" s="134" t="s">
        <v>2625</v>
      </c>
      <c r="C17" s="139">
        <v>44326.826053240744</v>
      </c>
      <c r="D17" s="139" t="s">
        <v>2181</v>
      </c>
      <c r="E17" s="126">
        <v>638</v>
      </c>
      <c r="F17" s="144" t="str">
        <f>VLOOKUP(E17,VIP!$A$2:$O13056,2,0)</f>
        <v>DRBR638</v>
      </c>
      <c r="G17" s="137" t="str">
        <f>VLOOKUP(E17,'LISTADO ATM'!$A$2:$B$897,2,0)</f>
        <v xml:space="preserve">ATM S/M Yoma </v>
      </c>
      <c r="H17" s="137" t="str">
        <f>VLOOKUP(E17,VIP!$A$2:$O17919,7,FALSE)</f>
        <v>Si</v>
      </c>
      <c r="I17" s="137" t="str">
        <f>VLOOKUP(E17,VIP!$A$2:$O9884,8,FALSE)</f>
        <v>Si</v>
      </c>
      <c r="J17" s="137" t="str">
        <f>VLOOKUP(E17,VIP!$A$2:$O9834,8,FALSE)</f>
        <v>Si</v>
      </c>
      <c r="K17" s="137" t="str">
        <f>VLOOKUP(E17,VIP!$A$2:$O13408,6,0)</f>
        <v>NO</v>
      </c>
      <c r="L17" s="127" t="s">
        <v>2219</v>
      </c>
      <c r="M17" s="201" t="s">
        <v>2650</v>
      </c>
      <c r="N17" s="138" t="s">
        <v>2462</v>
      </c>
      <c r="O17" s="137" t="s">
        <v>2595</v>
      </c>
      <c r="P17" s="140"/>
      <c r="Q17" s="200">
        <v>44327.609722222223</v>
      </c>
    </row>
    <row r="18" spans="1:17" s="96" customFormat="1" ht="18" x14ac:dyDescent="0.25">
      <c r="A18" s="137" t="str">
        <f>VLOOKUP(E18,'LISTADO ATM'!$A$2:$C$898,3,0)</f>
        <v>NORTE</v>
      </c>
      <c r="B18" s="134" t="s">
        <v>2629</v>
      </c>
      <c r="C18" s="139">
        <v>44326.838067129633</v>
      </c>
      <c r="D18" s="139" t="s">
        <v>2180</v>
      </c>
      <c r="E18" s="126">
        <v>937</v>
      </c>
      <c r="F18" s="144" t="str">
        <f>VLOOKUP(E18,VIP!$A$2:$O13060,2,0)</f>
        <v>DRBR937</v>
      </c>
      <c r="G18" s="137" t="str">
        <f>VLOOKUP(E18,'LISTADO ATM'!$A$2:$B$897,2,0)</f>
        <v xml:space="preserve">ATM Autobanco Oficina La Vega II </v>
      </c>
      <c r="H18" s="137" t="str">
        <f>VLOOKUP(E18,VIP!$A$2:$O17923,7,FALSE)</f>
        <v>Si</v>
      </c>
      <c r="I18" s="137" t="str">
        <f>VLOOKUP(E18,VIP!$A$2:$O9888,8,FALSE)</f>
        <v>Si</v>
      </c>
      <c r="J18" s="137" t="str">
        <f>VLOOKUP(E18,VIP!$A$2:$O9838,8,FALSE)</f>
        <v>Si</v>
      </c>
      <c r="K18" s="137" t="str">
        <f>VLOOKUP(E18,VIP!$A$2:$O13412,6,0)</f>
        <v>NO</v>
      </c>
      <c r="L18" s="127" t="s">
        <v>2219</v>
      </c>
      <c r="M18" s="201" t="s">
        <v>2650</v>
      </c>
      <c r="N18" s="138" t="s">
        <v>2462</v>
      </c>
      <c r="O18" s="137" t="s">
        <v>2464</v>
      </c>
      <c r="P18" s="140"/>
      <c r="Q18" s="200">
        <v>44327.613888888889</v>
      </c>
    </row>
    <row r="19" spans="1:17" s="96" customFormat="1" ht="18" x14ac:dyDescent="0.25">
      <c r="A19" s="137" t="str">
        <f>VLOOKUP(E19,'LISTADO ATM'!$A$2:$C$898,3,0)</f>
        <v>ESTE</v>
      </c>
      <c r="B19" s="134" t="s">
        <v>2632</v>
      </c>
      <c r="C19" s="139">
        <v>44326.898472222223</v>
      </c>
      <c r="D19" s="139" t="s">
        <v>2180</v>
      </c>
      <c r="E19" s="126">
        <v>386</v>
      </c>
      <c r="F19" s="144" t="str">
        <f>VLOOKUP(E19,VIP!$A$2:$O13063,2,0)</f>
        <v>DRBR386</v>
      </c>
      <c r="G19" s="137" t="str">
        <f>VLOOKUP(E19,'LISTADO ATM'!$A$2:$B$897,2,0)</f>
        <v xml:space="preserve">ATM Plaza Verón II </v>
      </c>
      <c r="H19" s="137" t="str">
        <f>VLOOKUP(E19,VIP!$A$2:$O17926,7,FALSE)</f>
        <v>Si</v>
      </c>
      <c r="I19" s="137" t="str">
        <f>VLOOKUP(E19,VIP!$A$2:$O9891,8,FALSE)</f>
        <v>Si</v>
      </c>
      <c r="J19" s="137" t="str">
        <f>VLOOKUP(E19,VIP!$A$2:$O9841,8,FALSE)</f>
        <v>Si</v>
      </c>
      <c r="K19" s="137" t="str">
        <f>VLOOKUP(E19,VIP!$A$2:$O13415,6,0)</f>
        <v>NO</v>
      </c>
      <c r="L19" s="127" t="s">
        <v>2219</v>
      </c>
      <c r="M19" s="201" t="s">
        <v>2650</v>
      </c>
      <c r="N19" s="138" t="s">
        <v>2462</v>
      </c>
      <c r="O19" s="137" t="s">
        <v>2464</v>
      </c>
      <c r="P19" s="140"/>
      <c r="Q19" s="200">
        <v>44327.612500000003</v>
      </c>
    </row>
    <row r="20" spans="1:17" s="96" customFormat="1" ht="18" x14ac:dyDescent="0.25">
      <c r="A20" s="137" t="str">
        <f>VLOOKUP(E20,'LISTADO ATM'!$A$2:$C$898,3,0)</f>
        <v>SUR</v>
      </c>
      <c r="B20" s="134" t="s">
        <v>2649</v>
      </c>
      <c r="C20" s="139">
        <v>44327.101481481484</v>
      </c>
      <c r="D20" s="139" t="s">
        <v>2180</v>
      </c>
      <c r="E20" s="126">
        <v>360</v>
      </c>
      <c r="F20" s="144" t="str">
        <f>VLOOKUP(E20,VIP!$A$2:$O13073,2,0)</f>
        <v>DRBR360</v>
      </c>
      <c r="G20" s="137" t="str">
        <f>VLOOKUP(E20,'LISTADO ATM'!$A$2:$B$897,2,0)</f>
        <v>ATM Ayuntamiento Guayabal</v>
      </c>
      <c r="H20" s="137" t="str">
        <f>VLOOKUP(E20,VIP!$A$2:$O17936,7,FALSE)</f>
        <v>si</v>
      </c>
      <c r="I20" s="137" t="str">
        <f>VLOOKUP(E20,VIP!$A$2:$O9901,8,FALSE)</f>
        <v>si</v>
      </c>
      <c r="J20" s="137" t="str">
        <f>VLOOKUP(E20,VIP!$A$2:$O9851,8,FALSE)</f>
        <v>si</v>
      </c>
      <c r="K20" s="137" t="str">
        <f>VLOOKUP(E20,VIP!$A$2:$O13425,6,0)</f>
        <v>NO</v>
      </c>
      <c r="L20" s="127" t="s">
        <v>2219</v>
      </c>
      <c r="M20" s="201" t="s">
        <v>2650</v>
      </c>
      <c r="N20" s="138" t="s">
        <v>2462</v>
      </c>
      <c r="O20" s="137" t="s">
        <v>2464</v>
      </c>
      <c r="P20" s="140"/>
      <c r="Q20" s="200">
        <v>44327.559027777781</v>
      </c>
    </row>
    <row r="21" spans="1:17" s="96" customFormat="1" ht="18" x14ac:dyDescent="0.25">
      <c r="A21" s="137" t="str">
        <f>VLOOKUP(E21,'LISTADO ATM'!$A$2:$C$898,3,0)</f>
        <v>DISTRITO NACIONAL</v>
      </c>
      <c r="B21" s="134" t="s">
        <v>2635</v>
      </c>
      <c r="C21" s="139">
        <v>44326.92491898148</v>
      </c>
      <c r="D21" s="139" t="s">
        <v>2180</v>
      </c>
      <c r="E21" s="126">
        <v>622</v>
      </c>
      <c r="F21" s="144" t="str">
        <f>VLOOKUP(E21,VIP!$A$2:$O13066,2,0)</f>
        <v>DRBR622</v>
      </c>
      <c r="G21" s="137" t="str">
        <f>VLOOKUP(E21,'LISTADO ATM'!$A$2:$B$897,2,0)</f>
        <v xml:space="preserve">ATM Ayuntamiento D.N. </v>
      </c>
      <c r="H21" s="137" t="str">
        <f>VLOOKUP(E21,VIP!$A$2:$O17929,7,FALSE)</f>
        <v>Si</v>
      </c>
      <c r="I21" s="137" t="str">
        <f>VLOOKUP(E21,VIP!$A$2:$O9894,8,FALSE)</f>
        <v>Si</v>
      </c>
      <c r="J21" s="137" t="str">
        <f>VLOOKUP(E21,VIP!$A$2:$O9844,8,FALSE)</f>
        <v>Si</v>
      </c>
      <c r="K21" s="137" t="str">
        <f>VLOOKUP(E21,VIP!$A$2:$O13418,6,0)</f>
        <v>NO</v>
      </c>
      <c r="L21" s="127" t="s">
        <v>2245</v>
      </c>
      <c r="M21" s="201" t="s">
        <v>2650</v>
      </c>
      <c r="N21" s="138" t="s">
        <v>2462</v>
      </c>
      <c r="O21" s="137" t="s">
        <v>2464</v>
      </c>
      <c r="P21" s="140"/>
      <c r="Q21" s="200">
        <v>44327.31527777778</v>
      </c>
    </row>
    <row r="22" spans="1:17" s="96" customFormat="1" ht="18" x14ac:dyDescent="0.25">
      <c r="A22" s="137" t="str">
        <f>VLOOKUP(E22,'LISTADO ATM'!$A$2:$C$898,3,0)</f>
        <v>DISTRITO NACIONAL</v>
      </c>
      <c r="B22" s="134" t="s">
        <v>2643</v>
      </c>
      <c r="C22" s="139">
        <v>44327.043703703705</v>
      </c>
      <c r="D22" s="139" t="s">
        <v>2458</v>
      </c>
      <c r="E22" s="126">
        <v>326</v>
      </c>
      <c r="F22" s="144" t="str">
        <f>VLOOKUP(E22,VIP!$A$2:$O13071,2,0)</f>
        <v>DRBR326</v>
      </c>
      <c r="G22" s="137" t="str">
        <f>VLOOKUP(E22,'LISTADO ATM'!$A$2:$B$897,2,0)</f>
        <v>ATM Autoservicio Jiménez Moya II</v>
      </c>
      <c r="H22" s="137" t="str">
        <f>VLOOKUP(E22,VIP!$A$2:$O17934,7,FALSE)</f>
        <v>Si</v>
      </c>
      <c r="I22" s="137" t="str">
        <f>VLOOKUP(E22,VIP!$A$2:$O9899,8,FALSE)</f>
        <v>Si</v>
      </c>
      <c r="J22" s="137" t="str">
        <f>VLOOKUP(E22,VIP!$A$2:$O9849,8,FALSE)</f>
        <v>Si</v>
      </c>
      <c r="K22" s="137" t="str">
        <f>VLOOKUP(E22,VIP!$A$2:$O13423,6,0)</f>
        <v>NO</v>
      </c>
      <c r="L22" s="127" t="s">
        <v>2572</v>
      </c>
      <c r="M22" s="201" t="s">
        <v>2650</v>
      </c>
      <c r="N22" s="138" t="s">
        <v>2462</v>
      </c>
      <c r="O22" s="137" t="s">
        <v>2463</v>
      </c>
      <c r="P22" s="140"/>
      <c r="Q22" s="200">
        <v>44327.344444444447</v>
      </c>
    </row>
    <row r="23" spans="1:17" s="96" customFormat="1" ht="18" x14ac:dyDescent="0.25">
      <c r="A23" s="137" t="str">
        <f>VLOOKUP(E23,'LISTADO ATM'!$A$2:$C$898,3,0)</f>
        <v>NORTE</v>
      </c>
      <c r="B23" s="134" t="s">
        <v>2644</v>
      </c>
      <c r="C23" s="139">
        <v>44327.038564814815</v>
      </c>
      <c r="D23" s="139" t="s">
        <v>2482</v>
      </c>
      <c r="E23" s="126">
        <v>736</v>
      </c>
      <c r="F23" s="144" t="str">
        <f>VLOOKUP(E23,VIP!$A$2:$O13072,2,0)</f>
        <v>DRBR071</v>
      </c>
      <c r="G23" s="137" t="str">
        <f>VLOOKUP(E23,'LISTADO ATM'!$A$2:$B$897,2,0)</f>
        <v xml:space="preserve">ATM Oficina Puerto Plata I </v>
      </c>
      <c r="H23" s="137" t="str">
        <f>VLOOKUP(E23,VIP!$A$2:$O17935,7,FALSE)</f>
        <v>Si</v>
      </c>
      <c r="I23" s="137" t="str">
        <f>VLOOKUP(E23,VIP!$A$2:$O9900,8,FALSE)</f>
        <v>Si</v>
      </c>
      <c r="J23" s="137" t="str">
        <f>VLOOKUP(E23,VIP!$A$2:$O9850,8,FALSE)</f>
        <v>Si</v>
      </c>
      <c r="K23" s="137" t="str">
        <f>VLOOKUP(E23,VIP!$A$2:$O13424,6,0)</f>
        <v>SI</v>
      </c>
      <c r="L23" s="127" t="s">
        <v>2449</v>
      </c>
      <c r="M23" s="201" t="s">
        <v>2650</v>
      </c>
      <c r="N23" s="138" t="s">
        <v>2462</v>
      </c>
      <c r="O23" s="137" t="s">
        <v>2483</v>
      </c>
      <c r="P23" s="140"/>
      <c r="Q23" s="200">
        <v>44327.429166666669</v>
      </c>
    </row>
    <row r="24" spans="1:17" s="96" customFormat="1" ht="18" x14ac:dyDescent="0.25">
      <c r="A24" s="137" t="str">
        <f>VLOOKUP(E24,'LISTADO ATM'!$A$2:$C$898,3,0)</f>
        <v>SUR</v>
      </c>
      <c r="B24" s="134" t="s">
        <v>2618</v>
      </c>
      <c r="C24" s="139">
        <v>44326.790717592594</v>
      </c>
      <c r="D24" s="139" t="s">
        <v>2458</v>
      </c>
      <c r="E24" s="126">
        <v>995</v>
      </c>
      <c r="F24" s="144" t="str">
        <f>VLOOKUP(E24,VIP!$A$2:$O13049,2,0)</f>
        <v>DRBR545</v>
      </c>
      <c r="G24" s="137" t="str">
        <f>VLOOKUP(E24,'LISTADO ATM'!$A$2:$B$897,2,0)</f>
        <v xml:space="preserve">ATM Oficina San Cristobal III (Lobby) </v>
      </c>
      <c r="H24" s="137" t="str">
        <f>VLOOKUP(E24,VIP!$A$2:$O17912,7,FALSE)</f>
        <v>Si</v>
      </c>
      <c r="I24" s="137" t="str">
        <f>VLOOKUP(E24,VIP!$A$2:$O9877,8,FALSE)</f>
        <v>No</v>
      </c>
      <c r="J24" s="137" t="str">
        <f>VLOOKUP(E24,VIP!$A$2:$O9827,8,FALSE)</f>
        <v>No</v>
      </c>
      <c r="K24" s="137" t="str">
        <f>VLOOKUP(E24,VIP!$A$2:$O13401,6,0)</f>
        <v>NO</v>
      </c>
      <c r="L24" s="127" t="s">
        <v>2418</v>
      </c>
      <c r="M24" s="201" t="s">
        <v>2650</v>
      </c>
      <c r="N24" s="138" t="s">
        <v>2462</v>
      </c>
      <c r="O24" s="137" t="s">
        <v>2463</v>
      </c>
      <c r="P24" s="140"/>
      <c r="Q24" s="200">
        <v>44327.38958333333</v>
      </c>
    </row>
    <row r="25" spans="1:17" s="96" customFormat="1" ht="18" x14ac:dyDescent="0.25">
      <c r="A25" s="137" t="str">
        <f>VLOOKUP(E25,'LISTADO ATM'!$A$2:$C$898,3,0)</f>
        <v>ESTE</v>
      </c>
      <c r="B25" s="134" t="s">
        <v>2615</v>
      </c>
      <c r="C25" s="139">
        <v>44326.727986111109</v>
      </c>
      <c r="D25" s="139" t="s">
        <v>2458</v>
      </c>
      <c r="E25" s="126">
        <v>294</v>
      </c>
      <c r="F25" s="144" t="str">
        <f>VLOOKUP(E25,VIP!$A$2:$O13046,2,0)</f>
        <v>DRBR294</v>
      </c>
      <c r="G25" s="137" t="str">
        <f>VLOOKUP(E25,'LISTADO ATM'!$A$2:$B$897,2,0)</f>
        <v xml:space="preserve">ATM Plaza Zaglul San Pedro II </v>
      </c>
      <c r="H25" s="137" t="str">
        <f>VLOOKUP(E25,VIP!$A$2:$O17909,7,FALSE)</f>
        <v>Si</v>
      </c>
      <c r="I25" s="137" t="str">
        <f>VLOOKUP(E25,VIP!$A$2:$O9874,8,FALSE)</f>
        <v>Si</v>
      </c>
      <c r="J25" s="137" t="str">
        <f>VLOOKUP(E25,VIP!$A$2:$O9824,8,FALSE)</f>
        <v>Si</v>
      </c>
      <c r="K25" s="137" t="str">
        <f>VLOOKUP(E25,VIP!$A$2:$O13398,6,0)</f>
        <v>NO</v>
      </c>
      <c r="L25" s="127" t="s">
        <v>2418</v>
      </c>
      <c r="M25" s="201" t="s">
        <v>2650</v>
      </c>
      <c r="N25" s="138" t="s">
        <v>2462</v>
      </c>
      <c r="O25" s="137" t="s">
        <v>2463</v>
      </c>
      <c r="P25" s="140"/>
      <c r="Q25" s="200">
        <v>44327.44027777778</v>
      </c>
    </row>
    <row r="26" spans="1:17" s="96" customFormat="1" ht="18" x14ac:dyDescent="0.25">
      <c r="A26" s="137" t="str">
        <f>VLOOKUP(E26,'LISTADO ATM'!$A$2:$C$898,3,0)</f>
        <v>SUR</v>
      </c>
      <c r="B26" s="134" t="s">
        <v>2596</v>
      </c>
      <c r="C26" s="139">
        <v>44325.54960648148</v>
      </c>
      <c r="D26" s="139" t="s">
        <v>2180</v>
      </c>
      <c r="E26" s="126">
        <v>84</v>
      </c>
      <c r="F26" s="144" t="str">
        <f>VLOOKUP(E26,VIP!$A$2:$O13083,2,0)</f>
        <v>DRBR084</v>
      </c>
      <c r="G26" s="137" t="str">
        <f>VLOOKUP(E26,'LISTADO ATM'!$A$2:$B$897,2,0)</f>
        <v xml:space="preserve">ATM Oficina Multicentro Sirena San Cristóbal </v>
      </c>
      <c r="H26" s="137" t="str">
        <f>VLOOKUP(E26,VIP!$A$2:$O17959,7,FALSE)</f>
        <v>Si</v>
      </c>
      <c r="I26" s="137" t="str">
        <f>VLOOKUP(E26,VIP!$A$2:$O9924,8,FALSE)</f>
        <v>Si</v>
      </c>
      <c r="J26" s="137" t="str">
        <f>VLOOKUP(E26,VIP!$A$2:$O9874,8,FALSE)</f>
        <v>Si</v>
      </c>
      <c r="K26" s="137" t="str">
        <f>VLOOKUP(E26,VIP!$A$2:$O13448,6,0)</f>
        <v>SI</v>
      </c>
      <c r="L26" s="127" t="s">
        <v>2478</v>
      </c>
      <c r="M26" s="201" t="s">
        <v>2650</v>
      </c>
      <c r="N26" s="138" t="s">
        <v>2462</v>
      </c>
      <c r="O26" s="137" t="s">
        <v>2464</v>
      </c>
      <c r="P26" s="140"/>
      <c r="Q26" s="200">
        <v>44327.441666666666</v>
      </c>
    </row>
    <row r="27" spans="1:17" ht="18" x14ac:dyDescent="0.25">
      <c r="A27" s="137" t="str">
        <f>VLOOKUP(E27,'LISTADO ATM'!$A$2:$C$898,3,0)</f>
        <v>ESTE</v>
      </c>
      <c r="B27" s="134" t="s">
        <v>2627</v>
      </c>
      <c r="C27" s="139">
        <v>44326.831990740742</v>
      </c>
      <c r="D27" s="139" t="s">
        <v>2180</v>
      </c>
      <c r="E27" s="126">
        <v>121</v>
      </c>
      <c r="F27" s="145" t="str">
        <f>VLOOKUP(E27,VIP!$A$2:$O13058,2,0)</f>
        <v>DRBR121</v>
      </c>
      <c r="G27" s="137" t="str">
        <f>VLOOKUP(E27,'LISTADO ATM'!$A$2:$B$897,2,0)</f>
        <v xml:space="preserve">ATM Oficina Bayaguana </v>
      </c>
      <c r="H27" s="137" t="str">
        <f>VLOOKUP(E27,VIP!$A$2:$O17921,7,FALSE)</f>
        <v>Si</v>
      </c>
      <c r="I27" s="137" t="str">
        <f>VLOOKUP(E27,VIP!$A$2:$O9886,8,FALSE)</f>
        <v>Si</v>
      </c>
      <c r="J27" s="137" t="str">
        <f>VLOOKUP(E27,VIP!$A$2:$O9836,8,FALSE)</f>
        <v>Si</v>
      </c>
      <c r="K27" s="137" t="str">
        <f>VLOOKUP(E27,VIP!$A$2:$O13410,6,0)</f>
        <v>SI</v>
      </c>
      <c r="L27" s="127" t="s">
        <v>2478</v>
      </c>
      <c r="M27" s="201" t="s">
        <v>2650</v>
      </c>
      <c r="N27" s="138" t="s">
        <v>2462</v>
      </c>
      <c r="O27" s="137" t="s">
        <v>2464</v>
      </c>
      <c r="P27" s="140"/>
      <c r="Q27" s="200">
        <v>44327.442361111112</v>
      </c>
    </row>
    <row r="28" spans="1:17" ht="18" x14ac:dyDescent="0.25">
      <c r="A28" s="137" t="str">
        <f>VLOOKUP(E28,'LISTADO ATM'!$A$2:$C$898,3,0)</f>
        <v>DISTRITO NACIONAL</v>
      </c>
      <c r="B28" s="134" t="s">
        <v>2577</v>
      </c>
      <c r="C28" s="139">
        <v>44322.51190972222</v>
      </c>
      <c r="D28" s="139" t="s">
        <v>2180</v>
      </c>
      <c r="E28" s="126">
        <v>493</v>
      </c>
      <c r="F28" s="145" t="str">
        <f>VLOOKUP(E28,VIP!$A$2:$O13037,2,0)</f>
        <v>DRBR493</v>
      </c>
      <c r="G28" s="137" t="str">
        <f>VLOOKUP(E28,'LISTADO ATM'!$A$2:$B$897,2,0)</f>
        <v xml:space="preserve">ATM Oficina Haina Occidental II </v>
      </c>
      <c r="H28" s="137" t="str">
        <f>VLOOKUP(E28,VIP!$A$2:$O17900,7,FALSE)</f>
        <v>Si</v>
      </c>
      <c r="I28" s="137" t="str">
        <f>VLOOKUP(E28,VIP!$A$2:$O9865,8,FALSE)</f>
        <v>Si</v>
      </c>
      <c r="J28" s="137" t="str">
        <f>VLOOKUP(E28,VIP!$A$2:$O9815,8,FALSE)</f>
        <v>Si</v>
      </c>
      <c r="K28" s="137" t="str">
        <f>VLOOKUP(E28,VIP!$A$2:$O13389,6,0)</f>
        <v>NO</v>
      </c>
      <c r="L28" s="127" t="s">
        <v>2219</v>
      </c>
      <c r="M28" s="138" t="s">
        <v>2455</v>
      </c>
      <c r="N28" s="138" t="s">
        <v>2578</v>
      </c>
      <c r="O28" s="137" t="s">
        <v>2464</v>
      </c>
      <c r="P28" s="140"/>
      <c r="Q28" s="138" t="s">
        <v>2219</v>
      </c>
    </row>
    <row r="29" spans="1:17" ht="18" x14ac:dyDescent="0.25">
      <c r="A29" s="137" t="str">
        <f>VLOOKUP(E29,'LISTADO ATM'!$A$2:$C$898,3,0)</f>
        <v>ESTE</v>
      </c>
      <c r="B29" s="134" t="s">
        <v>2580</v>
      </c>
      <c r="C29" s="139">
        <v>44323.742291666669</v>
      </c>
      <c r="D29" s="139" t="s">
        <v>2180</v>
      </c>
      <c r="E29" s="126">
        <v>899</v>
      </c>
      <c r="F29" s="145" t="str">
        <f>VLOOKUP(E29,VIP!$A$2:$O13050,2,0)</f>
        <v>DRBR899</v>
      </c>
      <c r="G29" s="137" t="str">
        <f>VLOOKUP(E29,'LISTADO ATM'!$A$2:$B$897,2,0)</f>
        <v xml:space="preserve">ATM Oficina Punta Cana </v>
      </c>
      <c r="H29" s="137" t="str">
        <f>VLOOKUP(E29,VIP!$A$2:$O17918,7,FALSE)</f>
        <v>Si</v>
      </c>
      <c r="I29" s="137" t="str">
        <f>VLOOKUP(E29,VIP!$A$2:$O9883,8,FALSE)</f>
        <v>Si</v>
      </c>
      <c r="J29" s="137" t="str">
        <f>VLOOKUP(E29,VIP!$A$2:$O9833,8,FALSE)</f>
        <v>Si</v>
      </c>
      <c r="K29" s="137" t="str">
        <f>VLOOKUP(E29,VIP!$A$2:$O13407,6,0)</f>
        <v>NO</v>
      </c>
      <c r="L29" s="127" t="s">
        <v>2219</v>
      </c>
      <c r="M29" s="138" t="s">
        <v>2455</v>
      </c>
      <c r="N29" s="138" t="s">
        <v>2462</v>
      </c>
      <c r="O29" s="137" t="s">
        <v>2464</v>
      </c>
      <c r="P29" s="140"/>
      <c r="Q29" s="138" t="s">
        <v>2219</v>
      </c>
    </row>
    <row r="30" spans="1:17" ht="18" x14ac:dyDescent="0.25">
      <c r="A30" s="137" t="str">
        <f>VLOOKUP(E30,'LISTADO ATM'!$A$2:$C$898,3,0)</f>
        <v>DISTRITO NACIONAL</v>
      </c>
      <c r="B30" s="134" t="s">
        <v>2581</v>
      </c>
      <c r="C30" s="139">
        <v>44324.022199074076</v>
      </c>
      <c r="D30" s="139" t="s">
        <v>2180</v>
      </c>
      <c r="E30" s="126">
        <v>487</v>
      </c>
      <c r="F30" s="145" t="str">
        <f>VLOOKUP(E30,VIP!$A$2:$O13102,2,0)</f>
        <v>DRBR487</v>
      </c>
      <c r="G30" s="137" t="str">
        <f>VLOOKUP(E30,'LISTADO ATM'!$A$2:$B$897,2,0)</f>
        <v xml:space="preserve">ATM Olé Hainamosa </v>
      </c>
      <c r="H30" s="137" t="str">
        <f>VLOOKUP(E30,VIP!$A$2:$O17978,7,FALSE)</f>
        <v>Si</v>
      </c>
      <c r="I30" s="137" t="str">
        <f>VLOOKUP(E30,VIP!$A$2:$O9943,8,FALSE)</f>
        <v>Si</v>
      </c>
      <c r="J30" s="137" t="str">
        <f>VLOOKUP(E30,VIP!$A$2:$O9893,8,FALSE)</f>
        <v>Si</v>
      </c>
      <c r="K30" s="137" t="str">
        <f>VLOOKUP(E30,VIP!$A$2:$O13467,6,0)</f>
        <v>SI</v>
      </c>
      <c r="L30" s="127" t="s">
        <v>2219</v>
      </c>
      <c r="M30" s="138" t="s">
        <v>2455</v>
      </c>
      <c r="N30" s="138" t="s">
        <v>2462</v>
      </c>
      <c r="O30" s="137" t="s">
        <v>2464</v>
      </c>
      <c r="P30" s="140"/>
      <c r="Q30" s="138" t="s">
        <v>2219</v>
      </c>
    </row>
    <row r="31" spans="1:17" ht="18" x14ac:dyDescent="0.25">
      <c r="A31" s="137" t="str">
        <f>VLOOKUP(E31,'LISTADO ATM'!$A$2:$C$898,3,0)</f>
        <v>SUR</v>
      </c>
      <c r="B31" s="134" t="s">
        <v>2586</v>
      </c>
      <c r="C31" s="139">
        <v>44324.58898148148</v>
      </c>
      <c r="D31" s="139" t="s">
        <v>2180</v>
      </c>
      <c r="E31" s="126">
        <v>45</v>
      </c>
      <c r="F31" s="145" t="str">
        <f>VLOOKUP(E31,VIP!$A$2:$O13083,2,0)</f>
        <v>DRBR045</v>
      </c>
      <c r="G31" s="137" t="str">
        <f>VLOOKUP(E31,'LISTADO ATM'!$A$2:$B$897,2,0)</f>
        <v xml:space="preserve">ATM Oficina Tamayo </v>
      </c>
      <c r="H31" s="137" t="str">
        <f>VLOOKUP(E31,VIP!$A$2:$O17922,7,FALSE)</f>
        <v>Si</v>
      </c>
      <c r="I31" s="137" t="str">
        <f>VLOOKUP(E31,VIP!$A$2:$O9887,8,FALSE)</f>
        <v>Si</v>
      </c>
      <c r="J31" s="137" t="str">
        <f>VLOOKUP(E31,VIP!$A$2:$O9837,8,FALSE)</f>
        <v>Si</v>
      </c>
      <c r="K31" s="137" t="str">
        <f>VLOOKUP(E31,VIP!$A$2:$O13411,6,0)</f>
        <v>SI</v>
      </c>
      <c r="L31" s="127" t="s">
        <v>2219</v>
      </c>
      <c r="M31" s="138" t="s">
        <v>2455</v>
      </c>
      <c r="N31" s="138" t="s">
        <v>2462</v>
      </c>
      <c r="O31" s="137" t="s">
        <v>2464</v>
      </c>
      <c r="P31" s="140"/>
      <c r="Q31" s="138" t="s">
        <v>2219</v>
      </c>
    </row>
    <row r="32" spans="1:17" ht="18" x14ac:dyDescent="0.25">
      <c r="A32" s="137" t="str">
        <f>VLOOKUP(E32,'LISTADO ATM'!$A$2:$C$898,3,0)</f>
        <v>DISTRITO NACIONAL</v>
      </c>
      <c r="B32" s="134" t="s">
        <v>2592</v>
      </c>
      <c r="C32" s="139">
        <v>44325.167557870373</v>
      </c>
      <c r="D32" s="139" t="s">
        <v>2180</v>
      </c>
      <c r="E32" s="126">
        <v>812</v>
      </c>
      <c r="F32" s="145" t="str">
        <f>VLOOKUP(E32,VIP!$A$2:$O13052,2,0)</f>
        <v>DRBR812</v>
      </c>
      <c r="G32" s="137" t="str">
        <f>VLOOKUP(E32,'LISTADO ATM'!$A$2:$B$897,2,0)</f>
        <v xml:space="preserve">ATM Canasta del Pueblo </v>
      </c>
      <c r="H32" s="137" t="str">
        <f>VLOOKUP(E32,VIP!$A$2:$O17928,7,FALSE)</f>
        <v>Si</v>
      </c>
      <c r="I32" s="137" t="str">
        <f>VLOOKUP(E32,VIP!$A$2:$O9893,8,FALSE)</f>
        <v>Si</v>
      </c>
      <c r="J32" s="137" t="str">
        <f>VLOOKUP(E32,VIP!$A$2:$O9843,8,FALSE)</f>
        <v>Si</v>
      </c>
      <c r="K32" s="137" t="str">
        <f>VLOOKUP(E32,VIP!$A$2:$O13417,6,0)</f>
        <v>NO</v>
      </c>
      <c r="L32" s="127" t="s">
        <v>2219</v>
      </c>
      <c r="M32" s="138" t="s">
        <v>2455</v>
      </c>
      <c r="N32" s="138" t="s">
        <v>2462</v>
      </c>
      <c r="O32" s="137" t="s">
        <v>2464</v>
      </c>
      <c r="P32" s="140"/>
      <c r="Q32" s="138" t="s">
        <v>2219</v>
      </c>
    </row>
    <row r="33" spans="1:17" ht="18" x14ac:dyDescent="0.25">
      <c r="A33" s="137" t="str">
        <f>VLOOKUP(E33,'LISTADO ATM'!$A$2:$C$898,3,0)</f>
        <v>DISTRITO NACIONAL</v>
      </c>
      <c r="B33" s="134" t="s">
        <v>2591</v>
      </c>
      <c r="C33" s="139">
        <v>44325.170752314814</v>
      </c>
      <c r="D33" s="139" t="s">
        <v>2180</v>
      </c>
      <c r="E33" s="126">
        <v>516</v>
      </c>
      <c r="F33" s="145" t="str">
        <f>VLOOKUP(E33,VIP!$A$2:$O13051,2,0)</f>
        <v>DRBR516</v>
      </c>
      <c r="G33" s="137" t="str">
        <f>VLOOKUP(E33,'LISTADO ATM'!$A$2:$B$897,2,0)</f>
        <v xml:space="preserve">ATM Oficina Gascue </v>
      </c>
      <c r="H33" s="137" t="str">
        <f>VLOOKUP(E33,VIP!$A$2:$O17927,7,FALSE)</f>
        <v>Si</v>
      </c>
      <c r="I33" s="137" t="str">
        <f>VLOOKUP(E33,VIP!$A$2:$O9892,8,FALSE)</f>
        <v>Si</v>
      </c>
      <c r="J33" s="137" t="str">
        <f>VLOOKUP(E33,VIP!$A$2:$O9842,8,FALSE)</f>
        <v>Si</v>
      </c>
      <c r="K33" s="137" t="str">
        <f>VLOOKUP(E33,VIP!$A$2:$O13416,6,0)</f>
        <v>SI</v>
      </c>
      <c r="L33" s="127" t="s">
        <v>2219</v>
      </c>
      <c r="M33" s="138" t="s">
        <v>2455</v>
      </c>
      <c r="N33" s="138" t="s">
        <v>2462</v>
      </c>
      <c r="O33" s="137" t="s">
        <v>2464</v>
      </c>
      <c r="P33" s="140"/>
      <c r="Q33" s="138" t="s">
        <v>2219</v>
      </c>
    </row>
    <row r="34" spans="1:17" ht="18" x14ac:dyDescent="0.25">
      <c r="A34" s="137" t="str">
        <f>VLOOKUP(E34,'LISTADO ATM'!$A$2:$C$898,3,0)</f>
        <v>ESTE</v>
      </c>
      <c r="B34" s="134" t="s">
        <v>2590</v>
      </c>
      <c r="C34" s="139">
        <v>44325.172523148147</v>
      </c>
      <c r="D34" s="139" t="s">
        <v>2180</v>
      </c>
      <c r="E34" s="126">
        <v>68</v>
      </c>
      <c r="F34" s="145" t="str">
        <f>VLOOKUP(E34,VIP!$A$2:$O13050,2,0)</f>
        <v>DRBR068</v>
      </c>
      <c r="G34" s="137" t="str">
        <f>VLOOKUP(E34,'LISTADO ATM'!$A$2:$B$897,2,0)</f>
        <v xml:space="preserve">ATM Hotel Nickelodeon (Punta Cana) </v>
      </c>
      <c r="H34" s="137" t="str">
        <f>VLOOKUP(E34,VIP!$A$2:$O17926,7,FALSE)</f>
        <v>Si</v>
      </c>
      <c r="I34" s="137" t="str">
        <f>VLOOKUP(E34,VIP!$A$2:$O9891,8,FALSE)</f>
        <v>Si</v>
      </c>
      <c r="J34" s="137" t="str">
        <f>VLOOKUP(E34,VIP!$A$2:$O9841,8,FALSE)</f>
        <v>Si</v>
      </c>
      <c r="K34" s="137" t="str">
        <f>VLOOKUP(E34,VIP!$A$2:$O13415,6,0)</f>
        <v>NO</v>
      </c>
      <c r="L34" s="127" t="s">
        <v>2219</v>
      </c>
      <c r="M34" s="138" t="s">
        <v>2455</v>
      </c>
      <c r="N34" s="138" t="s">
        <v>2462</v>
      </c>
      <c r="O34" s="137" t="s">
        <v>2464</v>
      </c>
      <c r="P34" s="140"/>
      <c r="Q34" s="138" t="s">
        <v>2219</v>
      </c>
    </row>
    <row r="35" spans="1:17" ht="18" x14ac:dyDescent="0.25">
      <c r="A35" s="137" t="str">
        <f>VLOOKUP(E35,'LISTADO ATM'!$A$2:$C$898,3,0)</f>
        <v>SUR</v>
      </c>
      <c r="B35" s="134" t="s">
        <v>2593</v>
      </c>
      <c r="C35" s="139">
        <v>44325.360081018516</v>
      </c>
      <c r="D35" s="139" t="s">
        <v>2181</v>
      </c>
      <c r="E35" s="126">
        <v>7</v>
      </c>
      <c r="F35" s="145" t="str">
        <f>VLOOKUP(E35,VIP!$A$2:$O13087,2,0)</f>
        <v>DRBR007</v>
      </c>
      <c r="G35" s="137" t="str">
        <f>VLOOKUP(E35,'LISTADO ATM'!$A$2:$B$897,2,0)</f>
        <v>ATM Isla San Juan (RETIRADO)</v>
      </c>
      <c r="H35" s="137" t="str">
        <f>VLOOKUP(E35,VIP!$A$2:$O17963,7,FALSE)</f>
        <v>Si</v>
      </c>
      <c r="I35" s="137" t="str">
        <f>VLOOKUP(E35,VIP!$A$2:$O9928,8,FALSE)</f>
        <v>Si</v>
      </c>
      <c r="J35" s="137" t="str">
        <f>VLOOKUP(E35,VIP!$A$2:$O9878,8,FALSE)</f>
        <v>Si</v>
      </c>
      <c r="K35" s="137" t="str">
        <f>VLOOKUP(E35,VIP!$A$2:$O13452,6,0)</f>
        <v/>
      </c>
      <c r="L35" s="127" t="s">
        <v>2219</v>
      </c>
      <c r="M35" s="138" t="s">
        <v>2455</v>
      </c>
      <c r="N35" s="138" t="s">
        <v>2462</v>
      </c>
      <c r="O35" s="137" t="s">
        <v>2594</v>
      </c>
      <c r="P35" s="140"/>
      <c r="Q35" s="138" t="s">
        <v>2219</v>
      </c>
    </row>
    <row r="36" spans="1:17" ht="18" x14ac:dyDescent="0.25">
      <c r="A36" s="137" t="str">
        <f>VLOOKUP(E36,'LISTADO ATM'!$A$2:$C$898,3,0)</f>
        <v>DISTRITO NACIONAL</v>
      </c>
      <c r="B36" s="134" t="s">
        <v>2605</v>
      </c>
      <c r="C36" s="139">
        <v>44326.444814814815</v>
      </c>
      <c r="D36" s="139" t="s">
        <v>2180</v>
      </c>
      <c r="E36" s="126">
        <v>180</v>
      </c>
      <c r="F36" s="145" t="str">
        <f>VLOOKUP(E36,VIP!$A$2:$O13058,2,0)</f>
        <v>DRBR180</v>
      </c>
      <c r="G36" s="137" t="str">
        <f>VLOOKUP(E36,'LISTADO ATM'!$A$2:$B$897,2,0)</f>
        <v xml:space="preserve">ATM Megacentro II </v>
      </c>
      <c r="H36" s="137" t="str">
        <f>VLOOKUP(E36,VIP!$A$2:$O17921,7,FALSE)</f>
        <v>Si</v>
      </c>
      <c r="I36" s="137" t="str">
        <f>VLOOKUP(E36,VIP!$A$2:$O9886,8,FALSE)</f>
        <v>Si</v>
      </c>
      <c r="J36" s="137" t="str">
        <f>VLOOKUP(E36,VIP!$A$2:$O9836,8,FALSE)</f>
        <v>Si</v>
      </c>
      <c r="K36" s="137" t="str">
        <f>VLOOKUP(E36,VIP!$A$2:$O13410,6,0)</f>
        <v>SI</v>
      </c>
      <c r="L36" s="127" t="s">
        <v>2219</v>
      </c>
      <c r="M36" s="138" t="s">
        <v>2455</v>
      </c>
      <c r="N36" s="138" t="s">
        <v>2578</v>
      </c>
      <c r="O36" s="137" t="s">
        <v>2464</v>
      </c>
      <c r="P36" s="140"/>
      <c r="Q36" s="138" t="s">
        <v>2219</v>
      </c>
    </row>
    <row r="37" spans="1:17" ht="18" x14ac:dyDescent="0.25">
      <c r="A37" s="137" t="str">
        <f>VLOOKUP(E37,'LISTADO ATM'!$A$2:$C$898,3,0)</f>
        <v>DISTRITO NACIONAL</v>
      </c>
      <c r="B37" s="134" t="s">
        <v>2612</v>
      </c>
      <c r="C37" s="139">
        <v>44326.659270833334</v>
      </c>
      <c r="D37" s="139" t="s">
        <v>2180</v>
      </c>
      <c r="E37" s="126">
        <v>517</v>
      </c>
      <c r="F37" s="145" t="str">
        <f>VLOOKUP(E37,VIP!$A$2:$O13043,2,0)</f>
        <v>DRBR517</v>
      </c>
      <c r="G37" s="137" t="str">
        <f>VLOOKUP(E37,'LISTADO ATM'!$A$2:$B$897,2,0)</f>
        <v xml:space="preserve">ATM Autobanco Oficina Sans Soucí </v>
      </c>
      <c r="H37" s="137" t="str">
        <f>VLOOKUP(E37,VIP!$A$2:$O17906,7,FALSE)</f>
        <v>Si</v>
      </c>
      <c r="I37" s="137" t="str">
        <f>VLOOKUP(E37,VIP!$A$2:$O9871,8,FALSE)</f>
        <v>Si</v>
      </c>
      <c r="J37" s="137" t="str">
        <f>VLOOKUP(E37,VIP!$A$2:$O9821,8,FALSE)</f>
        <v>Si</v>
      </c>
      <c r="K37" s="137" t="str">
        <f>VLOOKUP(E37,VIP!$A$2:$O13395,6,0)</f>
        <v>SI</v>
      </c>
      <c r="L37" s="127" t="s">
        <v>2219</v>
      </c>
      <c r="M37" s="138" t="s">
        <v>2455</v>
      </c>
      <c r="N37" s="138" t="s">
        <v>2462</v>
      </c>
      <c r="O37" s="137" t="s">
        <v>2464</v>
      </c>
      <c r="P37" s="140"/>
      <c r="Q37" s="138" t="s">
        <v>2219</v>
      </c>
    </row>
    <row r="38" spans="1:17" ht="18" x14ac:dyDescent="0.25">
      <c r="A38" s="137" t="str">
        <f>VLOOKUP(E38,'LISTADO ATM'!$A$2:$C$898,3,0)</f>
        <v>DISTRITO NACIONAL</v>
      </c>
      <c r="B38" s="134" t="s">
        <v>2623</v>
      </c>
      <c r="C38" s="139">
        <v>44326.823171296295</v>
      </c>
      <c r="D38" s="139" t="s">
        <v>2180</v>
      </c>
      <c r="E38" s="126">
        <v>160</v>
      </c>
      <c r="F38" s="145" t="str">
        <f>VLOOKUP(E38,VIP!$A$2:$O13054,2,0)</f>
        <v>DRBR160</v>
      </c>
      <c r="G38" s="137" t="str">
        <f>VLOOKUP(E38,'LISTADO ATM'!$A$2:$B$897,2,0)</f>
        <v xml:space="preserve">ATM Oficina Herrera </v>
      </c>
      <c r="H38" s="137" t="str">
        <f>VLOOKUP(E38,VIP!$A$2:$O17917,7,FALSE)</f>
        <v>Si</v>
      </c>
      <c r="I38" s="137" t="str">
        <f>VLOOKUP(E38,VIP!$A$2:$O9882,8,FALSE)</f>
        <v>Si</v>
      </c>
      <c r="J38" s="137" t="str">
        <f>VLOOKUP(E38,VIP!$A$2:$O9832,8,FALSE)</f>
        <v>Si</v>
      </c>
      <c r="K38" s="137" t="str">
        <f>VLOOKUP(E38,VIP!$A$2:$O13406,6,0)</f>
        <v>NO</v>
      </c>
      <c r="L38" s="127" t="s">
        <v>2219</v>
      </c>
      <c r="M38" s="138" t="s">
        <v>2455</v>
      </c>
      <c r="N38" s="138" t="s">
        <v>2462</v>
      </c>
      <c r="O38" s="137" t="s">
        <v>2464</v>
      </c>
      <c r="P38" s="140"/>
      <c r="Q38" s="138" t="s">
        <v>2219</v>
      </c>
    </row>
    <row r="39" spans="1:17" ht="18" x14ac:dyDescent="0.25">
      <c r="A39" s="137" t="str">
        <f>VLOOKUP(E39,'LISTADO ATM'!$A$2:$C$898,3,0)</f>
        <v>ESTE</v>
      </c>
      <c r="B39" s="134" t="s">
        <v>2628</v>
      </c>
      <c r="C39" s="139">
        <v>44326.836805555555</v>
      </c>
      <c r="D39" s="139" t="s">
        <v>2180</v>
      </c>
      <c r="E39" s="126">
        <v>830</v>
      </c>
      <c r="F39" s="145" t="str">
        <f>VLOOKUP(E39,VIP!$A$2:$O13059,2,0)</f>
        <v>DRBR830</v>
      </c>
      <c r="G39" s="137" t="str">
        <f>VLOOKUP(E39,'LISTADO ATM'!$A$2:$B$897,2,0)</f>
        <v xml:space="preserve">ATM UNP Sabana Grande de Boyá </v>
      </c>
      <c r="H39" s="137" t="str">
        <f>VLOOKUP(E39,VIP!$A$2:$O17922,7,FALSE)</f>
        <v>Si</v>
      </c>
      <c r="I39" s="137" t="str">
        <f>VLOOKUP(E39,VIP!$A$2:$O9887,8,FALSE)</f>
        <v>Si</v>
      </c>
      <c r="J39" s="137" t="str">
        <f>VLOOKUP(E39,VIP!$A$2:$O9837,8,FALSE)</f>
        <v>Si</v>
      </c>
      <c r="K39" s="137" t="str">
        <f>VLOOKUP(E39,VIP!$A$2:$O13411,6,0)</f>
        <v>NO</v>
      </c>
      <c r="L39" s="127" t="s">
        <v>2219</v>
      </c>
      <c r="M39" s="138" t="s">
        <v>2455</v>
      </c>
      <c r="N39" s="138" t="s">
        <v>2462</v>
      </c>
      <c r="O39" s="137" t="s">
        <v>2464</v>
      </c>
      <c r="P39" s="140"/>
      <c r="Q39" s="138" t="s">
        <v>2219</v>
      </c>
    </row>
    <row r="40" spans="1:17" ht="18" x14ac:dyDescent="0.25">
      <c r="A40" s="137" t="str">
        <f>VLOOKUP(E40,'LISTADO ATM'!$A$2:$C$898,3,0)</f>
        <v>NORTE</v>
      </c>
      <c r="B40" s="134">
        <v>3335878060</v>
      </c>
      <c r="C40" s="139">
        <v>44322.62777777778</v>
      </c>
      <c r="D40" s="139" t="s">
        <v>2181</v>
      </c>
      <c r="E40" s="126">
        <v>647</v>
      </c>
      <c r="F40" s="145" t="str">
        <f>VLOOKUP(E40,VIP!$A$2:$O13038,2,0)</f>
        <v>DRBR254</v>
      </c>
      <c r="G40" s="137" t="str">
        <f>VLOOKUP(E40,'LISTADO ATM'!$A$2:$B$897,2,0)</f>
        <v xml:space="preserve">ATM CORAASAN </v>
      </c>
      <c r="H40" s="137" t="str">
        <f>VLOOKUP(E40,VIP!$A$2:$O17902,7,FALSE)</f>
        <v>Si</v>
      </c>
      <c r="I40" s="137" t="str">
        <f>VLOOKUP(E40,VIP!$A$2:$O9867,8,FALSE)</f>
        <v>Si</v>
      </c>
      <c r="J40" s="137" t="str">
        <f>VLOOKUP(E40,VIP!$A$2:$O9817,8,FALSE)</f>
        <v>Si</v>
      </c>
      <c r="K40" s="137" t="str">
        <f>VLOOKUP(E40,VIP!$A$2:$O13391,6,0)</f>
        <v>NO</v>
      </c>
      <c r="L40" s="127" t="s">
        <v>2245</v>
      </c>
      <c r="M40" s="138" t="s">
        <v>2455</v>
      </c>
      <c r="N40" s="138" t="s">
        <v>2583</v>
      </c>
      <c r="O40" s="137" t="s">
        <v>2491</v>
      </c>
      <c r="P40" s="140"/>
      <c r="Q40" s="138" t="s">
        <v>2245</v>
      </c>
    </row>
    <row r="41" spans="1:17" ht="18" x14ac:dyDescent="0.25">
      <c r="A41" s="137" t="str">
        <f>VLOOKUP(E41,'LISTADO ATM'!$A$2:$C$898,3,0)</f>
        <v>NORTE</v>
      </c>
      <c r="B41" s="134" t="s">
        <v>2582</v>
      </c>
      <c r="C41" s="139">
        <v>44323.986203703702</v>
      </c>
      <c r="D41" s="139" t="s">
        <v>2181</v>
      </c>
      <c r="E41" s="126">
        <v>142</v>
      </c>
      <c r="F41" s="145" t="str">
        <f>VLOOKUP(E41,VIP!$A$2:$O13060,2,0)</f>
        <v>DRBR142</v>
      </c>
      <c r="G41" s="137" t="str">
        <f>VLOOKUP(E41,'LISTADO ATM'!$A$2:$B$897,2,0)</f>
        <v xml:space="preserve">ATM Centro de Caja Galerías Bonao </v>
      </c>
      <c r="H41" s="137" t="str">
        <f>VLOOKUP(E41,VIP!$A$2:$O17922,7,FALSE)</f>
        <v>Si</v>
      </c>
      <c r="I41" s="137" t="str">
        <f>VLOOKUP(E41,VIP!$A$2:$O9887,8,FALSE)</f>
        <v>Si</v>
      </c>
      <c r="J41" s="137" t="str">
        <f>VLOOKUP(E41,VIP!$A$2:$O9837,8,FALSE)</f>
        <v>Si</v>
      </c>
      <c r="K41" s="137" t="str">
        <f>VLOOKUP(E41,VIP!$A$2:$O13411,6,0)</f>
        <v>SI</v>
      </c>
      <c r="L41" s="127" t="s">
        <v>2245</v>
      </c>
      <c r="M41" s="138" t="s">
        <v>2455</v>
      </c>
      <c r="N41" s="138" t="s">
        <v>2576</v>
      </c>
      <c r="O41" s="137" t="s">
        <v>2491</v>
      </c>
      <c r="P41" s="140"/>
      <c r="Q41" s="138" t="s">
        <v>2245</v>
      </c>
    </row>
    <row r="42" spans="1:17" ht="18" x14ac:dyDescent="0.25">
      <c r="A42" s="137" t="str">
        <f>VLOOKUP(E42,'LISTADO ATM'!$A$2:$C$898,3,0)</f>
        <v>ESTE</v>
      </c>
      <c r="B42" s="134" t="s">
        <v>2601</v>
      </c>
      <c r="C42" s="139">
        <v>44326.613206018519</v>
      </c>
      <c r="D42" s="139" t="s">
        <v>2180</v>
      </c>
      <c r="E42" s="126">
        <v>680</v>
      </c>
      <c r="F42" s="145" t="str">
        <f>VLOOKUP(E42,VIP!$A$2:$O13039,2,0)</f>
        <v>DRBR680</v>
      </c>
      <c r="G42" s="137" t="str">
        <f>VLOOKUP(E42,'LISTADO ATM'!$A$2:$B$897,2,0)</f>
        <v>ATM Hotel Royalton</v>
      </c>
      <c r="H42" s="137" t="str">
        <f>VLOOKUP(E42,VIP!$A$2:$O17902,7,FALSE)</f>
        <v>NO</v>
      </c>
      <c r="I42" s="137" t="str">
        <f>VLOOKUP(E42,VIP!$A$2:$O9867,8,FALSE)</f>
        <v>NO</v>
      </c>
      <c r="J42" s="137" t="str">
        <f>VLOOKUP(E42,VIP!$A$2:$O9817,8,FALSE)</f>
        <v>NO</v>
      </c>
      <c r="K42" s="137" t="str">
        <f>VLOOKUP(E42,VIP!$A$2:$O13391,6,0)</f>
        <v>NO</v>
      </c>
      <c r="L42" s="127" t="s">
        <v>2245</v>
      </c>
      <c r="M42" s="138" t="s">
        <v>2455</v>
      </c>
      <c r="N42" s="138" t="s">
        <v>2462</v>
      </c>
      <c r="O42" s="137" t="s">
        <v>2464</v>
      </c>
      <c r="P42" s="140"/>
      <c r="Q42" s="138" t="s">
        <v>2245</v>
      </c>
    </row>
    <row r="43" spans="1:17" ht="18" x14ac:dyDescent="0.25">
      <c r="A43" s="137" t="str">
        <f>VLOOKUP(E43,'LISTADO ATM'!$A$2:$C$898,3,0)</f>
        <v>SUR</v>
      </c>
      <c r="B43" s="134" t="s">
        <v>2604</v>
      </c>
      <c r="C43" s="139">
        <v>44326.511192129627</v>
      </c>
      <c r="D43" s="139" t="s">
        <v>2458</v>
      </c>
      <c r="E43" s="126">
        <v>301</v>
      </c>
      <c r="F43" s="145" t="str">
        <f>VLOOKUP(E43,VIP!$A$2:$O13049,2,0)</f>
        <v>DRBR301</v>
      </c>
      <c r="G43" s="137" t="str">
        <f>VLOOKUP(E43,'LISTADO ATM'!$A$2:$B$897,2,0)</f>
        <v xml:space="preserve">ATM UNP Alfa y Omega (Barahona) </v>
      </c>
      <c r="H43" s="137" t="str">
        <f>VLOOKUP(E43,VIP!$A$2:$O17912,7,FALSE)</f>
        <v>Si</v>
      </c>
      <c r="I43" s="137" t="str">
        <f>VLOOKUP(E43,VIP!$A$2:$O9877,8,FALSE)</f>
        <v>Si</v>
      </c>
      <c r="J43" s="137" t="str">
        <f>VLOOKUP(E43,VIP!$A$2:$O9827,8,FALSE)</f>
        <v>Si</v>
      </c>
      <c r="K43" s="137" t="str">
        <f>VLOOKUP(E43,VIP!$A$2:$O13401,6,0)</f>
        <v>NO</v>
      </c>
      <c r="L43" s="127" t="s">
        <v>2572</v>
      </c>
      <c r="M43" s="138" t="s">
        <v>2455</v>
      </c>
      <c r="N43" s="138" t="s">
        <v>2462</v>
      </c>
      <c r="O43" s="137" t="s">
        <v>2463</v>
      </c>
      <c r="P43" s="140"/>
      <c r="Q43" s="138" t="s">
        <v>2572</v>
      </c>
    </row>
    <row r="44" spans="1:17" ht="18" x14ac:dyDescent="0.25">
      <c r="A44" s="137" t="str">
        <f>VLOOKUP(E44,'LISTADO ATM'!$A$2:$C$898,3,0)</f>
        <v>DISTRITO NACIONAL</v>
      </c>
      <c r="B44" s="134" t="s">
        <v>2637</v>
      </c>
      <c r="C44" s="139">
        <v>44326.931504629632</v>
      </c>
      <c r="D44" s="139" t="s">
        <v>2482</v>
      </c>
      <c r="E44" s="126">
        <v>231</v>
      </c>
      <c r="F44" s="145" t="str">
        <f>VLOOKUP(E44,VIP!$A$2:$O13068,2,0)</f>
        <v>DRBR231</v>
      </c>
      <c r="G44" s="137" t="str">
        <f>VLOOKUP(E44,'LISTADO ATM'!$A$2:$B$897,2,0)</f>
        <v xml:space="preserve">ATM Oficina Zona Oriental </v>
      </c>
      <c r="H44" s="137" t="str">
        <f>VLOOKUP(E44,VIP!$A$2:$O17931,7,FALSE)</f>
        <v>Si</v>
      </c>
      <c r="I44" s="137" t="str">
        <f>VLOOKUP(E44,VIP!$A$2:$O9896,8,FALSE)</f>
        <v>Si</v>
      </c>
      <c r="J44" s="137" t="str">
        <f>VLOOKUP(E44,VIP!$A$2:$O9846,8,FALSE)</f>
        <v>Si</v>
      </c>
      <c r="K44" s="137" t="str">
        <f>VLOOKUP(E44,VIP!$A$2:$O13420,6,0)</f>
        <v>SI</v>
      </c>
      <c r="L44" s="127" t="s">
        <v>2572</v>
      </c>
      <c r="M44" s="138" t="s">
        <v>2455</v>
      </c>
      <c r="N44" s="138" t="s">
        <v>2462</v>
      </c>
      <c r="O44" s="137" t="s">
        <v>2483</v>
      </c>
      <c r="P44" s="140"/>
      <c r="Q44" s="138" t="s">
        <v>2572</v>
      </c>
    </row>
    <row r="45" spans="1:17" ht="18" x14ac:dyDescent="0.25">
      <c r="A45" s="137" t="str">
        <f>VLOOKUP(E45,'LISTADO ATM'!$A$2:$C$898,3,0)</f>
        <v>DISTRITO NACIONAL</v>
      </c>
      <c r="B45" s="134" t="s">
        <v>2638</v>
      </c>
      <c r="C45" s="139">
        <v>44326.935173611113</v>
      </c>
      <c r="D45" s="139" t="s">
        <v>2458</v>
      </c>
      <c r="E45" s="126">
        <v>793</v>
      </c>
      <c r="F45" s="145" t="str">
        <f>VLOOKUP(E45,VIP!$A$2:$O13069,2,0)</f>
        <v>DRBR793</v>
      </c>
      <c r="G45" s="137" t="str">
        <f>VLOOKUP(E45,'LISTADO ATM'!$A$2:$B$897,2,0)</f>
        <v xml:space="preserve">ATM Centro de Caja Agora Mall </v>
      </c>
      <c r="H45" s="137" t="str">
        <f>VLOOKUP(E45,VIP!$A$2:$O17932,7,FALSE)</f>
        <v>Si</v>
      </c>
      <c r="I45" s="137" t="str">
        <f>VLOOKUP(E45,VIP!$A$2:$O9897,8,FALSE)</f>
        <v>Si</v>
      </c>
      <c r="J45" s="137" t="str">
        <f>VLOOKUP(E45,VIP!$A$2:$O9847,8,FALSE)</f>
        <v>Si</v>
      </c>
      <c r="K45" s="137" t="str">
        <f>VLOOKUP(E45,VIP!$A$2:$O13421,6,0)</f>
        <v>NO</v>
      </c>
      <c r="L45" s="127" t="s">
        <v>2572</v>
      </c>
      <c r="M45" s="138" t="s">
        <v>2455</v>
      </c>
      <c r="N45" s="138" t="s">
        <v>2462</v>
      </c>
      <c r="O45" s="137" t="s">
        <v>2463</v>
      </c>
      <c r="P45" s="140"/>
      <c r="Q45" s="138" t="s">
        <v>2572</v>
      </c>
    </row>
    <row r="46" spans="1:17" ht="18" x14ac:dyDescent="0.25">
      <c r="A46" s="137" t="str">
        <f>VLOOKUP(E46,'LISTADO ATM'!$A$2:$C$898,3,0)</f>
        <v>NORTE</v>
      </c>
      <c r="B46" s="134" t="s">
        <v>2639</v>
      </c>
      <c r="C46" s="139">
        <v>44326.947534722225</v>
      </c>
      <c r="D46" s="139" t="s">
        <v>2482</v>
      </c>
      <c r="E46" s="126">
        <v>304</v>
      </c>
      <c r="F46" s="145" t="str">
        <f>VLOOKUP(E46,VIP!$A$2:$O13070,2,0)</f>
        <v>DRBR304</v>
      </c>
      <c r="G46" s="137" t="str">
        <f>VLOOKUP(E46,'LISTADO ATM'!$A$2:$B$897,2,0)</f>
        <v xml:space="preserve">ATM Multicentro La Sirena Estrella Sadhala </v>
      </c>
      <c r="H46" s="137" t="str">
        <f>VLOOKUP(E46,VIP!$A$2:$O17933,7,FALSE)</f>
        <v>Si</v>
      </c>
      <c r="I46" s="137" t="str">
        <f>VLOOKUP(E46,VIP!$A$2:$O9898,8,FALSE)</f>
        <v>Si</v>
      </c>
      <c r="J46" s="137" t="str">
        <f>VLOOKUP(E46,VIP!$A$2:$O9848,8,FALSE)</f>
        <v>Si</v>
      </c>
      <c r="K46" s="137" t="str">
        <f>VLOOKUP(E46,VIP!$A$2:$O13422,6,0)</f>
        <v>NO</v>
      </c>
      <c r="L46" s="127" t="s">
        <v>2572</v>
      </c>
      <c r="M46" s="138" t="s">
        <v>2455</v>
      </c>
      <c r="N46" s="138" t="s">
        <v>2462</v>
      </c>
      <c r="O46" s="137" t="s">
        <v>2483</v>
      </c>
      <c r="P46" s="140"/>
      <c r="Q46" s="138" t="s">
        <v>2572</v>
      </c>
    </row>
    <row r="47" spans="1:17" ht="18" x14ac:dyDescent="0.25">
      <c r="A47" s="137" t="str">
        <f>VLOOKUP(E47,'LISTADO ATM'!$A$2:$C$898,3,0)</f>
        <v>DISTRITO NACIONAL</v>
      </c>
      <c r="B47" s="134" t="s">
        <v>2647</v>
      </c>
      <c r="C47" s="139">
        <v>44327.008425925924</v>
      </c>
      <c r="D47" s="139" t="s">
        <v>2458</v>
      </c>
      <c r="E47" s="126">
        <v>471</v>
      </c>
      <c r="F47" s="145" t="str">
        <f>VLOOKUP(E47,VIP!$A$2:$O13075,2,0)</f>
        <v>DRBR471</v>
      </c>
      <c r="G47" s="137" t="str">
        <f>VLOOKUP(E47,'LISTADO ATM'!$A$2:$B$897,2,0)</f>
        <v>ATM Autoservicio DGT I</v>
      </c>
      <c r="H47" s="137" t="str">
        <f>VLOOKUP(E47,VIP!$A$2:$O17938,7,FALSE)</f>
        <v>Si</v>
      </c>
      <c r="I47" s="137" t="str">
        <f>VLOOKUP(E47,VIP!$A$2:$O9903,8,FALSE)</f>
        <v>Si</v>
      </c>
      <c r="J47" s="137" t="str">
        <f>VLOOKUP(E47,VIP!$A$2:$O9853,8,FALSE)</f>
        <v>Si</v>
      </c>
      <c r="K47" s="137" t="str">
        <f>VLOOKUP(E47,VIP!$A$2:$O13427,6,0)</f>
        <v>NO</v>
      </c>
      <c r="L47" s="127" t="s">
        <v>2572</v>
      </c>
      <c r="M47" s="138" t="s">
        <v>2455</v>
      </c>
      <c r="N47" s="138" t="s">
        <v>2462</v>
      </c>
      <c r="O47" s="137" t="s">
        <v>2463</v>
      </c>
      <c r="P47" s="140"/>
      <c r="Q47" s="150" t="s">
        <v>2572</v>
      </c>
    </row>
    <row r="48" spans="1:17" ht="18" x14ac:dyDescent="0.25">
      <c r="A48" s="137" t="str">
        <f>VLOOKUP(E48,'LISTADO ATM'!$A$2:$C$898,3,0)</f>
        <v>DISTRITO NACIONAL</v>
      </c>
      <c r="B48" s="134" t="s">
        <v>2579</v>
      </c>
      <c r="C48" s="139">
        <v>44323.749675925923</v>
      </c>
      <c r="D48" s="139" t="s">
        <v>2458</v>
      </c>
      <c r="E48" s="126">
        <v>147</v>
      </c>
      <c r="F48" s="145" t="str">
        <f>VLOOKUP(E48,VIP!$A$2:$O13051,2,0)</f>
        <v>DRBR147</v>
      </c>
      <c r="G48" s="137" t="str">
        <f>VLOOKUP(E48,'LISTADO ATM'!$A$2:$B$897,2,0)</f>
        <v xml:space="preserve">ATM Kiosco Megacentro I </v>
      </c>
      <c r="H48" s="137" t="str">
        <f>VLOOKUP(E48,VIP!$A$2:$O17914,7,FALSE)</f>
        <v>Si</v>
      </c>
      <c r="I48" s="137" t="str">
        <f>VLOOKUP(E48,VIP!$A$2:$O9879,8,FALSE)</f>
        <v>Si</v>
      </c>
      <c r="J48" s="137" t="str">
        <f>VLOOKUP(E48,VIP!$A$2:$O9829,8,FALSE)</f>
        <v>Si</v>
      </c>
      <c r="K48" s="137" t="str">
        <f>VLOOKUP(E48,VIP!$A$2:$O13403,6,0)</f>
        <v>NO</v>
      </c>
      <c r="L48" s="127" t="s">
        <v>2449</v>
      </c>
      <c r="M48" s="138" t="s">
        <v>2455</v>
      </c>
      <c r="N48" s="138" t="s">
        <v>2462</v>
      </c>
      <c r="O48" s="137" t="s">
        <v>2463</v>
      </c>
      <c r="P48" s="140"/>
      <c r="Q48" s="138" t="s">
        <v>2449</v>
      </c>
    </row>
    <row r="49" spans="1:17" ht="18" x14ac:dyDescent="0.25">
      <c r="A49" s="137" t="str">
        <f>VLOOKUP(E49,'LISTADO ATM'!$A$2:$C$898,3,0)</f>
        <v>DISTRITO NACIONAL</v>
      </c>
      <c r="B49" s="134" t="s">
        <v>2589</v>
      </c>
      <c r="C49" s="139">
        <v>44325.069918981484</v>
      </c>
      <c r="D49" s="139" t="s">
        <v>2458</v>
      </c>
      <c r="E49" s="126">
        <v>302</v>
      </c>
      <c r="F49" s="145" t="str">
        <f>VLOOKUP(E49,VIP!$A$2:$O13057,2,0)</f>
        <v>DRBR302</v>
      </c>
      <c r="G49" s="137" t="str">
        <f>VLOOKUP(E49,'LISTADO ATM'!$A$2:$B$897,2,0)</f>
        <v xml:space="preserve">ATM S/M Aprezio Los Mameyes  </v>
      </c>
      <c r="H49" s="137" t="str">
        <f>VLOOKUP(E49,VIP!$A$2:$O17933,7,FALSE)</f>
        <v>Si</v>
      </c>
      <c r="I49" s="137" t="str">
        <f>VLOOKUP(E49,VIP!$A$2:$O9898,8,FALSE)</f>
        <v>Si</v>
      </c>
      <c r="J49" s="137" t="str">
        <f>VLOOKUP(E49,VIP!$A$2:$O9848,8,FALSE)</f>
        <v>Si</v>
      </c>
      <c r="K49" s="137" t="str">
        <f>VLOOKUP(E49,VIP!$A$2:$O13422,6,0)</f>
        <v>NO</v>
      </c>
      <c r="L49" s="127" t="s">
        <v>2449</v>
      </c>
      <c r="M49" s="138" t="s">
        <v>2455</v>
      </c>
      <c r="N49" s="138" t="s">
        <v>2462</v>
      </c>
      <c r="O49" s="137" t="s">
        <v>2463</v>
      </c>
      <c r="P49" s="140"/>
      <c r="Q49" s="138" t="s">
        <v>2449</v>
      </c>
    </row>
    <row r="50" spans="1:17" ht="18" x14ac:dyDescent="0.25">
      <c r="A50" s="137" t="str">
        <f>VLOOKUP(E50,'LISTADO ATM'!$A$2:$C$898,3,0)</f>
        <v>ESTE</v>
      </c>
      <c r="B50" s="134" t="s">
        <v>2597</v>
      </c>
      <c r="C50" s="139">
        <v>44325.684583333335</v>
      </c>
      <c r="D50" s="139" t="s">
        <v>2482</v>
      </c>
      <c r="E50" s="126">
        <v>268</v>
      </c>
      <c r="F50" s="145" t="str">
        <f>VLOOKUP(E50,VIP!$A$2:$O13078,2,0)</f>
        <v>DRBR268</v>
      </c>
      <c r="G50" s="137" t="str">
        <f>VLOOKUP(E50,'LISTADO ATM'!$A$2:$B$897,2,0)</f>
        <v xml:space="preserve">ATM Autobanco La Altagracia (Higuey) </v>
      </c>
      <c r="H50" s="137" t="str">
        <f>VLOOKUP(E50,VIP!$A$2:$O17954,7,FALSE)</f>
        <v>Si</v>
      </c>
      <c r="I50" s="137" t="str">
        <f>VLOOKUP(E50,VIP!$A$2:$O9919,8,FALSE)</f>
        <v>Si</v>
      </c>
      <c r="J50" s="137" t="str">
        <f>VLOOKUP(E50,VIP!$A$2:$O9869,8,FALSE)</f>
        <v>Si</v>
      </c>
      <c r="K50" s="137" t="str">
        <f>VLOOKUP(E50,VIP!$A$2:$O13443,6,0)</f>
        <v>NO</v>
      </c>
      <c r="L50" s="127" t="s">
        <v>2449</v>
      </c>
      <c r="M50" s="138" t="s">
        <v>2455</v>
      </c>
      <c r="N50" s="138" t="s">
        <v>2462</v>
      </c>
      <c r="O50" s="137" t="s">
        <v>2483</v>
      </c>
      <c r="P50" s="140"/>
      <c r="Q50" s="138" t="s">
        <v>2449</v>
      </c>
    </row>
    <row r="51" spans="1:17" ht="18" x14ac:dyDescent="0.25">
      <c r="A51" s="137" t="str">
        <f>VLOOKUP(E51,'LISTADO ATM'!$A$2:$C$898,3,0)</f>
        <v>DISTRITO NACIONAL</v>
      </c>
      <c r="B51" s="134" t="s">
        <v>2598</v>
      </c>
      <c r="C51" s="139">
        <v>44326.239525462966</v>
      </c>
      <c r="D51" s="139" t="s">
        <v>2458</v>
      </c>
      <c r="E51" s="126">
        <v>718</v>
      </c>
      <c r="F51" s="145" t="str">
        <f>VLOOKUP(E51,VIP!$A$2:$O13074,2,0)</f>
        <v>DRBR24Y</v>
      </c>
      <c r="G51" s="137" t="str">
        <f>VLOOKUP(E51,'LISTADO ATM'!$A$2:$B$897,2,0)</f>
        <v xml:space="preserve">ATM Feria Ganadera </v>
      </c>
      <c r="H51" s="137" t="str">
        <f>VLOOKUP(E51,VIP!$A$2:$O17950,7,FALSE)</f>
        <v>Si</v>
      </c>
      <c r="I51" s="137" t="str">
        <f>VLOOKUP(E51,VIP!$A$2:$O9915,8,FALSE)</f>
        <v>Si</v>
      </c>
      <c r="J51" s="137" t="str">
        <f>VLOOKUP(E51,VIP!$A$2:$O9865,8,FALSE)</f>
        <v>Si</v>
      </c>
      <c r="K51" s="137" t="str">
        <f>VLOOKUP(E51,VIP!$A$2:$O13439,6,0)</f>
        <v>NO</v>
      </c>
      <c r="L51" s="127" t="s">
        <v>2449</v>
      </c>
      <c r="M51" s="138" t="s">
        <v>2455</v>
      </c>
      <c r="N51" s="138" t="s">
        <v>2462</v>
      </c>
      <c r="O51" s="137" t="s">
        <v>2463</v>
      </c>
      <c r="P51" s="140"/>
      <c r="Q51" s="138" t="s">
        <v>2449</v>
      </c>
    </row>
    <row r="52" spans="1:17" ht="18" x14ac:dyDescent="0.25">
      <c r="A52" s="137" t="str">
        <f>VLOOKUP(E52,'LISTADO ATM'!$A$2:$C$898,3,0)</f>
        <v>DISTRITO NACIONAL</v>
      </c>
      <c r="B52" s="134" t="s">
        <v>2616</v>
      </c>
      <c r="C52" s="139">
        <v>44326.766585648147</v>
      </c>
      <c r="D52" s="139" t="s">
        <v>2482</v>
      </c>
      <c r="E52" s="126">
        <v>567</v>
      </c>
      <c r="F52" s="145" t="str">
        <f>VLOOKUP(E52,VIP!$A$2:$O13047,2,0)</f>
        <v>DRBR015</v>
      </c>
      <c r="G52" s="137" t="str">
        <f>VLOOKUP(E52,'LISTADO ATM'!$A$2:$B$897,2,0)</f>
        <v xml:space="preserve">ATM Oficina Máximo Gómez </v>
      </c>
      <c r="H52" s="137" t="str">
        <f>VLOOKUP(E52,VIP!$A$2:$O17910,7,FALSE)</f>
        <v>Si</v>
      </c>
      <c r="I52" s="137" t="str">
        <f>VLOOKUP(E52,VIP!$A$2:$O9875,8,FALSE)</f>
        <v>Si</v>
      </c>
      <c r="J52" s="137" t="str">
        <f>VLOOKUP(E52,VIP!$A$2:$O9825,8,FALSE)</f>
        <v>Si</v>
      </c>
      <c r="K52" s="137" t="str">
        <f>VLOOKUP(E52,VIP!$A$2:$O13399,6,0)</f>
        <v>NO</v>
      </c>
      <c r="L52" s="127" t="s">
        <v>2449</v>
      </c>
      <c r="M52" s="138" t="s">
        <v>2455</v>
      </c>
      <c r="N52" s="138" t="s">
        <v>2462</v>
      </c>
      <c r="O52" s="137" t="s">
        <v>2483</v>
      </c>
      <c r="P52" s="140"/>
      <c r="Q52" s="138" t="s">
        <v>2449</v>
      </c>
    </row>
    <row r="53" spans="1:17" ht="18" x14ac:dyDescent="0.25">
      <c r="A53" s="137" t="str">
        <f>VLOOKUP(E53,'LISTADO ATM'!$A$2:$C$898,3,0)</f>
        <v>DISTRITO NACIONAL</v>
      </c>
      <c r="B53" s="134" t="s">
        <v>2617</v>
      </c>
      <c r="C53" s="139">
        <v>44326.782592592594</v>
      </c>
      <c r="D53" s="139" t="s">
        <v>2458</v>
      </c>
      <c r="E53" s="126">
        <v>949</v>
      </c>
      <c r="F53" s="145" t="str">
        <f>VLOOKUP(E53,VIP!$A$2:$O13048,2,0)</f>
        <v>DRBR23D</v>
      </c>
      <c r="G53" s="137" t="str">
        <f>VLOOKUP(E53,'LISTADO ATM'!$A$2:$B$897,2,0)</f>
        <v xml:space="preserve">ATM S/M Bravo San Isidro Coral Mall </v>
      </c>
      <c r="H53" s="137" t="str">
        <f>VLOOKUP(E53,VIP!$A$2:$O17911,7,FALSE)</f>
        <v>Si</v>
      </c>
      <c r="I53" s="137" t="str">
        <f>VLOOKUP(E53,VIP!$A$2:$O9876,8,FALSE)</f>
        <v>No</v>
      </c>
      <c r="J53" s="137" t="str">
        <f>VLOOKUP(E53,VIP!$A$2:$O9826,8,FALSE)</f>
        <v>No</v>
      </c>
      <c r="K53" s="137" t="str">
        <f>VLOOKUP(E53,VIP!$A$2:$O13400,6,0)</f>
        <v>NO</v>
      </c>
      <c r="L53" s="127" t="s">
        <v>2449</v>
      </c>
      <c r="M53" s="138" t="s">
        <v>2455</v>
      </c>
      <c r="N53" s="138" t="s">
        <v>2462</v>
      </c>
      <c r="O53" s="137" t="s">
        <v>2463</v>
      </c>
      <c r="P53" s="140"/>
      <c r="Q53" s="138" t="s">
        <v>2449</v>
      </c>
    </row>
    <row r="54" spans="1:17" ht="18" x14ac:dyDescent="0.25">
      <c r="A54" s="137" t="str">
        <f>VLOOKUP(E54,'LISTADO ATM'!$A$2:$C$898,3,0)</f>
        <v>DISTRITO NACIONAL</v>
      </c>
      <c r="B54" s="134" t="s">
        <v>2619</v>
      </c>
      <c r="C54" s="139">
        <v>44326.809236111112</v>
      </c>
      <c r="D54" s="139" t="s">
        <v>2458</v>
      </c>
      <c r="E54" s="126">
        <v>415</v>
      </c>
      <c r="F54" s="145" t="str">
        <f>VLOOKUP(E54,VIP!$A$2:$O13050,2,0)</f>
        <v>DRBR415</v>
      </c>
      <c r="G54" s="137" t="str">
        <f>VLOOKUP(E54,'LISTADO ATM'!$A$2:$B$897,2,0)</f>
        <v xml:space="preserve">ATM Autobanco San Martín I </v>
      </c>
      <c r="H54" s="137" t="str">
        <f>VLOOKUP(E54,VIP!$A$2:$O17913,7,FALSE)</f>
        <v>Si</v>
      </c>
      <c r="I54" s="137" t="str">
        <f>VLOOKUP(E54,VIP!$A$2:$O9878,8,FALSE)</f>
        <v>Si</v>
      </c>
      <c r="J54" s="137" t="str">
        <f>VLOOKUP(E54,VIP!$A$2:$O9828,8,FALSE)</f>
        <v>Si</v>
      </c>
      <c r="K54" s="137" t="str">
        <f>VLOOKUP(E54,VIP!$A$2:$O13402,6,0)</f>
        <v>NO</v>
      </c>
      <c r="L54" s="127" t="s">
        <v>2449</v>
      </c>
      <c r="M54" s="138" t="s">
        <v>2455</v>
      </c>
      <c r="N54" s="138" t="s">
        <v>2462</v>
      </c>
      <c r="O54" s="137" t="s">
        <v>2463</v>
      </c>
      <c r="P54" s="140"/>
      <c r="Q54" s="138" t="s">
        <v>2449</v>
      </c>
    </row>
    <row r="55" spans="1:17" ht="18" x14ac:dyDescent="0.25">
      <c r="A55" s="137" t="str">
        <f>VLOOKUP(E55,'LISTADO ATM'!$A$2:$C$898,3,0)</f>
        <v>NORTE</v>
      </c>
      <c r="B55" s="134" t="s">
        <v>2630</v>
      </c>
      <c r="C55" s="139">
        <v>44326.842777777776</v>
      </c>
      <c r="D55" s="139" t="s">
        <v>2482</v>
      </c>
      <c r="E55" s="126">
        <v>333</v>
      </c>
      <c r="F55" s="145" t="str">
        <f>VLOOKUP(E55,VIP!$A$2:$O13061,2,0)</f>
        <v>DRBR333</v>
      </c>
      <c r="G55" s="137" t="str">
        <f>VLOOKUP(E55,'LISTADO ATM'!$A$2:$B$897,2,0)</f>
        <v>ATM Oficina Turey Maimón</v>
      </c>
      <c r="H55" s="137" t="str">
        <f>VLOOKUP(E55,VIP!$A$2:$O17924,7,FALSE)</f>
        <v>Si</v>
      </c>
      <c r="I55" s="137" t="str">
        <f>VLOOKUP(E55,VIP!$A$2:$O9889,8,FALSE)</f>
        <v>Si</v>
      </c>
      <c r="J55" s="137" t="str">
        <f>VLOOKUP(E55,VIP!$A$2:$O9839,8,FALSE)</f>
        <v>Si</v>
      </c>
      <c r="K55" s="137" t="str">
        <f>VLOOKUP(E55,VIP!$A$2:$O13413,6,0)</f>
        <v>NO</v>
      </c>
      <c r="L55" s="127" t="s">
        <v>2449</v>
      </c>
      <c r="M55" s="138" t="s">
        <v>2455</v>
      </c>
      <c r="N55" s="138" t="s">
        <v>2462</v>
      </c>
      <c r="O55" s="137" t="s">
        <v>2483</v>
      </c>
      <c r="P55" s="140"/>
      <c r="Q55" s="138" t="s">
        <v>2449</v>
      </c>
    </row>
    <row r="56" spans="1:17" ht="18" x14ac:dyDescent="0.25">
      <c r="A56" s="137" t="str">
        <f>VLOOKUP(E56,'LISTADO ATM'!$A$2:$C$898,3,0)</f>
        <v>DISTRITO NACIONAL</v>
      </c>
      <c r="B56" s="134" t="s">
        <v>2636</v>
      </c>
      <c r="C56" s="139">
        <v>44326.929131944446</v>
      </c>
      <c r="D56" s="139" t="s">
        <v>2458</v>
      </c>
      <c r="E56" s="126">
        <v>577</v>
      </c>
      <c r="F56" s="145" t="str">
        <f>VLOOKUP(E56,VIP!$A$2:$O13067,2,0)</f>
        <v>DRBR173</v>
      </c>
      <c r="G56" s="137" t="str">
        <f>VLOOKUP(E56,'LISTADO ATM'!$A$2:$B$897,2,0)</f>
        <v xml:space="preserve">ATM Olé Ave. Duarte </v>
      </c>
      <c r="H56" s="137" t="str">
        <f>VLOOKUP(E56,VIP!$A$2:$O17930,7,FALSE)</f>
        <v>Si</v>
      </c>
      <c r="I56" s="137" t="str">
        <f>VLOOKUP(E56,VIP!$A$2:$O9895,8,FALSE)</f>
        <v>Si</v>
      </c>
      <c r="J56" s="137" t="str">
        <f>VLOOKUP(E56,VIP!$A$2:$O9845,8,FALSE)</f>
        <v>Si</v>
      </c>
      <c r="K56" s="137" t="str">
        <f>VLOOKUP(E56,VIP!$A$2:$O13419,6,0)</f>
        <v>SI</v>
      </c>
      <c r="L56" s="127" t="s">
        <v>2449</v>
      </c>
      <c r="M56" s="138" t="s">
        <v>2455</v>
      </c>
      <c r="N56" s="138" t="s">
        <v>2462</v>
      </c>
      <c r="O56" s="137" t="s">
        <v>2463</v>
      </c>
      <c r="P56" s="140"/>
      <c r="Q56" s="138" t="s">
        <v>2449</v>
      </c>
    </row>
    <row r="57" spans="1:17" ht="18" x14ac:dyDescent="0.25">
      <c r="A57" s="137" t="str">
        <f>VLOOKUP(E57,'LISTADO ATM'!$A$2:$C$898,3,0)</f>
        <v>DISTRITO NACIONAL</v>
      </c>
      <c r="B57" s="134" t="s">
        <v>2613</v>
      </c>
      <c r="C57" s="139">
        <v>44326.722581018519</v>
      </c>
      <c r="D57" s="139" t="s">
        <v>2458</v>
      </c>
      <c r="E57" s="126">
        <v>32</v>
      </c>
      <c r="F57" s="145" t="str">
        <f>VLOOKUP(E57,VIP!$A$2:$O13044,2,0)</f>
        <v>DRBR032</v>
      </c>
      <c r="G57" s="137" t="str">
        <f>VLOOKUP(E57,'LISTADO ATM'!$A$2:$B$897,2,0)</f>
        <v xml:space="preserve">ATM Oficina San Martín II </v>
      </c>
      <c r="H57" s="137" t="str">
        <f>VLOOKUP(E57,VIP!$A$2:$O17907,7,FALSE)</f>
        <v>Si</v>
      </c>
      <c r="I57" s="137" t="str">
        <f>VLOOKUP(E57,VIP!$A$2:$O9872,8,FALSE)</f>
        <v>Si</v>
      </c>
      <c r="J57" s="137" t="str">
        <f>VLOOKUP(E57,VIP!$A$2:$O9822,8,FALSE)</f>
        <v>Si</v>
      </c>
      <c r="K57" s="137" t="str">
        <f>VLOOKUP(E57,VIP!$A$2:$O13396,6,0)</f>
        <v>NO</v>
      </c>
      <c r="L57" s="127" t="s">
        <v>2418</v>
      </c>
      <c r="M57" s="201" t="s">
        <v>2650</v>
      </c>
      <c r="N57" s="138" t="s">
        <v>2462</v>
      </c>
      <c r="O57" s="137" t="s">
        <v>2463</v>
      </c>
      <c r="P57" s="140"/>
      <c r="Q57" s="200">
        <v>44327.627083333333</v>
      </c>
    </row>
    <row r="58" spans="1:17" s="96" customFormat="1" ht="18" x14ac:dyDescent="0.25">
      <c r="A58" s="137" t="str">
        <f>VLOOKUP(E58,'LISTADO ATM'!$A$2:$C$898,3,0)</f>
        <v>DISTRITO NACIONAL</v>
      </c>
      <c r="B58" s="134" t="s">
        <v>2614</v>
      </c>
      <c r="C58" s="139">
        <v>44326.726041666669</v>
      </c>
      <c r="D58" s="139" t="s">
        <v>2458</v>
      </c>
      <c r="E58" s="126">
        <v>235</v>
      </c>
      <c r="F58" s="146" t="str">
        <f>VLOOKUP(E58,VIP!$A$2:$O13045,2,0)</f>
        <v>DRBR235</v>
      </c>
      <c r="G58" s="137" t="str">
        <f>VLOOKUP(E58,'LISTADO ATM'!$A$2:$B$897,2,0)</f>
        <v xml:space="preserve">ATM Oficina Multicentro La Sirena San Isidro </v>
      </c>
      <c r="H58" s="137" t="str">
        <f>VLOOKUP(E58,VIP!$A$2:$O17908,7,FALSE)</f>
        <v>Si</v>
      </c>
      <c r="I58" s="137" t="str">
        <f>VLOOKUP(E58,VIP!$A$2:$O9873,8,FALSE)</f>
        <v>Si</v>
      </c>
      <c r="J58" s="137" t="str">
        <f>VLOOKUP(E58,VIP!$A$2:$O9823,8,FALSE)</f>
        <v>Si</v>
      </c>
      <c r="K58" s="137" t="str">
        <f>VLOOKUP(E58,VIP!$A$2:$O13397,6,0)</f>
        <v>SI</v>
      </c>
      <c r="L58" s="127" t="s">
        <v>2418</v>
      </c>
      <c r="M58" s="201" t="s">
        <v>2650</v>
      </c>
      <c r="N58" s="138" t="s">
        <v>2462</v>
      </c>
      <c r="O58" s="137" t="s">
        <v>2463</v>
      </c>
      <c r="P58" s="140"/>
      <c r="Q58" s="202">
        <v>44327.625694444447</v>
      </c>
    </row>
    <row r="59" spans="1:17" s="96" customFormat="1" ht="18" x14ac:dyDescent="0.25">
      <c r="A59" s="137" t="str">
        <f>VLOOKUP(E59,'LISTADO ATM'!$A$2:$C$898,3,0)</f>
        <v>DISTRITO NACIONAL</v>
      </c>
      <c r="B59" s="134" t="s">
        <v>2631</v>
      </c>
      <c r="C59" s="139">
        <v>44326.852789351855</v>
      </c>
      <c r="D59" s="139" t="s">
        <v>2458</v>
      </c>
      <c r="E59" s="126">
        <v>884</v>
      </c>
      <c r="F59" s="146" t="str">
        <f>VLOOKUP(E59,VIP!$A$2:$O13062,2,0)</f>
        <v>DRBR884</v>
      </c>
      <c r="G59" s="137" t="str">
        <f>VLOOKUP(E59,'LISTADO ATM'!$A$2:$B$897,2,0)</f>
        <v xml:space="preserve">ATM UNP Olé Sabana Perdida </v>
      </c>
      <c r="H59" s="137" t="str">
        <f>VLOOKUP(E59,VIP!$A$2:$O17925,7,FALSE)</f>
        <v>Si</v>
      </c>
      <c r="I59" s="137" t="str">
        <f>VLOOKUP(E59,VIP!$A$2:$O9890,8,FALSE)</f>
        <v>Si</v>
      </c>
      <c r="J59" s="137" t="str">
        <f>VLOOKUP(E59,VIP!$A$2:$O9840,8,FALSE)</f>
        <v>Si</v>
      </c>
      <c r="K59" s="137" t="str">
        <f>VLOOKUP(E59,VIP!$A$2:$O13414,6,0)</f>
        <v>NO</v>
      </c>
      <c r="L59" s="127" t="s">
        <v>2418</v>
      </c>
      <c r="M59" s="201" t="s">
        <v>2650</v>
      </c>
      <c r="N59" s="138" t="s">
        <v>2462</v>
      </c>
      <c r="O59" s="137" t="s">
        <v>2463</v>
      </c>
      <c r="P59" s="140"/>
      <c r="Q59" s="202">
        <v>44327.626388888886</v>
      </c>
    </row>
    <row r="60" spans="1:17" s="96" customFormat="1" ht="18" x14ac:dyDescent="0.25">
      <c r="A60" s="137" t="str">
        <f>VLOOKUP(E60,'LISTADO ATM'!$A$2:$C$898,3,0)</f>
        <v>DISTRITO NACIONAL</v>
      </c>
      <c r="B60" s="134" t="s">
        <v>2646</v>
      </c>
      <c r="C60" s="139">
        <v>44327.015844907408</v>
      </c>
      <c r="D60" s="139" t="s">
        <v>2458</v>
      </c>
      <c r="E60" s="126">
        <v>931</v>
      </c>
      <c r="F60" s="146" t="str">
        <f>VLOOKUP(E60,VIP!$A$2:$O13074,2,0)</f>
        <v>DRBR24N</v>
      </c>
      <c r="G60" s="137" t="str">
        <f>VLOOKUP(E60,'LISTADO ATM'!$A$2:$B$897,2,0)</f>
        <v xml:space="preserve">ATM Autobanco Luperón I </v>
      </c>
      <c r="H60" s="137" t="str">
        <f>VLOOKUP(E60,VIP!$A$2:$O17937,7,FALSE)</f>
        <v>Si</v>
      </c>
      <c r="I60" s="137" t="str">
        <f>VLOOKUP(E60,VIP!$A$2:$O9902,8,FALSE)</f>
        <v>Si</v>
      </c>
      <c r="J60" s="137" t="str">
        <f>VLOOKUP(E60,VIP!$A$2:$O9852,8,FALSE)</f>
        <v>Si</v>
      </c>
      <c r="K60" s="137" t="str">
        <f>VLOOKUP(E60,VIP!$A$2:$O13426,6,0)</f>
        <v>NO</v>
      </c>
      <c r="L60" s="127" t="s">
        <v>2418</v>
      </c>
      <c r="M60" s="201" t="s">
        <v>2650</v>
      </c>
      <c r="N60" s="138" t="s">
        <v>2462</v>
      </c>
      <c r="O60" s="137" t="s">
        <v>2463</v>
      </c>
      <c r="P60" s="140"/>
      <c r="Q60" s="202">
        <v>44327.625</v>
      </c>
    </row>
    <row r="61" spans="1:17" s="96" customFormat="1" ht="18" x14ac:dyDescent="0.25">
      <c r="A61" s="137" t="str">
        <f>VLOOKUP(E61,'LISTADO ATM'!$A$2:$C$898,3,0)</f>
        <v>NORTE</v>
      </c>
      <c r="B61" s="134" t="s">
        <v>2603</v>
      </c>
      <c r="C61" s="139">
        <v>44326.553020833337</v>
      </c>
      <c r="D61" s="139" t="s">
        <v>2181</v>
      </c>
      <c r="E61" s="126">
        <v>691</v>
      </c>
      <c r="F61" s="146" t="str">
        <f>VLOOKUP(E61,VIP!$A$2:$O13045,2,0)</f>
        <v>DRBR691</v>
      </c>
      <c r="G61" s="137" t="str">
        <f>VLOOKUP(E61,'LISTADO ATM'!$A$2:$B$897,2,0)</f>
        <v>ATM Eco Petroleo Manzanillo</v>
      </c>
      <c r="H61" s="137" t="str">
        <f>VLOOKUP(E61,VIP!$A$2:$O17908,7,FALSE)</f>
        <v>Si</v>
      </c>
      <c r="I61" s="137" t="str">
        <f>VLOOKUP(E61,VIP!$A$2:$O9873,8,FALSE)</f>
        <v>Si</v>
      </c>
      <c r="J61" s="137" t="str">
        <f>VLOOKUP(E61,VIP!$A$2:$O9823,8,FALSE)</f>
        <v>Si</v>
      </c>
      <c r="K61" s="137" t="str">
        <f>VLOOKUP(E61,VIP!$A$2:$O13397,6,0)</f>
        <v>NO</v>
      </c>
      <c r="L61" s="127" t="s">
        <v>2478</v>
      </c>
      <c r="M61" s="138" t="s">
        <v>2455</v>
      </c>
      <c r="N61" s="138" t="s">
        <v>2607</v>
      </c>
      <c r="O61" s="137" t="s">
        <v>2608</v>
      </c>
      <c r="P61" s="140"/>
      <c r="Q61" s="151" t="s">
        <v>2478</v>
      </c>
    </row>
    <row r="62" spans="1:17" s="96" customFormat="1" ht="18" x14ac:dyDescent="0.25">
      <c r="A62" s="137" t="str">
        <f>VLOOKUP(E62,'LISTADO ATM'!$A$2:$C$898,3,0)</f>
        <v>NORTE</v>
      </c>
      <c r="B62" s="134" t="s">
        <v>2626</v>
      </c>
      <c r="C62" s="139">
        <v>44326.830833333333</v>
      </c>
      <c r="D62" s="139" t="s">
        <v>2180</v>
      </c>
      <c r="E62" s="126">
        <v>372</v>
      </c>
      <c r="F62" s="146" t="str">
        <f>VLOOKUP(E62,VIP!$A$2:$O13057,2,0)</f>
        <v>DRBR372</v>
      </c>
      <c r="G62" s="137" t="str">
        <f>VLOOKUP(E62,'LISTADO ATM'!$A$2:$B$897,2,0)</f>
        <v>ATM Oficina Sánchez II</v>
      </c>
      <c r="H62" s="137" t="str">
        <f>VLOOKUP(E62,VIP!$A$2:$O17920,7,FALSE)</f>
        <v>N/A</v>
      </c>
      <c r="I62" s="137" t="str">
        <f>VLOOKUP(E62,VIP!$A$2:$O9885,8,FALSE)</f>
        <v>N/A</v>
      </c>
      <c r="J62" s="137" t="str">
        <f>VLOOKUP(E62,VIP!$A$2:$O9835,8,FALSE)</f>
        <v>N/A</v>
      </c>
      <c r="K62" s="137" t="str">
        <f>VLOOKUP(E62,VIP!$A$2:$O13409,6,0)</f>
        <v>N/A</v>
      </c>
      <c r="L62" s="127" t="s">
        <v>2478</v>
      </c>
      <c r="M62" s="201" t="s">
        <v>2650</v>
      </c>
      <c r="N62" s="138" t="s">
        <v>2462</v>
      </c>
      <c r="O62" s="137" t="s">
        <v>2464</v>
      </c>
      <c r="P62" s="140"/>
      <c r="Q62" s="202">
        <v>44327.622916666667</v>
      </c>
    </row>
    <row r="63" spans="1:17" s="96" customFormat="1" ht="18" x14ac:dyDescent="0.25">
      <c r="A63" s="137" t="str">
        <f>VLOOKUP(E63,'LISTADO ATM'!$A$2:$C$898,3,0)</f>
        <v>DISTRITO NACIONAL</v>
      </c>
      <c r="B63" s="134" t="s">
        <v>2634</v>
      </c>
      <c r="C63" s="139">
        <v>44326.92392361111</v>
      </c>
      <c r="D63" s="139" t="s">
        <v>2180</v>
      </c>
      <c r="E63" s="126">
        <v>678</v>
      </c>
      <c r="F63" s="146" t="str">
        <f>VLOOKUP(E63,VIP!$A$2:$O13065,2,0)</f>
        <v>DRBR678</v>
      </c>
      <c r="G63" s="137" t="str">
        <f>VLOOKUP(E63,'LISTADO ATM'!$A$2:$B$897,2,0)</f>
        <v>ATM Eco Petroleo San Isidro</v>
      </c>
      <c r="H63" s="137" t="str">
        <f>VLOOKUP(E63,VIP!$A$2:$O17928,7,FALSE)</f>
        <v>Si</v>
      </c>
      <c r="I63" s="137" t="str">
        <f>VLOOKUP(E63,VIP!$A$2:$O9893,8,FALSE)</f>
        <v>Si</v>
      </c>
      <c r="J63" s="137" t="str">
        <f>VLOOKUP(E63,VIP!$A$2:$O9843,8,FALSE)</f>
        <v>Si</v>
      </c>
      <c r="K63" s="137" t="str">
        <f>VLOOKUP(E63,VIP!$A$2:$O13417,6,0)</f>
        <v>NO</v>
      </c>
      <c r="L63" s="127" t="s">
        <v>2478</v>
      </c>
      <c r="M63" s="201" t="s">
        <v>2650</v>
      </c>
      <c r="N63" s="138" t="s">
        <v>2462</v>
      </c>
      <c r="O63" s="137" t="s">
        <v>2464</v>
      </c>
      <c r="P63" s="140"/>
      <c r="Q63" s="202">
        <v>44327.627083333333</v>
      </c>
    </row>
    <row r="64" spans="1:17" s="96" customFormat="1" ht="18" x14ac:dyDescent="0.25">
      <c r="A64" s="137" t="str">
        <f>VLOOKUP(E64,'LISTADO ATM'!$A$2:$C$898,3,0)</f>
        <v>NORTE</v>
      </c>
      <c r="B64" s="134" t="s">
        <v>2645</v>
      </c>
      <c r="C64" s="139">
        <v>44327.035601851851</v>
      </c>
      <c r="D64" s="139" t="s">
        <v>2181</v>
      </c>
      <c r="E64" s="126">
        <v>538</v>
      </c>
      <c r="F64" s="146" t="str">
        <f>VLOOKUP(E64,VIP!$A$2:$O13073,2,0)</f>
        <v>DRBR538</v>
      </c>
      <c r="G64" s="137" t="str">
        <f>VLOOKUP(E64,'LISTADO ATM'!$A$2:$B$897,2,0)</f>
        <v>ATM  Autoservicio San Fco. Macorís</v>
      </c>
      <c r="H64" s="137" t="str">
        <f>VLOOKUP(E64,VIP!$A$2:$O17936,7,FALSE)</f>
        <v>Si</v>
      </c>
      <c r="I64" s="137" t="str">
        <f>VLOOKUP(E64,VIP!$A$2:$O9901,8,FALSE)</f>
        <v>Si</v>
      </c>
      <c r="J64" s="137" t="str">
        <f>VLOOKUP(E64,VIP!$A$2:$O9851,8,FALSE)</f>
        <v>Si</v>
      </c>
      <c r="K64" s="137" t="str">
        <f>VLOOKUP(E64,VIP!$A$2:$O13425,6,0)</f>
        <v>NO</v>
      </c>
      <c r="L64" s="127" t="s">
        <v>2478</v>
      </c>
      <c r="M64" s="201" t="s">
        <v>2650</v>
      </c>
      <c r="N64" s="138" t="s">
        <v>2462</v>
      </c>
      <c r="O64" s="137" t="s">
        <v>2491</v>
      </c>
      <c r="P64" s="140"/>
      <c r="Q64" s="202">
        <v>44327.626388888886</v>
      </c>
    </row>
  </sheetData>
  <autoFilter ref="A4:Q57" xr:uid="{00000000-0009-0000-0000-000000000000}">
    <sortState xmlns:xlrd2="http://schemas.microsoft.com/office/spreadsheetml/2017/richdata2" ref="A5:Q64">
      <sortCondition ref="M4:M5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5">
    <cfRule type="duplicateValues" dxfId="67" priority="132246"/>
  </conditionalFormatting>
  <conditionalFormatting sqref="E5">
    <cfRule type="duplicateValues" dxfId="66" priority="132249"/>
  </conditionalFormatting>
  <conditionalFormatting sqref="E5">
    <cfRule type="duplicateValues" dxfId="65" priority="132250"/>
    <cfRule type="duplicateValues" dxfId="64" priority="132251"/>
  </conditionalFormatting>
  <conditionalFormatting sqref="E5">
    <cfRule type="duplicateValues" dxfId="63" priority="132252"/>
    <cfRule type="duplicateValues" dxfId="62" priority="132253"/>
    <cfRule type="duplicateValues" dxfId="61" priority="132254"/>
    <cfRule type="duplicateValues" dxfId="60" priority="132255"/>
  </conditionalFormatting>
  <conditionalFormatting sqref="E65:E1048576 E1:E4">
    <cfRule type="duplicateValues" dxfId="59" priority="132666"/>
  </conditionalFormatting>
  <conditionalFormatting sqref="E65:E1048576">
    <cfRule type="duplicateValues" dxfId="58" priority="132670"/>
  </conditionalFormatting>
  <conditionalFormatting sqref="E65:E1048576 E1:E4">
    <cfRule type="duplicateValues" dxfId="57" priority="132673"/>
    <cfRule type="duplicateValues" dxfId="56" priority="132674"/>
  </conditionalFormatting>
  <conditionalFormatting sqref="E65:E1048576 E1:E4">
    <cfRule type="duplicateValues" dxfId="55" priority="132681"/>
    <cfRule type="duplicateValues" dxfId="54" priority="132682"/>
    <cfRule type="duplicateValues" dxfId="53" priority="132683"/>
    <cfRule type="duplicateValues" dxfId="52" priority="132684"/>
  </conditionalFormatting>
  <conditionalFormatting sqref="E65:E1048576">
    <cfRule type="duplicateValues" dxfId="51" priority="132697"/>
    <cfRule type="duplicateValues" dxfId="50" priority="132698"/>
  </conditionalFormatting>
  <conditionalFormatting sqref="B65:B1048576 B1:B4">
    <cfRule type="duplicateValues" dxfId="49" priority="132703"/>
  </conditionalFormatting>
  <conditionalFormatting sqref="B65:B1048576">
    <cfRule type="duplicateValues" dxfId="48" priority="132707"/>
  </conditionalFormatting>
  <conditionalFormatting sqref="B65:B1048576 B1:B4">
    <cfRule type="duplicateValues" dxfId="47" priority="132710"/>
    <cfRule type="duplicateValues" dxfId="46" priority="132711"/>
  </conditionalFormatting>
  <conditionalFormatting sqref="B65:B1048576">
    <cfRule type="duplicateValues" dxfId="45" priority="132718"/>
    <cfRule type="duplicateValues" dxfId="44" priority="132719"/>
  </conditionalFormatting>
  <conditionalFormatting sqref="E65:E1048576">
    <cfRule type="duplicateValues" dxfId="43" priority="132726"/>
  </conditionalFormatting>
  <conditionalFormatting sqref="E65:E1048576">
    <cfRule type="duplicateValues" dxfId="42" priority="132730"/>
  </conditionalFormatting>
  <conditionalFormatting sqref="E65:E1048576">
    <cfRule type="duplicateValues" dxfId="41" priority="132734"/>
  </conditionalFormatting>
  <conditionalFormatting sqref="E48:E57">
    <cfRule type="duplicateValues" dxfId="40" priority="29"/>
  </conditionalFormatting>
  <conditionalFormatting sqref="E48:E57">
    <cfRule type="duplicateValues" dxfId="39" priority="27"/>
  </conditionalFormatting>
  <conditionalFormatting sqref="E48:E57">
    <cfRule type="duplicateValues" dxfId="38" priority="25"/>
    <cfRule type="duplicateValues" dxfId="37" priority="26"/>
  </conditionalFormatting>
  <conditionalFormatting sqref="E48:E57">
    <cfRule type="duplicateValues" dxfId="36" priority="21"/>
    <cfRule type="duplicateValues" dxfId="35" priority="22"/>
    <cfRule type="duplicateValues" dxfId="34" priority="23"/>
    <cfRule type="duplicateValues" dxfId="33" priority="24"/>
  </conditionalFormatting>
  <conditionalFormatting sqref="E27:E47">
    <cfRule type="duplicateValues" dxfId="32" priority="132780"/>
  </conditionalFormatting>
  <conditionalFormatting sqref="E27:E47">
    <cfRule type="duplicateValues" dxfId="31" priority="132786"/>
    <cfRule type="duplicateValues" dxfId="30" priority="132787"/>
  </conditionalFormatting>
  <conditionalFormatting sqref="E27:E47">
    <cfRule type="duplicateValues" dxfId="29" priority="132790"/>
    <cfRule type="duplicateValues" dxfId="28" priority="132791"/>
    <cfRule type="duplicateValues" dxfId="27" priority="132792"/>
    <cfRule type="duplicateValues" dxfId="26" priority="132793"/>
  </conditionalFormatting>
  <conditionalFormatting sqref="E58:E62">
    <cfRule type="duplicateValues" dxfId="25" priority="20"/>
  </conditionalFormatting>
  <conditionalFormatting sqref="E58:E62">
    <cfRule type="duplicateValues" dxfId="24" priority="18"/>
  </conditionalFormatting>
  <conditionalFormatting sqref="E58:E62">
    <cfRule type="duplicateValues" dxfId="23" priority="16"/>
    <cfRule type="duplicateValues" dxfId="22" priority="17"/>
  </conditionalFormatting>
  <conditionalFormatting sqref="E58:E62">
    <cfRule type="duplicateValues" dxfId="21" priority="12"/>
    <cfRule type="duplicateValues" dxfId="20" priority="13"/>
    <cfRule type="duplicateValues" dxfId="19" priority="14"/>
    <cfRule type="duplicateValues" dxfId="18" priority="15"/>
  </conditionalFormatting>
  <conditionalFormatting sqref="E6:E26">
    <cfRule type="duplicateValues" dxfId="17" priority="132984"/>
  </conditionalFormatting>
  <conditionalFormatting sqref="E6:E26">
    <cfRule type="duplicateValues" dxfId="16" priority="132986"/>
    <cfRule type="duplicateValues" dxfId="15" priority="132987"/>
  </conditionalFormatting>
  <conditionalFormatting sqref="E6:E26">
    <cfRule type="duplicateValues" dxfId="14" priority="132990"/>
    <cfRule type="duplicateValues" dxfId="13" priority="132991"/>
    <cfRule type="duplicateValues" dxfId="12" priority="132992"/>
    <cfRule type="duplicateValues" dxfId="11" priority="132993"/>
  </conditionalFormatting>
  <conditionalFormatting sqref="B6:B62">
    <cfRule type="duplicateValues" dxfId="10" priority="132998"/>
  </conditionalFormatting>
  <conditionalFormatting sqref="E63:E64">
    <cfRule type="duplicateValues" dxfId="9" priority="10"/>
  </conditionalFormatting>
  <conditionalFormatting sqref="E63:E64">
    <cfRule type="duplicateValues" dxfId="8" priority="9"/>
  </conditionalFormatting>
  <conditionalFormatting sqref="E63:E64">
    <cfRule type="duplicateValues" dxfId="7" priority="7"/>
    <cfRule type="duplicateValues" dxfId="6" priority="8"/>
  </conditionalFormatting>
  <conditionalFormatting sqref="E63:E64">
    <cfRule type="duplicateValues" dxfId="5" priority="3"/>
    <cfRule type="duplicateValues" dxfId="4" priority="4"/>
    <cfRule type="duplicateValues" dxfId="3" priority="5"/>
    <cfRule type="duplicateValues" dxfId="2" priority="6"/>
  </conditionalFormatting>
  <conditionalFormatting sqref="B63:B64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9"/>
  <sheetViews>
    <sheetView zoomScale="85" zoomScaleNormal="85" workbookViewId="0">
      <selection activeCell="F9" sqref="F9"/>
    </sheetView>
  </sheetViews>
  <sheetFormatPr defaultColWidth="23.42578125" defaultRowHeight="15" x14ac:dyDescent="0.25"/>
  <cols>
    <col min="1" max="1" width="27.140625" style="96" bestFit="1" customWidth="1"/>
    <col min="2" max="2" width="20.42578125" style="96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6.45" customHeight="1" x14ac:dyDescent="0.25">
      <c r="A1" s="181" t="s">
        <v>2150</v>
      </c>
      <c r="B1" s="182"/>
      <c r="C1" s="182"/>
      <c r="D1" s="182"/>
      <c r="E1" s="183"/>
    </row>
    <row r="2" spans="1:5" ht="25.5" customHeight="1" x14ac:dyDescent="0.25">
      <c r="A2" s="184" t="s">
        <v>2460</v>
      </c>
      <c r="B2" s="185"/>
      <c r="C2" s="185"/>
      <c r="D2" s="185"/>
      <c r="E2" s="186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2413</v>
      </c>
      <c r="B4" s="128">
        <v>44326.708333333336</v>
      </c>
      <c r="C4" s="98"/>
      <c r="D4" s="98"/>
      <c r="E4" s="107"/>
    </row>
    <row r="5" spans="1:5" ht="18.75" thickBot="1" x14ac:dyDescent="0.3">
      <c r="A5" s="104" t="s">
        <v>2414</v>
      </c>
      <c r="B5" s="128">
        <v>44327.25</v>
      </c>
      <c r="C5" s="105"/>
      <c r="D5" s="98"/>
      <c r="E5" s="107"/>
    </row>
    <row r="6" spans="1:5" ht="17.45" customHeight="1" x14ac:dyDescent="0.25">
      <c r="B6" s="98"/>
      <c r="C6" s="98"/>
      <c r="D6" s="98"/>
      <c r="E6" s="109"/>
    </row>
    <row r="7" spans="1:5" ht="17.45" customHeight="1" x14ac:dyDescent="0.25">
      <c r="A7" s="175" t="s">
        <v>2415</v>
      </c>
      <c r="B7" s="176"/>
      <c r="C7" s="176"/>
      <c r="D7" s="176"/>
      <c r="E7" s="177"/>
    </row>
    <row r="8" spans="1:5" ht="18.75" customHeight="1" x14ac:dyDescent="0.25">
      <c r="A8" s="99" t="s">
        <v>15</v>
      </c>
      <c r="B8" s="99" t="s">
        <v>2416</v>
      </c>
      <c r="C8" s="99" t="s">
        <v>46</v>
      </c>
      <c r="D8" s="108" t="s">
        <v>2419</v>
      </c>
      <c r="E8" s="108" t="s">
        <v>2417</v>
      </c>
    </row>
    <row r="9" spans="1:5" ht="18.75" customHeight="1" thickBot="1" x14ac:dyDescent="0.3">
      <c r="A9" s="97" t="e">
        <f>VLOOKUP(B9,'[1]LISTADO ATM'!$A$2:$C$821,3,0)</f>
        <v>#N/A</v>
      </c>
      <c r="B9" s="129"/>
      <c r="C9" s="132" t="e">
        <f>VLOOKUP(B9,'[1]LISTADO ATM'!$A$2:$B$821,2,0)</f>
        <v>#N/A</v>
      </c>
      <c r="D9" s="131" t="s">
        <v>2574</v>
      </c>
      <c r="E9" s="134"/>
    </row>
    <row r="10" spans="1:5" ht="18.75" thickBot="1" x14ac:dyDescent="0.3">
      <c r="A10" s="100" t="s">
        <v>2485</v>
      </c>
      <c r="B10" s="147">
        <f>COUNT(B9:B9)</f>
        <v>0</v>
      </c>
      <c r="C10" s="187"/>
      <c r="D10" s="188"/>
      <c r="E10" s="189"/>
    </row>
    <row r="11" spans="1:5" x14ac:dyDescent="0.25">
      <c r="B11" s="102"/>
      <c r="E11" s="102"/>
    </row>
    <row r="12" spans="1:5" ht="17.45" customHeight="1" x14ac:dyDescent="0.25">
      <c r="A12" s="175" t="s">
        <v>2486</v>
      </c>
      <c r="B12" s="176"/>
      <c r="C12" s="176"/>
      <c r="D12" s="176"/>
      <c r="E12" s="177"/>
    </row>
    <row r="13" spans="1:5" ht="17.45" customHeight="1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108" t="s">
        <v>2417</v>
      </c>
    </row>
    <row r="14" spans="1:5" ht="18" customHeight="1" thickBot="1" x14ac:dyDescent="0.3">
      <c r="A14" s="97" t="e">
        <f>VLOOKUP(B14,'[1]LISTADO ATM'!$A$2:$C$821,3,0)</f>
        <v>#N/A</v>
      </c>
      <c r="B14" s="129"/>
      <c r="C14" s="130" t="e">
        <f>VLOOKUP(B14,'[1]LISTADO ATM'!$A$2:$B$821,2,0)</f>
        <v>#N/A</v>
      </c>
      <c r="D14" s="131" t="s">
        <v>2575</v>
      </c>
      <c r="E14" s="134"/>
    </row>
    <row r="15" spans="1:5" ht="17.45" customHeight="1" thickBot="1" x14ac:dyDescent="0.3">
      <c r="A15" s="100" t="s">
        <v>2485</v>
      </c>
      <c r="B15" s="147">
        <f>COUNT(B14:B14)</f>
        <v>0</v>
      </c>
      <c r="C15" s="178"/>
      <c r="D15" s="179"/>
      <c r="E15" s="180"/>
    </row>
    <row r="16" spans="1:5" ht="15.75" thickBot="1" x14ac:dyDescent="0.3">
      <c r="B16" s="102"/>
      <c r="E16" s="102"/>
    </row>
    <row r="17" spans="1:5" ht="18.75" thickBot="1" x14ac:dyDescent="0.3">
      <c r="A17" s="170" t="s">
        <v>2487</v>
      </c>
      <c r="B17" s="171"/>
      <c r="C17" s="171"/>
      <c r="D17" s="171"/>
      <c r="E17" s="172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108" t="s">
        <v>2417</v>
      </c>
    </row>
    <row r="19" spans="1:5" ht="18" x14ac:dyDescent="0.25">
      <c r="A19" s="97" t="str">
        <f>VLOOKUP(B19,'[1]LISTADO ATM'!$A$2:$C$821,3,0)</f>
        <v>DISTRITO NACIONAL</v>
      </c>
      <c r="B19" s="129">
        <v>32</v>
      </c>
      <c r="C19" s="132" t="str">
        <f>VLOOKUP(B19,'[1]LISTADO ATM'!$A$2:$B$821,2,0)</f>
        <v xml:space="preserve">ATM Oficina San Martín II </v>
      </c>
      <c r="D19" s="133" t="s">
        <v>2441</v>
      </c>
      <c r="E19" s="134">
        <v>3335881775</v>
      </c>
    </row>
    <row r="20" spans="1:5" ht="18" x14ac:dyDescent="0.25">
      <c r="A20" s="97" t="str">
        <f>VLOOKUP(B20,'[1]LISTADO ATM'!$A$2:$C$821,3,0)</f>
        <v>DISTRITO NACIONAL</v>
      </c>
      <c r="B20" s="129">
        <v>235</v>
      </c>
      <c r="C20" s="132" t="str">
        <f>VLOOKUP(B20,'[1]LISTADO ATM'!$A$2:$B$821,2,0)</f>
        <v xml:space="preserve">ATM Oficina Multicentro La Sirena San Isidro </v>
      </c>
      <c r="D20" s="133" t="s">
        <v>2441</v>
      </c>
      <c r="E20" s="134">
        <v>3335881783</v>
      </c>
    </row>
    <row r="21" spans="1:5" ht="18" x14ac:dyDescent="0.25">
      <c r="A21" s="97" t="str">
        <f>VLOOKUP(B21,'[1]LISTADO ATM'!$A$2:$C$821,3,0)</f>
        <v>ESTE</v>
      </c>
      <c r="B21" s="129">
        <v>294</v>
      </c>
      <c r="C21" s="132" t="str">
        <f>VLOOKUP(B21,'[1]LISTADO ATM'!$A$2:$B$821,2,0)</f>
        <v xml:space="preserve">ATM Plaza Zaglul San Pedro II </v>
      </c>
      <c r="D21" s="133" t="s">
        <v>2441</v>
      </c>
      <c r="E21" s="134">
        <v>3335881788</v>
      </c>
    </row>
    <row r="22" spans="1:5" ht="18" x14ac:dyDescent="0.25">
      <c r="A22" s="97" t="str">
        <f>VLOOKUP(B22,'[1]LISTADO ATM'!$A$2:$C$821,3,0)</f>
        <v>SUR</v>
      </c>
      <c r="B22" s="129">
        <v>995</v>
      </c>
      <c r="C22" s="132" t="str">
        <f>VLOOKUP(B22,'[1]LISTADO ATM'!$A$2:$B$821,2,0)</f>
        <v xml:space="preserve">ATM Oficina San Cristobal III (Lobby) </v>
      </c>
      <c r="D22" s="133" t="s">
        <v>2441</v>
      </c>
      <c r="E22" s="134">
        <v>3335881830</v>
      </c>
    </row>
    <row r="23" spans="1:5" ht="18" x14ac:dyDescent="0.25">
      <c r="A23" s="97" t="str">
        <f>VLOOKUP(B23,'[1]LISTADO ATM'!$A$2:$C$821,3,0)</f>
        <v>DISTRITO NACIONAL</v>
      </c>
      <c r="B23" s="129">
        <v>718</v>
      </c>
      <c r="C23" s="132" t="str">
        <f>VLOOKUP(B23,'[1]LISTADO ATM'!$A$2:$B$821,2,0)</f>
        <v xml:space="preserve">ATM Feria Ganadera </v>
      </c>
      <c r="D23" s="133" t="s">
        <v>2441</v>
      </c>
      <c r="E23" s="132">
        <v>3335880240</v>
      </c>
    </row>
    <row r="24" spans="1:5" ht="18" x14ac:dyDescent="0.25">
      <c r="A24" s="97" t="str">
        <f>VLOOKUP(B24,'[1]LISTADO ATM'!$A$2:$C$821,3,0)</f>
        <v>DISTRITO NACIONAL</v>
      </c>
      <c r="B24" s="129">
        <v>931</v>
      </c>
      <c r="C24" s="132" t="str">
        <f>VLOOKUP(B24,'[1]LISTADO ATM'!$A$2:$B$821,2,0)</f>
        <v xml:space="preserve">ATM Autobanco Luperón I </v>
      </c>
      <c r="D24" s="133" t="s">
        <v>2441</v>
      </c>
      <c r="E24" s="132" t="s">
        <v>2646</v>
      </c>
    </row>
    <row r="25" spans="1:5" ht="18" x14ac:dyDescent="0.25">
      <c r="A25" s="97" t="str">
        <f>VLOOKUP(B25,'[1]LISTADO ATM'!$A$2:$C$821,3,0)</f>
        <v>DISTRITO NACIONAL</v>
      </c>
      <c r="B25" s="129">
        <v>884</v>
      </c>
      <c r="C25" s="132" t="str">
        <f>VLOOKUP(B25,'[1]LISTADO ATM'!$A$2:$B$821,2,0)</f>
        <v xml:space="preserve">ATM UNP Olé Sabana Perdida </v>
      </c>
      <c r="D25" s="133" t="s">
        <v>2441</v>
      </c>
      <c r="E25" s="134">
        <v>3335881869</v>
      </c>
    </row>
    <row r="26" spans="1:5" ht="17.45" customHeight="1" thickBot="1" x14ac:dyDescent="0.3">
      <c r="A26" s="121" t="s">
        <v>2485</v>
      </c>
      <c r="B26" s="142">
        <f>COUNT(B19:B25)</f>
        <v>7</v>
      </c>
      <c r="C26" s="110"/>
      <c r="D26" s="110"/>
      <c r="E26" s="110"/>
    </row>
    <row r="27" spans="1:5" ht="18" customHeight="1" thickBot="1" x14ac:dyDescent="0.3">
      <c r="B27" s="102"/>
      <c r="E27" s="102"/>
    </row>
    <row r="28" spans="1:5" ht="19.5" customHeight="1" thickBot="1" x14ac:dyDescent="0.3">
      <c r="A28" s="170" t="s">
        <v>2564</v>
      </c>
      <c r="B28" s="171"/>
      <c r="C28" s="171"/>
      <c r="D28" s="171"/>
      <c r="E28" s="172"/>
    </row>
    <row r="29" spans="1:5" ht="19.5" customHeight="1" x14ac:dyDescent="0.25">
      <c r="A29" s="99" t="s">
        <v>15</v>
      </c>
      <c r="B29" s="99" t="s">
        <v>2416</v>
      </c>
      <c r="C29" s="99" t="s">
        <v>46</v>
      </c>
      <c r="D29" s="99" t="s">
        <v>2419</v>
      </c>
      <c r="E29" s="108" t="s">
        <v>2417</v>
      </c>
    </row>
    <row r="30" spans="1:5" ht="19.5" customHeight="1" x14ac:dyDescent="0.25">
      <c r="A30" s="97" t="str">
        <f>VLOOKUP(B30,'[1]LISTADO ATM'!$A$2:$C$821,3,0)</f>
        <v>DISTRITO NACIONAL</v>
      </c>
      <c r="B30" s="129">
        <v>147</v>
      </c>
      <c r="C30" s="132" t="str">
        <f>VLOOKUP(B30,'[1]LISTADO ATM'!$A$2:$B$821,2,0)</f>
        <v xml:space="preserve">ATM Kiosco Megacentro I </v>
      </c>
      <c r="D30" s="129" t="s">
        <v>2511</v>
      </c>
      <c r="E30" s="134" t="s">
        <v>2584</v>
      </c>
    </row>
    <row r="31" spans="1:5" ht="19.5" customHeight="1" x14ac:dyDescent="0.25">
      <c r="A31" s="97" t="str">
        <f>VLOOKUP(B31,'[1]LISTADO ATM'!$A$2:$C$821,3,0)</f>
        <v>DISTRITO NACIONAL</v>
      </c>
      <c r="B31" s="129">
        <v>302</v>
      </c>
      <c r="C31" s="132" t="str">
        <f>VLOOKUP(B31,'[1]LISTADO ATM'!$A$2:$B$821,2,0)</f>
        <v xml:space="preserve">ATM S/M Aprezio Los Mameyes  </v>
      </c>
      <c r="D31" s="129" t="s">
        <v>2511</v>
      </c>
      <c r="E31" s="134">
        <v>3335880154</v>
      </c>
    </row>
    <row r="32" spans="1:5" ht="18" x14ac:dyDescent="0.25">
      <c r="A32" s="97" t="str">
        <f>VLOOKUP(B32,'[1]LISTADO ATM'!$A$2:$C$821,3,0)</f>
        <v>ESTE</v>
      </c>
      <c r="B32" s="129">
        <v>268</v>
      </c>
      <c r="C32" s="132" t="str">
        <f>VLOOKUP(B32,'[1]LISTADO ATM'!$A$2:$B$821,2,0)</f>
        <v xml:space="preserve">ATM Autobanco La Altagracia (Higuey) </v>
      </c>
      <c r="D32" s="129" t="s">
        <v>2511</v>
      </c>
      <c r="E32" s="134">
        <v>3335880217</v>
      </c>
    </row>
    <row r="33" spans="1:5" ht="18" x14ac:dyDescent="0.25">
      <c r="A33" s="97" t="str">
        <f>VLOOKUP(B33,'[1]LISTADO ATM'!$A$2:$C$821,3,0)</f>
        <v>DISTRITO NACIONAL</v>
      </c>
      <c r="B33" s="129">
        <v>567</v>
      </c>
      <c r="C33" s="132" t="str">
        <f>VLOOKUP(B33,'[1]LISTADO ATM'!$A$2:$B$821,2,0)</f>
        <v xml:space="preserve">ATM Oficina Máximo Gómez </v>
      </c>
      <c r="D33" s="129" t="s">
        <v>2511</v>
      </c>
      <c r="E33" s="134">
        <v>3335881822</v>
      </c>
    </row>
    <row r="34" spans="1:5" ht="18" x14ac:dyDescent="0.25">
      <c r="A34" s="97" t="str">
        <f>VLOOKUP(B34,'[1]LISTADO ATM'!$A$2:$C$821,3,0)</f>
        <v>DISTRITO NACIONAL</v>
      </c>
      <c r="B34" s="129">
        <v>949</v>
      </c>
      <c r="C34" s="132" t="str">
        <f>VLOOKUP(B34,'[1]LISTADO ATM'!$A$2:$B$821,2,0)</f>
        <v xml:space="preserve">ATM S/M Bravo San Isidro Coral Mall </v>
      </c>
      <c r="D34" s="129" t="s">
        <v>2511</v>
      </c>
      <c r="E34" s="132">
        <v>3335881827</v>
      </c>
    </row>
    <row r="35" spans="1:5" ht="18" x14ac:dyDescent="0.25">
      <c r="A35" s="97" t="str">
        <f>VLOOKUP(B35,'[1]LISTADO ATM'!$A$2:$C$821,3,0)</f>
        <v>DISTRITO NACIONAL</v>
      </c>
      <c r="B35" s="129">
        <v>415</v>
      </c>
      <c r="C35" s="132" t="str">
        <f>VLOOKUP(B35,'[1]LISTADO ATM'!$A$2:$B$821,2,0)</f>
        <v xml:space="preserve">ATM Autobanco San Martín I </v>
      </c>
      <c r="D35" s="129" t="s">
        <v>2511</v>
      </c>
      <c r="E35" s="132">
        <v>3335881838</v>
      </c>
    </row>
    <row r="36" spans="1:5" ht="18" x14ac:dyDescent="0.25">
      <c r="A36" s="97" t="str">
        <f>VLOOKUP(B36,'[1]LISTADO ATM'!$A$2:$C$821,3,0)</f>
        <v>NORTE</v>
      </c>
      <c r="B36" s="129">
        <v>736</v>
      </c>
      <c r="C36" s="132" t="str">
        <f>VLOOKUP(B36,'[1]LISTADO ATM'!$A$2:$B$821,2,0)</f>
        <v xml:space="preserve">ATM Oficina Puerto Plata I </v>
      </c>
      <c r="D36" s="129" t="s">
        <v>2511</v>
      </c>
      <c r="E36" s="132" t="s">
        <v>2644</v>
      </c>
    </row>
    <row r="37" spans="1:5" ht="18" x14ac:dyDescent="0.25">
      <c r="A37" s="97" t="str">
        <f>VLOOKUP(B37,'[1]LISTADO ATM'!$A$2:$C$821,3,0)</f>
        <v>NORTE</v>
      </c>
      <c r="B37" s="129">
        <v>333</v>
      </c>
      <c r="C37" s="132" t="str">
        <f>VLOOKUP(B37,'[1]LISTADO ATM'!$A$2:$B$821,2,0)</f>
        <v>ATM Oficina Turey Maimón</v>
      </c>
      <c r="D37" s="129" t="s">
        <v>2511</v>
      </c>
      <c r="E37" s="132">
        <v>3335881867</v>
      </c>
    </row>
    <row r="38" spans="1:5" ht="18" x14ac:dyDescent="0.25">
      <c r="A38" s="97" t="str">
        <f>VLOOKUP(B38,'[1]LISTADO ATM'!$A$2:$C$821,3,0)</f>
        <v>DISTRITO NACIONAL</v>
      </c>
      <c r="B38" s="129">
        <v>577</v>
      </c>
      <c r="C38" s="132" t="str">
        <f>VLOOKUP(B38,'[1]LISTADO ATM'!$A$2:$B$821,2,0)</f>
        <v xml:space="preserve">ATM Olé Ave. Duarte </v>
      </c>
      <c r="D38" s="129" t="s">
        <v>2511</v>
      </c>
      <c r="E38" s="132">
        <v>3335881882</v>
      </c>
    </row>
    <row r="39" spans="1:5" ht="18" customHeight="1" thickBot="1" x14ac:dyDescent="0.3">
      <c r="A39" s="100"/>
      <c r="B39" s="142">
        <f>COUNT(B30:B38)</f>
        <v>9</v>
      </c>
      <c r="C39" s="110"/>
      <c r="D39" s="148"/>
      <c r="E39" s="149"/>
    </row>
    <row r="40" spans="1:5" ht="15.75" thickBot="1" x14ac:dyDescent="0.3">
      <c r="B40" s="102"/>
      <c r="E40" s="102"/>
    </row>
    <row r="41" spans="1:5" ht="19.5" customHeight="1" x14ac:dyDescent="0.25">
      <c r="A41" s="163" t="s">
        <v>2488</v>
      </c>
      <c r="B41" s="164"/>
      <c r="C41" s="164"/>
      <c r="D41" s="164"/>
      <c r="E41" s="165"/>
    </row>
    <row r="42" spans="1:5" ht="18" x14ac:dyDescent="0.25">
      <c r="A42" s="99" t="s">
        <v>15</v>
      </c>
      <c r="B42" s="99" t="s">
        <v>2416</v>
      </c>
      <c r="C42" s="101" t="s">
        <v>46</v>
      </c>
      <c r="D42" s="135" t="s">
        <v>2419</v>
      </c>
      <c r="E42" s="108" t="s">
        <v>2417</v>
      </c>
    </row>
    <row r="43" spans="1:5" ht="18.75" customHeight="1" x14ac:dyDescent="0.25">
      <c r="A43" s="97" t="str">
        <f>VLOOKUP(B43,'[1]LISTADO ATM'!$A$2:$C$821,3,0)</f>
        <v>SUR</v>
      </c>
      <c r="B43" s="129">
        <v>301</v>
      </c>
      <c r="C43" s="132" t="str">
        <f>VLOOKUP(B43,'[1]LISTADO ATM'!$A$2:$B$821,2,0)</f>
        <v xml:space="preserve">ATM UNP Alfa y Omega (Barahona) </v>
      </c>
      <c r="D43" s="143" t="s">
        <v>2640</v>
      </c>
      <c r="E43" s="132">
        <v>3335881176</v>
      </c>
    </row>
    <row r="44" spans="1:5" ht="18.75" customHeight="1" x14ac:dyDescent="0.25">
      <c r="A44" s="97" t="str">
        <f>VLOOKUP(B44,'[1]LISTADO ATM'!$A$2:$C$821,3,0)</f>
        <v>DISTRITO NACIONAL</v>
      </c>
      <c r="B44" s="129">
        <v>231</v>
      </c>
      <c r="C44" s="132" t="str">
        <f>VLOOKUP(B44,'[1]LISTADO ATM'!$A$2:$B$821,2,0)</f>
        <v xml:space="preserve">ATM Oficina Zona Oriental </v>
      </c>
      <c r="D44" s="143" t="s">
        <v>2640</v>
      </c>
      <c r="E44" s="132">
        <v>3335881883</v>
      </c>
    </row>
    <row r="45" spans="1:5" ht="18.75" customHeight="1" x14ac:dyDescent="0.25">
      <c r="A45" s="97" t="str">
        <f>VLOOKUP(B45,'[1]LISTADO ATM'!$A$2:$C$821,3,0)</f>
        <v>DISTRITO NACIONAL</v>
      </c>
      <c r="B45" s="129">
        <v>326</v>
      </c>
      <c r="C45" s="132" t="str">
        <f>VLOOKUP(B45,'[1]LISTADO ATM'!$A$2:$B$821,2,0)</f>
        <v>ATM Autoservicio Jiménez Moya II</v>
      </c>
      <c r="D45" s="143" t="s">
        <v>2640</v>
      </c>
      <c r="E45" s="132" t="s">
        <v>2643</v>
      </c>
    </row>
    <row r="46" spans="1:5" ht="18.75" customHeight="1" x14ac:dyDescent="0.25">
      <c r="A46" s="97" t="str">
        <f>VLOOKUP(B46,'[1]LISTADO ATM'!$A$2:$C$821,3,0)</f>
        <v>DISTRITO NACIONAL</v>
      </c>
      <c r="B46" s="129">
        <v>471</v>
      </c>
      <c r="C46" s="132" t="str">
        <f>VLOOKUP(B46,'[1]LISTADO ATM'!$A$2:$B$821,2,0)</f>
        <v>ATM Autoservicio DGT I</v>
      </c>
      <c r="D46" s="143" t="s">
        <v>2640</v>
      </c>
      <c r="E46" s="132" t="s">
        <v>2647</v>
      </c>
    </row>
    <row r="47" spans="1:5" ht="18.75" customHeight="1" x14ac:dyDescent="0.25">
      <c r="A47" s="97" t="str">
        <f>VLOOKUP(B47,'[1]LISTADO ATM'!$A$2:$C$821,3,0)</f>
        <v>DISTRITO NACIONAL</v>
      </c>
      <c r="B47" s="129">
        <v>793</v>
      </c>
      <c r="C47" s="132" t="str">
        <f>VLOOKUP(B47,'[1]LISTADO ATM'!$A$2:$B$821,2,0)</f>
        <v xml:space="preserve">ATM Centro de Caja Agora Mall </v>
      </c>
      <c r="D47" s="143" t="s">
        <v>2640</v>
      </c>
      <c r="E47" s="132">
        <v>3335881884</v>
      </c>
    </row>
    <row r="48" spans="1:5" ht="18.75" customHeight="1" thickBot="1" x14ac:dyDescent="0.3">
      <c r="A48" s="97" t="str">
        <f>VLOOKUP(B48,'[1]LISTADO ATM'!$A$2:$C$821,3,0)</f>
        <v>NORTE</v>
      </c>
      <c r="B48" s="129">
        <v>304</v>
      </c>
      <c r="C48" s="132" t="str">
        <f>VLOOKUP(B48,'[1]LISTADO ATM'!$A$2:$B$821,2,0)</f>
        <v xml:space="preserve">ATM Multicentro La Sirena Estrella Sadhala </v>
      </c>
      <c r="D48" s="143" t="s">
        <v>2640</v>
      </c>
      <c r="E48" s="132" t="s">
        <v>2641</v>
      </c>
    </row>
    <row r="49" spans="1:5" ht="18.75" thickBot="1" x14ac:dyDescent="0.3">
      <c r="A49" s="100" t="s">
        <v>2485</v>
      </c>
      <c r="B49" s="147">
        <f>COUNT(B43:B48)</f>
        <v>6</v>
      </c>
      <c r="C49" s="110"/>
      <c r="D49" s="136"/>
      <c r="E49" s="136"/>
    </row>
    <row r="50" spans="1:5" ht="15.75" thickBot="1" x14ac:dyDescent="0.3">
      <c r="B50" s="102"/>
      <c r="E50" s="102"/>
    </row>
    <row r="51" spans="1:5" ht="18.75" customHeight="1" thickBot="1" x14ac:dyDescent="0.3">
      <c r="A51" s="166" t="s">
        <v>2489</v>
      </c>
      <c r="B51" s="167"/>
      <c r="C51" s="96" t="s">
        <v>2412</v>
      </c>
      <c r="D51" s="102"/>
      <c r="E51" s="102"/>
    </row>
    <row r="52" spans="1:5" ht="18.75" thickBot="1" x14ac:dyDescent="0.3">
      <c r="A52" s="168">
        <f>+B26+B39+B49</f>
        <v>22</v>
      </c>
      <c r="B52" s="169"/>
    </row>
    <row r="53" spans="1:5" ht="15.75" thickBot="1" x14ac:dyDescent="0.3">
      <c r="B53" s="102"/>
      <c r="E53" s="102"/>
    </row>
    <row r="54" spans="1:5" ht="17.25" customHeight="1" thickBot="1" x14ac:dyDescent="0.3">
      <c r="A54" s="170" t="s">
        <v>2490</v>
      </c>
      <c r="B54" s="171"/>
      <c r="C54" s="171"/>
      <c r="D54" s="171"/>
      <c r="E54" s="172"/>
    </row>
    <row r="55" spans="1:5" ht="17.25" customHeight="1" x14ac:dyDescent="0.25">
      <c r="A55" s="103" t="s">
        <v>15</v>
      </c>
      <c r="B55" s="108" t="s">
        <v>2416</v>
      </c>
      <c r="C55" s="101" t="s">
        <v>46</v>
      </c>
      <c r="D55" s="173" t="s">
        <v>2419</v>
      </c>
      <c r="E55" s="174"/>
    </row>
    <row r="56" spans="1:5" ht="17.25" customHeight="1" x14ac:dyDescent="0.25">
      <c r="A56" s="129" t="str">
        <f>VLOOKUP(B56,'[1]LISTADO ATM'!$A$2:$C$821,3,0)</f>
        <v>ESTE</v>
      </c>
      <c r="B56" s="129">
        <v>802</v>
      </c>
      <c r="C56" s="129" t="str">
        <f>VLOOKUP(B56,'[1]LISTADO ATM'!$A$2:$B$821,2,0)</f>
        <v xml:space="preserve">ATM UNP Aeropuerto La Romana </v>
      </c>
      <c r="D56" s="161" t="s">
        <v>2492</v>
      </c>
      <c r="E56" s="162"/>
    </row>
    <row r="57" spans="1:5" ht="17.25" customHeight="1" x14ac:dyDescent="0.25">
      <c r="A57" s="129" t="str">
        <f>VLOOKUP(B57,'[1]LISTADO ATM'!$A$2:$C$821,3,0)</f>
        <v>ESTE</v>
      </c>
      <c r="B57" s="129">
        <v>630</v>
      </c>
      <c r="C57" s="129" t="str">
        <f>VLOOKUP(B57,'[1]LISTADO ATM'!$A$2:$B$821,2,0)</f>
        <v xml:space="preserve">ATM Oficina Plaza Zaglul (SPM) </v>
      </c>
      <c r="D57" s="161" t="s">
        <v>2492</v>
      </c>
      <c r="E57" s="162"/>
    </row>
    <row r="58" spans="1:5" ht="17.25" customHeight="1" x14ac:dyDescent="0.25">
      <c r="A58" s="129" t="str">
        <f>VLOOKUP(B58,'[1]LISTADO ATM'!$A$2:$C$821,3,0)</f>
        <v>DISTRITO NACIONAL</v>
      </c>
      <c r="B58" s="129">
        <v>561</v>
      </c>
      <c r="C58" s="129" t="str">
        <f>VLOOKUP(B58,'[1]LISTADO ATM'!$A$2:$B$821,2,0)</f>
        <v xml:space="preserve">ATM Comando Regional P.N. S.D. Este </v>
      </c>
      <c r="D58" s="161" t="s">
        <v>2585</v>
      </c>
      <c r="E58" s="162"/>
    </row>
    <row r="59" spans="1:5" ht="18" customHeight="1" x14ac:dyDescent="0.25">
      <c r="A59" s="129" t="str">
        <f>VLOOKUP(B59,'[1]LISTADO ATM'!$A$2:$C$821,3,0)</f>
        <v>DISTRITO NACIONAL</v>
      </c>
      <c r="B59" s="129">
        <v>471</v>
      </c>
      <c r="C59" s="129" t="str">
        <f>VLOOKUP(B59,'[1]LISTADO ATM'!$A$2:$B$821,2,0)</f>
        <v>ATM Autoservicio DGT I</v>
      </c>
      <c r="D59" s="161" t="s">
        <v>2492</v>
      </c>
      <c r="E59" s="162"/>
    </row>
    <row r="60" spans="1:5" ht="17.25" customHeight="1" x14ac:dyDescent="0.25">
      <c r="A60" s="129" t="str">
        <f>VLOOKUP(B60,'[1]LISTADO ATM'!$A$2:$C$821,3,0)</f>
        <v>ESTE</v>
      </c>
      <c r="B60" s="129">
        <v>673</v>
      </c>
      <c r="C60" s="129" t="str">
        <f>VLOOKUP(B60,'[1]LISTADO ATM'!$A$2:$B$821,2,0)</f>
        <v>ATM Clínica Dr. Cruz Jiminián</v>
      </c>
      <c r="D60" s="161" t="s">
        <v>2585</v>
      </c>
      <c r="E60" s="162"/>
    </row>
    <row r="61" spans="1:5" ht="17.25" customHeight="1" x14ac:dyDescent="0.25">
      <c r="A61" s="129" t="str">
        <f>VLOOKUP(B61,'[1]LISTADO ATM'!$A$2:$C$821,3,0)</f>
        <v>SUR</v>
      </c>
      <c r="B61" s="129">
        <v>873</v>
      </c>
      <c r="C61" s="129" t="str">
        <f>VLOOKUP(B61,'[1]LISTADO ATM'!$A$2:$B$821,2,0)</f>
        <v xml:space="preserve">ATM Centro de Caja San Cristóbal II </v>
      </c>
      <c r="D61" s="161" t="s">
        <v>2585</v>
      </c>
      <c r="E61" s="162"/>
    </row>
    <row r="62" spans="1:5" ht="17.25" customHeight="1" x14ac:dyDescent="0.25">
      <c r="A62" s="129" t="str">
        <f>VLOOKUP(B62,'[1]LISTADO ATM'!$A$2:$C$821,3,0)</f>
        <v>ESTE</v>
      </c>
      <c r="B62" s="129">
        <v>613</v>
      </c>
      <c r="C62" s="129" t="str">
        <f>VLOOKUP(B62,'[1]LISTADO ATM'!$A$2:$B$821,2,0)</f>
        <v xml:space="preserve">ATM Almacenes Zaglul (La Altagracia) </v>
      </c>
      <c r="D62" s="161" t="s">
        <v>2585</v>
      </c>
      <c r="E62" s="162"/>
    </row>
    <row r="63" spans="1:5" ht="17.25" customHeight="1" x14ac:dyDescent="0.25">
      <c r="A63" s="129" t="str">
        <f>VLOOKUP(B63,'[1]LISTADO ATM'!$A$2:$C$821,3,0)</f>
        <v>DISTRITO NACIONAL</v>
      </c>
      <c r="B63" s="129">
        <v>416</v>
      </c>
      <c r="C63" s="129" t="str">
        <f>VLOOKUP(B63,'[1]LISTADO ATM'!$A$2:$B$821,2,0)</f>
        <v xml:space="preserve">ATM Autobanco San Martín II </v>
      </c>
      <c r="D63" s="161" t="s">
        <v>2492</v>
      </c>
      <c r="E63" s="162"/>
    </row>
    <row r="64" spans="1:5" ht="17.25" customHeight="1" x14ac:dyDescent="0.25">
      <c r="A64" s="129" t="str">
        <f>VLOOKUP(B64,'[1]LISTADO ATM'!$A$2:$C$821,3,0)</f>
        <v>DISTRITO NACIONAL</v>
      </c>
      <c r="B64" s="129">
        <v>449</v>
      </c>
      <c r="C64" s="129" t="str">
        <f>VLOOKUP(B64,'[1]LISTADO ATM'!$A$2:$B$821,2,0)</f>
        <v>ATM Autobanco Lope de Vega II</v>
      </c>
      <c r="D64" s="161" t="s">
        <v>2642</v>
      </c>
      <c r="E64" s="162"/>
    </row>
    <row r="65" spans="1:5" ht="17.25" customHeight="1" x14ac:dyDescent="0.25">
      <c r="A65" s="129" t="str">
        <f>VLOOKUP(B65,'[1]LISTADO ATM'!$A$2:$C$821,3,0)</f>
        <v>DISTRITO NACIONAL</v>
      </c>
      <c r="B65" s="129">
        <v>557</v>
      </c>
      <c r="C65" s="129" t="str">
        <f>VLOOKUP(B65,'[1]LISTADO ATM'!$A$2:$B$821,2,0)</f>
        <v xml:space="preserve">ATM Multicentro La Sirena Ave. Mella </v>
      </c>
      <c r="D65" s="161" t="s">
        <v>2642</v>
      </c>
      <c r="E65" s="162"/>
    </row>
    <row r="66" spans="1:5" ht="17.25" customHeight="1" x14ac:dyDescent="0.25">
      <c r="A66" s="129" t="str">
        <f>VLOOKUP(B66,'[1]LISTADO ATM'!$A$2:$C$821,3,0)</f>
        <v>ESTE</v>
      </c>
      <c r="B66" s="129">
        <v>912</v>
      </c>
      <c r="C66" s="129" t="str">
        <f>VLOOKUP(B66,'[1]LISTADO ATM'!$A$2:$B$821,2,0)</f>
        <v xml:space="preserve">ATM Oficina San Pedro II </v>
      </c>
      <c r="D66" s="161" t="s">
        <v>2492</v>
      </c>
      <c r="E66" s="162"/>
    </row>
    <row r="67" spans="1:5" ht="17.25" customHeight="1" x14ac:dyDescent="0.25">
      <c r="A67" s="129" t="str">
        <f>VLOOKUP(B67,'[1]LISTADO ATM'!$A$2:$C$821,3,0)</f>
        <v>NORTE</v>
      </c>
      <c r="B67" s="129">
        <v>985</v>
      </c>
      <c r="C67" s="129" t="str">
        <f>VLOOKUP(B67,'[1]LISTADO ATM'!$A$2:$B$821,2,0)</f>
        <v xml:space="preserve">ATM Oficina Dajabón II </v>
      </c>
      <c r="D67" s="161" t="s">
        <v>2492</v>
      </c>
      <c r="E67" s="162"/>
    </row>
    <row r="68" spans="1:5" ht="17.25" customHeight="1" x14ac:dyDescent="0.25">
      <c r="A68" s="129" t="str">
        <f>VLOOKUP(B68,'[1]LISTADO ATM'!$A$2:$C$821,3,0)</f>
        <v>DISTRITO NACIONAL</v>
      </c>
      <c r="B68" s="129">
        <v>60</v>
      </c>
      <c r="C68" s="129" t="str">
        <f>VLOOKUP(B68,'[1]LISTADO ATM'!$A$2:$B$821,2,0)</f>
        <v xml:space="preserve">ATM Autobanco 27 de Febrero </v>
      </c>
      <c r="D68" s="161" t="s">
        <v>2492</v>
      </c>
      <c r="E68" s="162"/>
    </row>
    <row r="69" spans="1:5" ht="17.25" customHeight="1" x14ac:dyDescent="0.25">
      <c r="A69" s="129" t="str">
        <f>VLOOKUP(B69,'[1]LISTADO ATM'!$A$2:$C$821,3,0)</f>
        <v>DISTRITO NACIONAL</v>
      </c>
      <c r="B69" s="129">
        <v>437</v>
      </c>
      <c r="C69" s="129" t="str">
        <f>VLOOKUP(B69,'[1]LISTADO ATM'!$A$2:$B$821,2,0)</f>
        <v xml:space="preserve">ATM Autobanco Torre III </v>
      </c>
      <c r="D69" s="161" t="s">
        <v>2492</v>
      </c>
      <c r="E69" s="162"/>
    </row>
    <row r="70" spans="1:5" ht="17.25" customHeight="1" x14ac:dyDescent="0.25">
      <c r="A70" s="129" t="str">
        <f>VLOOKUP(B70,'[1]LISTADO ATM'!$A$2:$C$821,3,0)</f>
        <v>ESTE</v>
      </c>
      <c r="B70" s="129">
        <v>844</v>
      </c>
      <c r="C70" s="129" t="str">
        <f>VLOOKUP(B70,'[1]LISTADO ATM'!$A$2:$B$821,2,0)</f>
        <v xml:space="preserve">ATM San Juan Shopping Center (Bávaro) </v>
      </c>
      <c r="D70" s="161" t="s">
        <v>2492</v>
      </c>
      <c r="E70" s="162"/>
    </row>
    <row r="71" spans="1:5" ht="17.25" customHeight="1" x14ac:dyDescent="0.25">
      <c r="A71" s="129" t="str">
        <f>VLOOKUP(B71,'[1]LISTADO ATM'!$A$2:$C$821,3,0)</f>
        <v>SUR</v>
      </c>
      <c r="B71" s="129">
        <v>33</v>
      </c>
      <c r="C71" s="129" t="str">
        <f>VLOOKUP(B71,'[1]LISTADO ATM'!$A$2:$B$821,2,0)</f>
        <v xml:space="preserve">ATM UNP Juan de Herrera </v>
      </c>
      <c r="D71" s="161" t="s">
        <v>2642</v>
      </c>
      <c r="E71" s="162"/>
    </row>
    <row r="72" spans="1:5" ht="17.25" customHeight="1" x14ac:dyDescent="0.25">
      <c r="A72" s="129" t="str">
        <f>VLOOKUP(B72,'[1]LISTADO ATM'!$A$2:$C$821,3,0)</f>
        <v>DISTRITO NACIONAL</v>
      </c>
      <c r="B72" s="129">
        <v>225</v>
      </c>
      <c r="C72" s="129" t="str">
        <f>VLOOKUP(B72,'[1]LISTADO ATM'!$A$2:$B$821,2,0)</f>
        <v xml:space="preserve">ATM S/M Nacional Arroyo Hondo </v>
      </c>
      <c r="D72" s="161" t="s">
        <v>2642</v>
      </c>
      <c r="E72" s="162"/>
    </row>
    <row r="73" spans="1:5" ht="17.25" customHeight="1" x14ac:dyDescent="0.25">
      <c r="A73" s="129" t="str">
        <f>VLOOKUP(B73,'[1]LISTADO ATM'!$A$2:$C$821,3,0)</f>
        <v>NORTE</v>
      </c>
      <c r="B73" s="129">
        <v>496</v>
      </c>
      <c r="C73" s="129" t="str">
        <f>VLOOKUP(B73,'[1]LISTADO ATM'!$A$2:$B$821,2,0)</f>
        <v xml:space="preserve">ATM Multicentro La Sirena Bonao </v>
      </c>
      <c r="D73" s="161" t="s">
        <v>2642</v>
      </c>
      <c r="E73" s="162"/>
    </row>
    <row r="74" spans="1:5" ht="17.25" customHeight="1" x14ac:dyDescent="0.25">
      <c r="A74" s="129" t="str">
        <f>VLOOKUP(B74,'[1]LISTADO ATM'!$A$2:$C$821,3,0)</f>
        <v>NORTE</v>
      </c>
      <c r="B74" s="129">
        <v>752</v>
      </c>
      <c r="C74" s="129" t="str">
        <f>VLOOKUP(B74,'[1]LISTADO ATM'!$A$2:$B$821,2,0)</f>
        <v xml:space="preserve">ATM UNP Las Carolinas (La Vega) </v>
      </c>
      <c r="D74" s="161" t="s">
        <v>2642</v>
      </c>
      <c r="E74" s="162"/>
    </row>
    <row r="75" spans="1:5" ht="17.25" customHeight="1" x14ac:dyDescent="0.25">
      <c r="A75" s="129" t="str">
        <f>VLOOKUP(B75,'[1]LISTADO ATM'!$A$2:$C$821,3,0)</f>
        <v>DISTRITO NACIONAL</v>
      </c>
      <c r="B75" s="129">
        <v>670</v>
      </c>
      <c r="C75" s="129" t="str">
        <f>VLOOKUP(B75,'[1]LISTADO ATM'!$A$2:$B$821,2,0)</f>
        <v>ATM Estación Texaco Algodón</v>
      </c>
      <c r="D75" s="161" t="s">
        <v>2492</v>
      </c>
      <c r="E75" s="162"/>
    </row>
    <row r="76" spans="1:5" ht="17.25" customHeight="1" x14ac:dyDescent="0.25">
      <c r="A76" s="129" t="str">
        <f>VLOOKUP(B76,'[1]LISTADO ATM'!$A$2:$C$821,3,0)</f>
        <v>DISTRITO NACIONAL</v>
      </c>
      <c r="B76" s="129">
        <v>115</v>
      </c>
      <c r="C76" s="129" t="str">
        <f>VLOOKUP(B76,'[1]LISTADO ATM'!$A$2:$B$821,2,0)</f>
        <v xml:space="preserve">ATM Oficina Megacentro I </v>
      </c>
      <c r="D76" s="161" t="s">
        <v>2642</v>
      </c>
      <c r="E76" s="162"/>
    </row>
    <row r="77" spans="1:5" ht="17.25" customHeight="1" x14ac:dyDescent="0.25">
      <c r="A77" s="129" t="str">
        <f>VLOOKUP(B77,'[1]LISTADO ATM'!$A$2:$C$821,3,0)</f>
        <v>NORTE</v>
      </c>
      <c r="B77" s="129">
        <v>138</v>
      </c>
      <c r="C77" s="129" t="str">
        <f>VLOOKUP(B77,'[1]LISTADO ATM'!$A$2:$B$821,2,0)</f>
        <v xml:space="preserve">ATM UNP Fantino </v>
      </c>
      <c r="D77" s="161" t="s">
        <v>2642</v>
      </c>
      <c r="E77" s="162"/>
    </row>
    <row r="78" spans="1:5" ht="17.25" customHeight="1" x14ac:dyDescent="0.25">
      <c r="A78" s="129" t="str">
        <f>VLOOKUP(B78,'[1]LISTADO ATM'!$A$2:$C$821,3,0)</f>
        <v>ESTE</v>
      </c>
      <c r="B78" s="129">
        <v>366</v>
      </c>
      <c r="C78" s="129" t="str">
        <f>VLOOKUP(B78,'[1]LISTADO ATM'!$A$2:$B$821,2,0)</f>
        <v>ATM Oficina Boulevard (Higuey) II</v>
      </c>
      <c r="D78" s="161" t="s">
        <v>2642</v>
      </c>
      <c r="E78" s="162"/>
    </row>
    <row r="79" spans="1:5" ht="17.25" customHeight="1" thickBot="1" x14ac:dyDescent="0.3">
      <c r="A79" s="100"/>
      <c r="B79" s="142">
        <f>COUNT(B56:B78)</f>
        <v>23</v>
      </c>
      <c r="C79" s="112"/>
      <c r="D79" s="112"/>
      <c r="E79" s="113"/>
    </row>
  </sheetData>
  <mergeCells count="36">
    <mergeCell ref="A28:E28"/>
    <mergeCell ref="A12:E12"/>
    <mergeCell ref="C15:E15"/>
    <mergeCell ref="A17:E17"/>
    <mergeCell ref="A1:E1"/>
    <mergeCell ref="A2:E2"/>
    <mergeCell ref="A7:E7"/>
    <mergeCell ref="C10:E10"/>
    <mergeCell ref="D67:E67"/>
    <mergeCell ref="D62:E62"/>
    <mergeCell ref="D63:E63"/>
    <mergeCell ref="D64:E64"/>
    <mergeCell ref="D65:E65"/>
    <mergeCell ref="D66:E66"/>
    <mergeCell ref="D61:E61"/>
    <mergeCell ref="D56:E56"/>
    <mergeCell ref="D57:E57"/>
    <mergeCell ref="D58:E58"/>
    <mergeCell ref="D59:E59"/>
    <mergeCell ref="D60:E60"/>
    <mergeCell ref="D72:E72"/>
    <mergeCell ref="D73:E73"/>
    <mergeCell ref="D68:E68"/>
    <mergeCell ref="D69:E69"/>
    <mergeCell ref="D70:E70"/>
    <mergeCell ref="D71:E71"/>
    <mergeCell ref="A41:E41"/>
    <mergeCell ref="A51:B51"/>
    <mergeCell ref="A52:B52"/>
    <mergeCell ref="A54:E54"/>
    <mergeCell ref="D55:E55"/>
    <mergeCell ref="D74:E74"/>
    <mergeCell ref="D75:E75"/>
    <mergeCell ref="D76:E76"/>
    <mergeCell ref="D77:E77"/>
    <mergeCell ref="D78:E78"/>
  </mergeCells>
  <phoneticPr fontId="46" type="noConversion"/>
  <hyperlinks>
    <hyperlink ref="E96" r:id="rId1" display="javascript:do_default(0)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22" workbookViewId="0">
      <selection activeCell="G22" sqref="G22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2569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2456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2465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2512</v>
      </c>
      <c r="C255" s="38" t="s">
        <v>1275</v>
      </c>
    </row>
    <row r="256" spans="1:3" s="75" customFormat="1" x14ac:dyDescent="0.25">
      <c r="A256" s="83">
        <v>363</v>
      </c>
      <c r="B256" s="83" t="s">
        <v>2481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2479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8">
        <v>368</v>
      </c>
      <c r="B260" s="118" t="s">
        <v>2565</v>
      </c>
      <c r="C260" s="118" t="s">
        <v>1274</v>
      </c>
    </row>
    <row r="261" spans="1:3" s="75" customFormat="1" x14ac:dyDescent="0.25">
      <c r="A261" s="83">
        <v>369</v>
      </c>
      <c r="B261" s="83" t="s">
        <v>2480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2447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2473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2571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2470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2466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2570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2474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2477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8">
        <v>663</v>
      </c>
      <c r="B511" s="118" t="s">
        <v>2573</v>
      </c>
      <c r="C511" s="118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2475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2587</v>
      </c>
      <c r="C827" s="38" t="s">
        <v>1276</v>
      </c>
    </row>
  </sheetData>
  <autoFilter ref="A1:C826" xr:uid="{00000000-0009-0000-0000-000003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8:A1048576 A1:A826">
    <cfRule type="duplicateValues" dxfId="124" priority="2"/>
  </conditionalFormatting>
  <conditionalFormatting sqref="A827">
    <cfRule type="duplicateValues" dxfId="123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0" t="s">
        <v>2423</v>
      </c>
      <c r="B1" s="191"/>
      <c r="C1" s="191"/>
      <c r="D1" s="191"/>
    </row>
    <row r="2" spans="1:5" x14ac:dyDescent="0.25">
      <c r="A2" s="50" t="s">
        <v>2424</v>
      </c>
      <c r="B2" s="50" t="s">
        <v>18</v>
      </c>
      <c r="C2" s="50" t="s">
        <v>2425</v>
      </c>
      <c r="D2" s="50" t="s">
        <v>2426</v>
      </c>
    </row>
    <row r="3" spans="1:5" ht="15.75" x14ac:dyDescent="0.25">
      <c r="A3" s="51">
        <v>335842945</v>
      </c>
      <c r="B3" s="51">
        <v>735</v>
      </c>
      <c r="C3" s="51" t="s">
        <v>2496</v>
      </c>
      <c r="D3" s="63" t="s">
        <v>2468</v>
      </c>
      <c r="E3" s="65"/>
    </row>
    <row r="4" spans="1:5" ht="15.75" x14ac:dyDescent="0.25">
      <c r="A4" s="51">
        <v>335842958</v>
      </c>
      <c r="B4" s="51">
        <v>630</v>
      </c>
      <c r="C4" s="51" t="s">
        <v>2496</v>
      </c>
      <c r="D4" s="63" t="s">
        <v>2468</v>
      </c>
      <c r="E4" s="65"/>
    </row>
    <row r="5" spans="1:5" ht="15.75" x14ac:dyDescent="0.25">
      <c r="A5" s="51">
        <v>335843364</v>
      </c>
      <c r="B5" s="51">
        <v>1</v>
      </c>
      <c r="C5" s="51" t="s">
        <v>2496</v>
      </c>
      <c r="D5" s="63" t="s">
        <v>2468</v>
      </c>
    </row>
    <row r="6" spans="1:5" ht="15.75" x14ac:dyDescent="0.25">
      <c r="A6" s="51" t="s">
        <v>2505</v>
      </c>
      <c r="B6" s="51">
        <v>98</v>
      </c>
      <c r="C6" s="51" t="s">
        <v>2496</v>
      </c>
      <c r="D6" s="63" t="s">
        <v>2468</v>
      </c>
    </row>
    <row r="7" spans="1:5" ht="15.75" x14ac:dyDescent="0.25">
      <c r="A7" s="51" t="s">
        <v>2504</v>
      </c>
      <c r="B7" s="51">
        <v>824</v>
      </c>
      <c r="C7" s="51" t="s">
        <v>2496</v>
      </c>
      <c r="D7" s="63" t="s">
        <v>2468</v>
      </c>
    </row>
    <row r="8" spans="1:5" ht="15.75" x14ac:dyDescent="0.25">
      <c r="A8" s="51" t="s">
        <v>2503</v>
      </c>
      <c r="B8" s="51">
        <v>736</v>
      </c>
      <c r="C8" s="51" t="s">
        <v>2496</v>
      </c>
      <c r="D8" s="63" t="s">
        <v>2468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2428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2429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2430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2431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2432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2433</v>
      </c>
      <c r="B18" s="191"/>
      <c r="C18" s="191"/>
      <c r="D18" s="191"/>
    </row>
    <row r="19" spans="1:4" x14ac:dyDescent="0.25">
      <c r="A19" s="50" t="s">
        <v>2424</v>
      </c>
      <c r="B19" s="50" t="s">
        <v>18</v>
      </c>
      <c r="C19" s="50" t="s">
        <v>2434</v>
      </c>
      <c r="D19" s="50" t="s">
        <v>2435</v>
      </c>
    </row>
    <row r="20" spans="1:4" ht="15.75" x14ac:dyDescent="0.25">
      <c r="A20" s="51" t="s">
        <v>2502</v>
      </c>
      <c r="B20" s="51">
        <v>630</v>
      </c>
      <c r="C20" s="63" t="s">
        <v>2467</v>
      </c>
      <c r="D20" s="63" t="s">
        <v>2468</v>
      </c>
    </row>
    <row r="21" spans="1:4" ht="15.75" x14ac:dyDescent="0.25">
      <c r="A21" s="51" t="s">
        <v>2501</v>
      </c>
      <c r="B21" s="51">
        <v>410</v>
      </c>
      <c r="C21" s="63" t="s">
        <v>2467</v>
      </c>
      <c r="D21" s="63" t="s">
        <v>2468</v>
      </c>
    </row>
    <row r="22" spans="1:4" ht="15.75" x14ac:dyDescent="0.25">
      <c r="A22" s="51" t="s">
        <v>2500</v>
      </c>
      <c r="B22" s="51">
        <v>554</v>
      </c>
      <c r="C22" s="63" t="s">
        <v>2467</v>
      </c>
      <c r="D22" s="63" t="s">
        <v>2468</v>
      </c>
    </row>
    <row r="23" spans="1:4" ht="15.75" x14ac:dyDescent="0.25">
      <c r="A23" s="51" t="s">
        <v>2499</v>
      </c>
      <c r="B23" s="51">
        <v>511</v>
      </c>
      <c r="C23" s="63" t="s">
        <v>2467</v>
      </c>
      <c r="D23" s="63" t="s">
        <v>2468</v>
      </c>
    </row>
    <row r="24" spans="1:4" s="87" customFormat="1" ht="15.75" x14ac:dyDescent="0.25">
      <c r="A24" s="51" t="s">
        <v>2498</v>
      </c>
      <c r="B24" s="51">
        <v>194</v>
      </c>
      <c r="C24" s="63" t="s">
        <v>2467</v>
      </c>
      <c r="D24" s="63" t="s">
        <v>2468</v>
      </c>
    </row>
    <row r="25" spans="1:4" s="87" customFormat="1" ht="15.75" x14ac:dyDescent="0.25">
      <c r="A25" s="51" t="s">
        <v>2497</v>
      </c>
      <c r="B25" s="51">
        <v>414</v>
      </c>
      <c r="C25" s="63" t="s">
        <v>2467</v>
      </c>
      <c r="D25" s="63" t="s">
        <v>2468</v>
      </c>
    </row>
    <row r="26" spans="1:4" s="87" customFormat="1" ht="15.75" x14ac:dyDescent="0.25">
      <c r="A26" s="51" t="s">
        <v>2509</v>
      </c>
      <c r="B26" s="51">
        <v>272</v>
      </c>
      <c r="C26" s="63" t="s">
        <v>2467</v>
      </c>
      <c r="D26" s="63" t="s">
        <v>2468</v>
      </c>
    </row>
    <row r="27" spans="1:4" s="87" customFormat="1" ht="15.75" x14ac:dyDescent="0.25">
      <c r="A27" s="51" t="s">
        <v>2508</v>
      </c>
      <c r="B27" s="51">
        <v>411</v>
      </c>
      <c r="C27" s="63" t="s">
        <v>2467</v>
      </c>
      <c r="D27" s="63" t="s">
        <v>2468</v>
      </c>
    </row>
    <row r="28" spans="1:4" ht="15.75" x14ac:dyDescent="0.25">
      <c r="A28" s="51" t="s">
        <v>2507</v>
      </c>
      <c r="B28" s="51">
        <v>707</v>
      </c>
      <c r="C28" s="63" t="s">
        <v>2467</v>
      </c>
      <c r="D28" s="63" t="s">
        <v>2468</v>
      </c>
    </row>
    <row r="29" spans="1:4" s="64" customFormat="1" ht="15.75" x14ac:dyDescent="0.25">
      <c r="A29" s="51" t="s">
        <v>2506</v>
      </c>
      <c r="B29" s="51">
        <v>742</v>
      </c>
      <c r="C29" s="63" t="s">
        <v>2467</v>
      </c>
      <c r="D29" s="63" t="s">
        <v>2468</v>
      </c>
    </row>
    <row r="30" spans="1:4" s="64" customFormat="1" ht="15.75" x14ac:dyDescent="0.25">
      <c r="A30" s="51" t="s">
        <v>2510</v>
      </c>
      <c r="B30" s="51">
        <v>965</v>
      </c>
      <c r="C30" s="63" t="s">
        <v>2467</v>
      </c>
      <c r="D30" s="63" t="s">
        <v>2468</v>
      </c>
    </row>
    <row r="31" spans="1:4" s="64" customFormat="1" ht="15.75" x14ac:dyDescent="0.25">
      <c r="A31" s="51">
        <v>335843201</v>
      </c>
      <c r="B31" s="51">
        <v>395</v>
      </c>
      <c r="C31" s="63" t="s">
        <v>2427</v>
      </c>
      <c r="D31" s="63" t="s">
        <v>2468</v>
      </c>
    </row>
    <row r="32" spans="1:4" s="87" customFormat="1" ht="15.75" x14ac:dyDescent="0.25">
      <c r="A32" s="51">
        <v>335843203</v>
      </c>
      <c r="B32" s="51">
        <v>547</v>
      </c>
      <c r="C32" s="63" t="s">
        <v>2427</v>
      </c>
      <c r="D32" s="63" t="s">
        <v>2468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2468</v>
      </c>
    </row>
    <row r="35" spans="1:4" ht="16.5" thickBot="1" x14ac:dyDescent="0.3">
      <c r="A35" s="58"/>
      <c r="B35" s="58"/>
      <c r="C35" s="59" t="s">
        <v>2436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2437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2430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2438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2439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122" priority="119326"/>
  </conditionalFormatting>
  <conditionalFormatting sqref="B33">
    <cfRule type="duplicateValues" dxfId="121" priority="119327"/>
    <cfRule type="duplicateValues" dxfId="120" priority="119328"/>
  </conditionalFormatting>
  <conditionalFormatting sqref="A33">
    <cfRule type="duplicateValues" dxfId="119" priority="119340"/>
  </conditionalFormatting>
  <conditionalFormatting sqref="A33">
    <cfRule type="duplicateValues" dxfId="118" priority="119341"/>
    <cfRule type="duplicateValues" dxfId="117" priority="119342"/>
  </conditionalFormatting>
  <conditionalFormatting sqref="B4:B8">
    <cfRule type="duplicateValues" dxfId="116" priority="6"/>
  </conditionalFormatting>
  <conditionalFormatting sqref="B4:B8">
    <cfRule type="duplicateValues" dxfId="115" priority="5"/>
  </conditionalFormatting>
  <conditionalFormatting sqref="A3:A8">
    <cfRule type="duplicateValues" dxfId="114" priority="3"/>
    <cfRule type="duplicateValues" dxfId="113" priority="4"/>
  </conditionalFormatting>
  <conditionalFormatting sqref="B3">
    <cfRule type="duplicateValues" dxfId="112" priority="2"/>
  </conditionalFormatting>
  <conditionalFormatting sqref="B3">
    <cfRule type="duplicateValues" dxfId="1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4"/>
  <sheetViews>
    <sheetView zoomScale="70" zoomScaleNormal="70" workbookViewId="0">
      <selection activeCell="D13" sqref="D13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234 días</v>
      </c>
      <c r="B3" s="40">
        <v>335649824</v>
      </c>
      <c r="C3" s="47">
        <v>44093</v>
      </c>
      <c r="D3" s="40" t="s">
        <v>2181</v>
      </c>
      <c r="E3" s="86">
        <v>196</v>
      </c>
      <c r="F3" s="40" t="str">
        <f>VLOOKUP(E3,'LISTADO ATM'!$A$2:$B$818,2,0)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2245</v>
      </c>
    </row>
    <row r="4" spans="1:11" ht="18" x14ac:dyDescent="0.25">
      <c r="A4" s="40" t="str">
        <f t="shared" ca="1" si="0"/>
        <v>215 días</v>
      </c>
      <c r="B4" s="40">
        <v>335668632</v>
      </c>
      <c r="C4" s="47">
        <v>44112</v>
      </c>
      <c r="D4" s="40" t="s">
        <v>2180</v>
      </c>
      <c r="E4" s="86">
        <v>875</v>
      </c>
      <c r="F4" s="40" t="str">
        <f>VLOOKUP(E4,'LISTADO ATM'!$A$2:$B$818,2,0)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2421</v>
      </c>
    </row>
    <row r="5" spans="1:11" ht="18" x14ac:dyDescent="0.25">
      <c r="A5" s="68" t="str">
        <f ca="1">CONCATENATE(TODAY()-C5," días")</f>
        <v>214 días</v>
      </c>
      <c r="B5" s="40" t="s">
        <v>2422</v>
      </c>
      <c r="C5" s="47">
        <v>44113</v>
      </c>
      <c r="D5" s="40" t="s">
        <v>2180</v>
      </c>
      <c r="E5" s="86">
        <v>979</v>
      </c>
      <c r="F5" s="40" t="str">
        <f>VLOOKUP(E5,'LISTADO ATM'!$A$2:$B$818,2,0)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2245</v>
      </c>
    </row>
    <row r="6" spans="1:11" ht="18" x14ac:dyDescent="0.25">
      <c r="A6" s="68" t="str">
        <f t="shared" ca="1" si="0"/>
        <v>214 días</v>
      </c>
      <c r="B6" s="40" t="s">
        <v>2440</v>
      </c>
      <c r="C6" s="47">
        <v>44113</v>
      </c>
      <c r="D6" s="40" t="s">
        <v>2180</v>
      </c>
      <c r="E6" s="86">
        <v>486</v>
      </c>
      <c r="F6" s="40" t="str">
        <f>VLOOKUP(E6,'LISTADO ATM'!$A$2:$B$818,2,0)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2421</v>
      </c>
    </row>
    <row r="7" spans="1:11" ht="18" x14ac:dyDescent="0.25">
      <c r="A7" s="68" t="str">
        <f t="shared" ca="1" si="0"/>
        <v>213 días</v>
      </c>
      <c r="B7" s="40" t="s">
        <v>2442</v>
      </c>
      <c r="C7" s="47">
        <v>44114</v>
      </c>
      <c r="D7" s="40" t="s">
        <v>2180</v>
      </c>
      <c r="E7" s="86">
        <v>868</v>
      </c>
      <c r="F7" s="40" t="str">
        <f>VLOOKUP(E7,'LISTADO ATM'!$A$2:$B$818,2,0)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2427</v>
      </c>
    </row>
    <row r="8" spans="1:11" ht="18" x14ac:dyDescent="0.25">
      <c r="A8" s="68" t="str">
        <f ca="1">CONCATENATE(TODAY()-C8," días")</f>
        <v>212 días</v>
      </c>
      <c r="B8" s="40">
        <v>335671618</v>
      </c>
      <c r="C8" s="47">
        <v>44115</v>
      </c>
      <c r="D8" s="40" t="s">
        <v>2180</v>
      </c>
      <c r="E8" s="86">
        <v>548</v>
      </c>
      <c r="F8" s="40" t="str">
        <f>VLOOKUP(E8,'LISTADO ATM'!$A$2:$B$818,2,0)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2219</v>
      </c>
    </row>
    <row r="9" spans="1:11" ht="18" x14ac:dyDescent="0.25">
      <c r="A9" s="68" t="str">
        <f t="shared" ca="1" si="0"/>
        <v>173.5 días</v>
      </c>
      <c r="B9" s="40" t="s">
        <v>2448</v>
      </c>
      <c r="C9" s="47">
        <v>44153.5</v>
      </c>
      <c r="D9" s="40" t="s">
        <v>2180</v>
      </c>
      <c r="E9" s="86">
        <v>803</v>
      </c>
      <c r="F9" s="40" t="str">
        <f>VLOOKUP(E9,'LISTADO ATM'!$A$2:$B$818,2,0)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2421</v>
      </c>
    </row>
    <row r="10" spans="1:11" ht="18" x14ac:dyDescent="0.25">
      <c r="A10" s="68" t="str">
        <f t="shared" ca="1" si="0"/>
        <v>172 días</v>
      </c>
      <c r="B10" s="40" t="s">
        <v>2451</v>
      </c>
      <c r="C10" s="47">
        <v>44155</v>
      </c>
      <c r="D10" s="40" t="s">
        <v>2180</v>
      </c>
      <c r="E10" s="86">
        <v>916</v>
      </c>
      <c r="F10" s="40" t="str">
        <f>VLOOKUP(E10,'LISTADO ATM'!$A$2:$B$818,2,0)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2245</v>
      </c>
    </row>
    <row r="11" spans="1:11" ht="18" x14ac:dyDescent="0.25">
      <c r="A11" s="68" t="str">
        <f t="shared" ca="1" si="0"/>
        <v>172 días</v>
      </c>
      <c r="B11" s="40" t="s">
        <v>2450</v>
      </c>
      <c r="C11" s="47">
        <v>44155</v>
      </c>
      <c r="D11" s="40" t="s">
        <v>2180</v>
      </c>
      <c r="E11" s="86">
        <v>893</v>
      </c>
      <c r="F11" s="40" t="str">
        <f>VLOOKUP(E11,'LISTADO ATM'!$A$2:$B$818,2,0)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2245</v>
      </c>
    </row>
    <row r="12" spans="1:11" ht="18" x14ac:dyDescent="0.25">
      <c r="A12" s="68" t="str">
        <f t="shared" ca="1" si="0"/>
        <v>178 días</v>
      </c>
      <c r="B12" s="71" t="s">
        <v>2445</v>
      </c>
      <c r="C12" s="67">
        <v>44149</v>
      </c>
      <c r="D12" s="40" t="s">
        <v>2180</v>
      </c>
      <c r="E12" s="86">
        <v>850</v>
      </c>
      <c r="F12" s="40" t="str">
        <f>VLOOKUP(E12,'LISTADO ATM'!$A$2:$B$818,2,0)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2245</v>
      </c>
    </row>
    <row r="13" spans="1:11" ht="18" x14ac:dyDescent="0.25">
      <c r="A13" s="68" t="str">
        <f t="shared" ca="1" si="0"/>
        <v>131.15079861111 días</v>
      </c>
      <c r="B13" s="40">
        <v>335753026</v>
      </c>
      <c r="C13" s="47">
        <v>44195.84920138889</v>
      </c>
      <c r="D13" s="40" t="s">
        <v>2180</v>
      </c>
      <c r="E13" s="86">
        <v>7</v>
      </c>
      <c r="F13" s="40" t="str">
        <f>VLOOKUP(E13,'LISTADO ATM'!$A$2:$B$818,2,0)</f>
        <v>ATM Isla San Juan (RETIRADO)</v>
      </c>
      <c r="G13" s="40" t="s">
        <v>2031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2469</v>
      </c>
    </row>
    <row r="14" spans="1:11" ht="18" x14ac:dyDescent="0.25">
      <c r="A14" s="68" t="str">
        <f t="shared" ca="1" si="0"/>
        <v>70.6746064814797 días</v>
      </c>
      <c r="B14" s="88">
        <v>335806150</v>
      </c>
      <c r="C14" s="85">
        <v>44256.32539351852</v>
      </c>
      <c r="D14" s="40" t="s">
        <v>2180</v>
      </c>
      <c r="E14" s="86">
        <v>70</v>
      </c>
      <c r="F14" s="40" t="str">
        <f>VLOOKUP(E14,'LISTADO ATM'!$A$2:$B$818,2,0)</f>
        <v xml:space="preserve">ATM Autoservicio Plaza Lama Zona Oriental </v>
      </c>
      <c r="G14" s="40" t="s">
        <v>2031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2219</v>
      </c>
    </row>
  </sheetData>
  <autoFilter ref="A2:K3" xr:uid="{00000000-0009-0000-0000-000007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10" priority="69"/>
  </conditionalFormatting>
  <conditionalFormatting sqref="E9:E1048576 E1:E2">
    <cfRule type="duplicateValues" dxfId="109" priority="99250"/>
  </conditionalFormatting>
  <conditionalFormatting sqref="E4">
    <cfRule type="duplicateValues" dxfId="108" priority="62"/>
  </conditionalFormatting>
  <conditionalFormatting sqref="E5:E8">
    <cfRule type="duplicateValues" dxfId="107" priority="60"/>
  </conditionalFormatting>
  <conditionalFormatting sqref="B12">
    <cfRule type="duplicateValues" dxfId="106" priority="34"/>
    <cfRule type="duplicateValues" dxfId="105" priority="35"/>
    <cfRule type="duplicateValues" dxfId="104" priority="36"/>
  </conditionalFormatting>
  <conditionalFormatting sqref="B12">
    <cfRule type="duplicateValues" dxfId="103" priority="33"/>
  </conditionalFormatting>
  <conditionalFormatting sqref="B12">
    <cfRule type="duplicateValues" dxfId="102" priority="31"/>
    <cfRule type="duplicateValues" dxfId="101" priority="32"/>
  </conditionalFormatting>
  <conditionalFormatting sqref="B12">
    <cfRule type="duplicateValues" dxfId="100" priority="28"/>
    <cfRule type="duplicateValues" dxfId="99" priority="29"/>
    <cfRule type="duplicateValues" dxfId="98" priority="30"/>
  </conditionalFormatting>
  <conditionalFormatting sqref="B12">
    <cfRule type="duplicateValues" dxfId="97" priority="27"/>
  </conditionalFormatting>
  <conditionalFormatting sqref="B12">
    <cfRule type="duplicateValues" dxfId="96" priority="25"/>
    <cfRule type="duplicateValues" dxfId="95" priority="26"/>
  </conditionalFormatting>
  <conditionalFormatting sqref="B12">
    <cfRule type="duplicateValues" dxfId="94" priority="24"/>
  </conditionalFormatting>
  <conditionalFormatting sqref="B12">
    <cfRule type="duplicateValues" dxfId="93" priority="21"/>
    <cfRule type="duplicateValues" dxfId="92" priority="22"/>
    <cfRule type="duplicateValues" dxfId="91" priority="23"/>
  </conditionalFormatting>
  <conditionalFormatting sqref="B12">
    <cfRule type="duplicateValues" dxfId="90" priority="20"/>
  </conditionalFormatting>
  <conditionalFormatting sqref="B12">
    <cfRule type="duplicateValues" dxfId="89" priority="19"/>
  </conditionalFormatting>
  <conditionalFormatting sqref="B14">
    <cfRule type="duplicateValues" dxfId="88" priority="18"/>
  </conditionalFormatting>
  <conditionalFormatting sqref="B14">
    <cfRule type="duplicateValues" dxfId="87" priority="15"/>
    <cfRule type="duplicateValues" dxfId="86" priority="16"/>
    <cfRule type="duplicateValues" dxfId="85" priority="17"/>
  </conditionalFormatting>
  <conditionalFormatting sqref="B14">
    <cfRule type="duplicateValues" dxfId="84" priority="13"/>
    <cfRule type="duplicateValues" dxfId="83" priority="14"/>
  </conditionalFormatting>
  <conditionalFormatting sqref="B14">
    <cfRule type="duplicateValues" dxfId="82" priority="10"/>
    <cfRule type="duplicateValues" dxfId="81" priority="11"/>
    <cfRule type="duplicateValues" dxfId="80" priority="12"/>
  </conditionalFormatting>
  <conditionalFormatting sqref="B14">
    <cfRule type="duplicateValues" dxfId="79" priority="9"/>
  </conditionalFormatting>
  <conditionalFormatting sqref="B14">
    <cfRule type="duplicateValues" dxfId="78" priority="8"/>
  </conditionalFormatting>
  <conditionalFormatting sqref="B14">
    <cfRule type="duplicateValues" dxfId="77" priority="7"/>
  </conditionalFormatting>
  <conditionalFormatting sqref="B14">
    <cfRule type="duplicateValues" dxfId="76" priority="4"/>
    <cfRule type="duplicateValues" dxfId="75" priority="5"/>
    <cfRule type="duplicateValues" dxfId="74" priority="6"/>
  </conditionalFormatting>
  <conditionalFormatting sqref="B14">
    <cfRule type="duplicateValues" dxfId="73" priority="2"/>
    <cfRule type="duplicateValues" dxfId="72" priority="3"/>
  </conditionalFormatting>
  <conditionalFormatting sqref="C14">
    <cfRule type="duplicateValues" dxfId="71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9">
        <v>7</v>
      </c>
      <c r="B2" s="120" t="s">
        <v>2029</v>
      </c>
      <c r="C2" s="120" t="s">
        <v>2566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9">
        <v>591</v>
      </c>
      <c r="B3" s="120" t="s">
        <v>507</v>
      </c>
      <c r="C3" s="120" t="s">
        <v>2567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9">
        <v>553</v>
      </c>
      <c r="B4" s="120" t="s">
        <v>544</v>
      </c>
      <c r="C4" s="120" t="s">
        <v>2568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2559</v>
      </c>
      <c r="C6" s="29" t="s">
        <v>2515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2560</v>
      </c>
      <c r="C8" s="29" t="s">
        <v>2516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2561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2562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2563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2517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2520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2547</v>
      </c>
      <c r="C374" s="29" t="s">
        <v>2534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2521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2548</v>
      </c>
      <c r="C377" s="29" t="s">
        <v>2535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2513</v>
      </c>
      <c r="D388" s="29" t="s">
        <v>87</v>
      </c>
      <c r="E388" s="29" t="s">
        <v>90</v>
      </c>
      <c r="F388" s="32" t="s">
        <v>2031</v>
      </c>
      <c r="G388" s="32" t="s">
        <v>2514</v>
      </c>
      <c r="H388" s="32" t="s">
        <v>2514</v>
      </c>
      <c r="I388" s="32" t="s">
        <v>1277</v>
      </c>
      <c r="J388" s="32" t="s">
        <v>2033</v>
      </c>
      <c r="K388" s="32" t="s">
        <v>2514</v>
      </c>
      <c r="L388" s="32" t="s">
        <v>2514</v>
      </c>
      <c r="M388" s="32" t="s">
        <v>2514</v>
      </c>
      <c r="N388" s="32" t="s">
        <v>2514</v>
      </c>
      <c r="O388" s="32" t="s">
        <v>1182</v>
      </c>
    </row>
    <row r="389" spans="1:15" ht="15.75" x14ac:dyDescent="0.25">
      <c r="A389" s="31">
        <v>363</v>
      </c>
      <c r="B389" s="32" t="s">
        <v>2549</v>
      </c>
      <c r="C389" s="29" t="s">
        <v>2536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2550</v>
      </c>
      <c r="C391" s="29" t="s">
        <v>2537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2551</v>
      </c>
      <c r="C393" s="29" t="s">
        <v>2538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2552</v>
      </c>
      <c r="C394" s="29" t="s">
        <v>2539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2546</v>
      </c>
      <c r="C395" s="29" t="s">
        <v>2533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2522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2556</v>
      </c>
      <c r="C399" s="29" t="s">
        <v>2543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2523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2446</v>
      </c>
      <c r="C403" s="29" t="s">
        <v>2524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2525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2557</v>
      </c>
      <c r="C405" s="29" t="s">
        <v>2544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2526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2553</v>
      </c>
      <c r="C499" s="29" t="s">
        <v>2540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2493</v>
      </c>
      <c r="C502" s="32" t="s">
        <v>2459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2453</v>
      </c>
      <c r="C504" s="32" t="s">
        <v>2454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2527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2471</v>
      </c>
      <c r="C547" s="32" t="s">
        <v>2472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2554</v>
      </c>
      <c r="C549" s="29" t="s">
        <v>2541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2476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2494</v>
      </c>
      <c r="C557" s="32" t="s">
        <v>2477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2495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2444</v>
      </c>
      <c r="C579" s="29" t="s">
        <v>2528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2558</v>
      </c>
      <c r="C583" s="29" t="s">
        <v>2545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2555</v>
      </c>
      <c r="C650" s="29" t="s">
        <v>2542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2530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2531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2532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4">
        <v>985</v>
      </c>
      <c r="B793" s="115" t="s">
        <v>1150</v>
      </c>
      <c r="C793" s="116" t="s">
        <v>1151</v>
      </c>
      <c r="D793" s="116" t="s">
        <v>72</v>
      </c>
      <c r="E793" s="116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5" t="s">
        <v>1180</v>
      </c>
    </row>
    <row r="794" spans="1:15" s="96" customFormat="1" ht="15.75" x14ac:dyDescent="0.25">
      <c r="A794" s="114">
        <v>986</v>
      </c>
      <c r="B794" s="115" t="s">
        <v>1152</v>
      </c>
      <c r="C794" s="116" t="s">
        <v>1153</v>
      </c>
      <c r="D794" s="115" t="s">
        <v>72</v>
      </c>
      <c r="E794" s="115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5" t="s">
        <v>1209</v>
      </c>
    </row>
    <row r="795" spans="1:15" s="96" customFormat="1" ht="15.75" x14ac:dyDescent="0.25">
      <c r="A795" s="114">
        <v>987</v>
      </c>
      <c r="B795" s="115" t="s">
        <v>1154</v>
      </c>
      <c r="C795" s="116" t="s">
        <v>1155</v>
      </c>
      <c r="D795" s="115" t="s">
        <v>72</v>
      </c>
      <c r="E795" s="115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5" t="s">
        <v>1209</v>
      </c>
    </row>
    <row r="796" spans="1:15" s="96" customFormat="1" ht="15.75" x14ac:dyDescent="0.25">
      <c r="A796" s="114">
        <v>988</v>
      </c>
      <c r="B796" s="115" t="s">
        <v>1156</v>
      </c>
      <c r="C796" s="116" t="s">
        <v>1157</v>
      </c>
      <c r="D796" s="116" t="s">
        <v>72</v>
      </c>
      <c r="E796" s="116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5" t="s">
        <v>1186</v>
      </c>
    </row>
    <row r="797" spans="1:15" s="96" customFormat="1" ht="15.75" x14ac:dyDescent="0.25">
      <c r="A797" s="114">
        <v>989</v>
      </c>
      <c r="B797" s="115" t="s">
        <v>1158</v>
      </c>
      <c r="C797" s="116" t="s">
        <v>1159</v>
      </c>
      <c r="D797" s="116" t="s">
        <v>72</v>
      </c>
      <c r="E797" s="116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5" t="s">
        <v>1184</v>
      </c>
    </row>
    <row r="798" spans="1:15" s="96" customFormat="1" ht="15.75" x14ac:dyDescent="0.25">
      <c r="A798" s="114">
        <v>742</v>
      </c>
      <c r="B798" s="115" t="s">
        <v>1160</v>
      </c>
      <c r="C798" s="116" t="s">
        <v>1161</v>
      </c>
      <c r="D798" s="116" t="s">
        <v>72</v>
      </c>
      <c r="E798" s="116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5" t="s">
        <v>1191</v>
      </c>
    </row>
    <row r="799" spans="1:15" s="96" customFormat="1" ht="15.75" x14ac:dyDescent="0.25">
      <c r="A799" s="114">
        <v>991</v>
      </c>
      <c r="B799" s="115" t="s">
        <v>1162</v>
      </c>
      <c r="C799" s="116" t="s">
        <v>1163</v>
      </c>
      <c r="D799" s="116" t="s">
        <v>72</v>
      </c>
      <c r="E799" s="116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5" t="s">
        <v>1180</v>
      </c>
    </row>
    <row r="800" spans="1:15" s="96" customFormat="1" ht="15.75" x14ac:dyDescent="0.25">
      <c r="A800" s="114">
        <v>715</v>
      </c>
      <c r="B800" s="115" t="s">
        <v>1164</v>
      </c>
      <c r="C800" s="116" t="s">
        <v>1165</v>
      </c>
      <c r="D800" s="116" t="s">
        <v>72</v>
      </c>
      <c r="E800" s="116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5" t="s">
        <v>1185</v>
      </c>
    </row>
    <row r="801" spans="1:15" s="96" customFormat="1" ht="15.75" x14ac:dyDescent="0.25">
      <c r="A801" s="114">
        <v>993</v>
      </c>
      <c r="B801" s="115" t="s">
        <v>1166</v>
      </c>
      <c r="C801" s="116" t="s">
        <v>1167</v>
      </c>
      <c r="D801" s="116" t="s">
        <v>72</v>
      </c>
      <c r="E801" s="116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5" t="s">
        <v>1190</v>
      </c>
    </row>
    <row r="802" spans="1:15" s="96" customFormat="1" ht="15.75" x14ac:dyDescent="0.25">
      <c r="A802" s="114">
        <v>994</v>
      </c>
      <c r="B802" s="115" t="s">
        <v>1889</v>
      </c>
      <c r="C802" s="116" t="s">
        <v>1888</v>
      </c>
      <c r="D802" s="116" t="s">
        <v>72</v>
      </c>
      <c r="E802" s="116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5" t="s">
        <v>2020</v>
      </c>
    </row>
    <row r="803" spans="1:15" s="96" customFormat="1" ht="15.75" x14ac:dyDescent="0.25">
      <c r="A803" s="114">
        <v>545</v>
      </c>
      <c r="B803" s="115" t="s">
        <v>1168</v>
      </c>
      <c r="C803" s="116" t="s">
        <v>1169</v>
      </c>
      <c r="D803" s="116" t="s">
        <v>72</v>
      </c>
      <c r="E803" s="116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5" t="s">
        <v>1188</v>
      </c>
    </row>
    <row r="804" spans="1:15" s="96" customFormat="1" ht="15.75" x14ac:dyDescent="0.25">
      <c r="A804" s="114">
        <v>996</v>
      </c>
      <c r="B804" s="115" t="s">
        <v>1193</v>
      </c>
      <c r="C804" s="116" t="s">
        <v>1194</v>
      </c>
      <c r="D804" s="116" t="s">
        <v>72</v>
      </c>
      <c r="E804" s="116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5" t="s">
        <v>1184</v>
      </c>
    </row>
    <row r="805" spans="1:15" s="96" customFormat="1" ht="15.75" x14ac:dyDescent="0.25">
      <c r="A805" s="114">
        <v>724</v>
      </c>
      <c r="B805" s="115" t="s">
        <v>1170</v>
      </c>
      <c r="C805" s="116" t="s">
        <v>1171</v>
      </c>
      <c r="D805" s="116" t="s">
        <v>72</v>
      </c>
      <c r="E805" s="116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7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41" t="s">
        <v>2588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 xr:uid="{00000000-0009-0000-0000-000008000000}">
    <sortState xmlns:xlrd2="http://schemas.microsoft.com/office/spreadsheetml/2017/richdata2" ref="A2:O807">
      <sortCondition sortBy="cellColor" ref="A1:A807" dxfId="70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9" priority="2"/>
  </conditionalFormatting>
  <conditionalFormatting sqref="B1:B1048576">
    <cfRule type="duplicateValues" dxfId="68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2021-05-11T03:06:01Z</cp:lastPrinted>
  <dcterms:created xsi:type="dcterms:W3CDTF">2014-10-01T23:18:29Z</dcterms:created>
  <dcterms:modified xsi:type="dcterms:W3CDTF">2021-05-11T19:15:00Z</dcterms:modified>
</cp:coreProperties>
</file>