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5910" windowHeight="11475"/>
  </bookViews>
  <sheets>
    <sheet name="BOM" sheetId="1" r:id="rId1"/>
    <sheet name="Calculations" sheetId="2" r:id="rId2"/>
  </sheets>
  <definedNames>
    <definedName name="_xlnm._FilterDatabase" localSheetId="0" hidden="1">BOM!$A$1:$T$230</definedName>
    <definedName name="_xlnm.Print_Area" localSheetId="0">BOM!$A$1:$N$65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L32" i="1"/>
  <c r="L31" i="1"/>
  <c r="N42" i="1"/>
  <c r="H42" i="1"/>
  <c r="N45" i="1"/>
  <c r="H45" i="1"/>
  <c r="N40" i="1"/>
  <c r="H40" i="1"/>
  <c r="L29" i="1"/>
  <c r="N29" i="1"/>
  <c r="H29" i="1"/>
  <c r="N37" i="1"/>
  <c r="H37" i="1"/>
  <c r="N31" i="1"/>
  <c r="H31" i="1"/>
  <c r="N33" i="1"/>
  <c r="N35" i="1"/>
  <c r="N34" i="1"/>
  <c r="H34" i="1"/>
  <c r="L59" i="1"/>
  <c r="N59" i="1"/>
  <c r="H59" i="1"/>
  <c r="L58" i="1"/>
  <c r="N58" i="1"/>
  <c r="H58" i="1"/>
  <c r="L57" i="1"/>
  <c r="N57" i="1"/>
  <c r="H57" i="1"/>
  <c r="N32" i="1"/>
  <c r="H32" i="1"/>
  <c r="L38" i="1"/>
  <c r="N38" i="1"/>
  <c r="H38" i="1"/>
  <c r="L25" i="1"/>
  <c r="N25" i="1"/>
  <c r="H25" i="1"/>
  <c r="N43" i="1"/>
  <c r="H43" i="1"/>
  <c r="L11" i="1"/>
  <c r="N11" i="1"/>
  <c r="H11" i="1"/>
  <c r="L62" i="1"/>
  <c r="L61" i="1"/>
  <c r="L60" i="1"/>
  <c r="L56" i="1"/>
  <c r="L54" i="1"/>
  <c r="L53" i="1"/>
  <c r="L52" i="1"/>
  <c r="L51" i="1"/>
  <c r="L50" i="1"/>
  <c r="L49" i="1"/>
  <c r="L48" i="1"/>
  <c r="L27" i="1"/>
  <c r="L28" i="1"/>
  <c r="L30" i="1"/>
  <c r="L36" i="1"/>
  <c r="L39" i="1"/>
  <c r="L26" i="1"/>
  <c r="L23" i="1"/>
  <c r="L22" i="1"/>
  <c r="L21" i="1"/>
  <c r="L20" i="1"/>
  <c r="L19" i="1"/>
  <c r="L5" i="1"/>
  <c r="L6" i="1"/>
  <c r="L7" i="1"/>
  <c r="L8" i="1"/>
  <c r="L9" i="1"/>
  <c r="L10" i="1"/>
  <c r="L12" i="1"/>
  <c r="L13" i="1"/>
  <c r="L14" i="1"/>
  <c r="L15" i="1"/>
  <c r="L16" i="1"/>
  <c r="L17" i="1"/>
  <c r="L4" i="1"/>
  <c r="N62" i="1"/>
  <c r="N61" i="1"/>
  <c r="N60" i="1"/>
  <c r="N56" i="1"/>
  <c r="N54" i="1"/>
  <c r="N53" i="1"/>
  <c r="N52" i="1"/>
  <c r="N51" i="1"/>
  <c r="N50" i="1"/>
  <c r="N49" i="1"/>
  <c r="N48" i="1"/>
  <c r="N46" i="1"/>
  <c r="N44" i="1"/>
  <c r="N41" i="1"/>
  <c r="N39" i="1"/>
  <c r="N36" i="1"/>
  <c r="N30" i="1"/>
  <c r="N28" i="1"/>
  <c r="N27" i="1"/>
  <c r="N26" i="1"/>
  <c r="N23" i="1"/>
  <c r="N22" i="1"/>
  <c r="N21" i="1"/>
  <c r="N20" i="1"/>
  <c r="N19" i="1"/>
  <c r="N17" i="1"/>
  <c r="N16" i="1"/>
  <c r="N15" i="1"/>
  <c r="N14" i="1"/>
  <c r="N13" i="1"/>
  <c r="N12" i="1"/>
  <c r="N10" i="1"/>
  <c r="N9" i="1"/>
  <c r="N8" i="1"/>
  <c r="N7" i="1"/>
  <c r="N6" i="1"/>
  <c r="N5" i="1"/>
  <c r="H26" i="1"/>
  <c r="H27" i="1"/>
  <c r="H28" i="1"/>
  <c r="H30" i="1"/>
  <c r="H33" i="1"/>
  <c r="H35" i="1"/>
  <c r="H7" i="1"/>
  <c r="H64" i="1"/>
  <c r="H62" i="1"/>
  <c r="H61" i="1"/>
  <c r="H60" i="1"/>
  <c r="H56" i="1"/>
  <c r="H54" i="1"/>
  <c r="H52" i="1"/>
  <c r="H51" i="1"/>
  <c r="H50" i="1"/>
  <c r="H49" i="1"/>
  <c r="H48" i="1"/>
  <c r="H46" i="1"/>
  <c r="H44" i="1"/>
  <c r="H41" i="1"/>
  <c r="H39" i="1"/>
  <c r="H36" i="1"/>
  <c r="H23" i="1"/>
  <c r="H22" i="1"/>
  <c r="H21" i="1"/>
  <c r="H53" i="1"/>
  <c r="H20" i="1"/>
  <c r="H19" i="1"/>
  <c r="H17" i="1"/>
  <c r="H16" i="1"/>
  <c r="H15" i="1"/>
  <c r="H14" i="1"/>
  <c r="H13" i="1"/>
  <c r="H12" i="1"/>
  <c r="H10" i="1"/>
  <c r="H9" i="1"/>
  <c r="H8" i="1"/>
  <c r="H6" i="1"/>
  <c r="H5" i="1"/>
  <c r="H4" i="1"/>
  <c r="H67" i="1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5" i="2"/>
  <c r="D115" i="2"/>
  <c r="E115" i="2"/>
  <c r="F115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3" i="2"/>
  <c r="D73" i="2"/>
  <c r="E73" i="2"/>
  <c r="F73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50" i="2"/>
  <c r="E50" i="2"/>
  <c r="F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7" i="2"/>
  <c r="D17" i="2"/>
  <c r="E17" i="2"/>
  <c r="N4" i="1"/>
  <c r="N64" i="1"/>
  <c r="N67" i="1"/>
</calcChain>
</file>

<file path=xl/sharedStrings.xml><?xml version="1.0" encoding="utf-8"?>
<sst xmlns="http://schemas.openxmlformats.org/spreadsheetml/2006/main" count="356" uniqueCount="224">
  <si>
    <t>total</t>
  </si>
  <si>
    <t xml:space="preserve">item </t>
  </si>
  <si>
    <t>Quan</t>
  </si>
  <si>
    <t>SKU</t>
  </si>
  <si>
    <t>Source</t>
  </si>
  <si>
    <t>Home Depot</t>
  </si>
  <si>
    <t xml:space="preserve">Other info </t>
  </si>
  <si>
    <t>Comments/usage</t>
  </si>
  <si>
    <t>1/2" 4x8 plywood sheet sanded  BC (15/32)</t>
  </si>
  <si>
    <t>Lumber</t>
  </si>
  <si>
    <t>PVC</t>
  </si>
  <si>
    <t>Total Cost:</t>
  </si>
  <si>
    <t>BOM #</t>
  </si>
  <si>
    <t>Misc bolts/screws:</t>
  </si>
  <si>
    <t>Misc parts</t>
  </si>
  <si>
    <t>Optional Items</t>
  </si>
  <si>
    <t>1x2x8' lumber</t>
  </si>
  <si>
    <t>1x4x8' lumber</t>
  </si>
  <si>
    <t>2x2x8' lumber</t>
  </si>
  <si>
    <t>1x10x8' lumber</t>
  </si>
  <si>
    <t>1x6x8' lumber</t>
  </si>
  <si>
    <t>1/8" 4x8 Hardboard</t>
  </si>
  <si>
    <t>2 Rigid Caster, Waxman Consumer Group part # 0169308</t>
  </si>
  <si>
    <t xml:space="preserve">3-4" DWV Long Pattern Toilet Flange, Oatey Part # 326271 </t>
  </si>
  <si>
    <t>PVC 2" x10', sch. 40</t>
  </si>
  <si>
    <t>PVC 1/2" x10', sch. 40</t>
  </si>
  <si>
    <t>PVC 3" x10', sch. 40</t>
  </si>
  <si>
    <t>PVC 1/2" 90 degree elbow</t>
  </si>
  <si>
    <t>PVC 1/2" pipe cap</t>
  </si>
  <si>
    <t>Encore Plastics 5 gallon bucket lid</t>
  </si>
  <si>
    <t>1/4" x 1 1/8" x 2 1/4" U-bolt set</t>
  </si>
  <si>
    <t>7/8" x 48" dowels</t>
  </si>
  <si>
    <t>2x4x8' lumber</t>
  </si>
  <si>
    <t>2013 per field</t>
  </si>
  <si>
    <t>Version 1.1</t>
  </si>
  <si>
    <t>?</t>
  </si>
  <si>
    <t>#8 x 1" wood screws, box of 100</t>
  </si>
  <si>
    <t>#10 x 1/2" Panhead Phillips, box of 100</t>
  </si>
  <si>
    <t>PVC glue</t>
  </si>
  <si>
    <t>3/4" Foamboard</t>
  </si>
  <si>
    <t>2x4x10' lumber</t>
  </si>
  <si>
    <t>Slideglide, Shepherd part # 9452, pack of 8</t>
  </si>
  <si>
    <t>1/2" nut</t>
  </si>
  <si>
    <t>2x4's</t>
  </si>
  <si>
    <t>Assume 20 2 x 4 x 8</t>
  </si>
  <si>
    <t>2x2's</t>
  </si>
  <si>
    <t>1x4's</t>
  </si>
  <si>
    <t>1x2's</t>
  </si>
  <si>
    <t>2" 8 Ga course Drywall Screw</t>
  </si>
  <si>
    <t>1 1/4" 8 Ga course Drywall Screw</t>
  </si>
  <si>
    <t>1 5/8" 8 Ga course Drywall Screw</t>
  </si>
  <si>
    <t>112 597</t>
  </si>
  <si>
    <t>112 599</t>
  </si>
  <si>
    <t>112 594</t>
  </si>
  <si>
    <t>444 951</t>
  </si>
  <si>
    <t>4"x4"x8' lumber</t>
  </si>
  <si>
    <t>4x4x8 Treated RE #2 Grade</t>
  </si>
  <si>
    <t>Home Depot Store Description</t>
  </si>
  <si>
    <t>166 030</t>
  </si>
  <si>
    <t>166 014</t>
  </si>
  <si>
    <t>Home Depot Price</t>
  </si>
  <si>
    <t>160 954</t>
  </si>
  <si>
    <t>1x2x8 Strip</t>
  </si>
  <si>
    <t>1x4x8 Common Board</t>
  </si>
  <si>
    <t>914 681</t>
  </si>
  <si>
    <t>1x6x8 No. 2 White Wood</t>
  </si>
  <si>
    <t>914 770</t>
  </si>
  <si>
    <t>1x10x8 No. 2 White Wood</t>
  </si>
  <si>
    <t>914 908</t>
  </si>
  <si>
    <t>2x2x8 Strip</t>
  </si>
  <si>
    <t>165 360</t>
  </si>
  <si>
    <t>2x4x96 Premium KD White Wood</t>
  </si>
  <si>
    <t>161 640</t>
  </si>
  <si>
    <t>2x4x10 #2 Prime KD SYP</t>
  </si>
  <si>
    <t>583-969</t>
  </si>
  <si>
    <t>7/8x7/8x48 HRDWD Dowel</t>
  </si>
  <si>
    <t>148 288</t>
  </si>
  <si>
    <t>PVC40 PE pipe</t>
  </si>
  <si>
    <t>193 682</t>
  </si>
  <si>
    <t>PVC40 PE Solidcore Pipe</t>
  </si>
  <si>
    <t>193 852</t>
  </si>
  <si>
    <t>193 860</t>
  </si>
  <si>
    <t>1/2" PVC EL 90D SXS</t>
  </si>
  <si>
    <t>1/2" PVC Cap Slip</t>
  </si>
  <si>
    <t>188 166</t>
  </si>
  <si>
    <t>187 968</t>
  </si>
  <si>
    <t>3/4"x4x8 PolyISO Insulation</t>
  </si>
  <si>
    <t>464 947</t>
  </si>
  <si>
    <t>15/32" x 4 x 8 BC Pine Plywood</t>
  </si>
  <si>
    <t>1/4" x 4 x 8 BC Pine Plywood</t>
  </si>
  <si>
    <t>Tempered Hardboard 1/8 in x 4ft x 8ft</t>
  </si>
  <si>
    <t>1x2x8 Premium Furring Strip</t>
  </si>
  <si>
    <t>1x3x8' lumber</t>
  </si>
  <si>
    <t>1x3x8 Premium Furring Strip</t>
  </si>
  <si>
    <t>1x4x8 Top Choice Whitewood Board</t>
  </si>
  <si>
    <t>1x6x8 Top Choice Whitewood Board</t>
  </si>
  <si>
    <t>1x10x8 Top Choice Whitewood Board</t>
  </si>
  <si>
    <t>2x2x8 Premium Furring Strip</t>
  </si>
  <si>
    <t>2x4x96 KD WW Select Stud</t>
  </si>
  <si>
    <t>2x4x10 Top Choie KD Whitewood S4S</t>
  </si>
  <si>
    <t>7/8" x 48" Dowel Rod</t>
  </si>
  <si>
    <t>2" HD Rigid Caster</t>
  </si>
  <si>
    <t>Drywall SCRW CRSE 1 1/4 IN 1 #</t>
  </si>
  <si>
    <t>Drywall SCRW CRSE 1 5/8 IN 1 #</t>
  </si>
  <si>
    <t>Drywall SCRW CRSE 2 IN 1 #</t>
  </si>
  <si>
    <t>HM 1/4-20 - 5 Carriage Bolt</t>
  </si>
  <si>
    <t>1/4 x 1 1/8 x 2 1/4 U-bolt</t>
  </si>
  <si>
    <t>HM 10x1/2 DD PH Pan SMSCR</t>
  </si>
  <si>
    <t>Hex Nut 1/2-13</t>
  </si>
  <si>
    <t>1/2INx10FT 200-315 PSI PRESR Pipe</t>
  </si>
  <si>
    <t>2" x 10' PVC ScH40 Pipe Solid Core</t>
  </si>
  <si>
    <t>3" x 10' S40 PVC DWV Cellcore Pipe</t>
  </si>
  <si>
    <t>1/2" Sch 40 Elbow 406005</t>
  </si>
  <si>
    <t>1/2" Sch 40 Cap 447005</t>
  </si>
  <si>
    <t>3 x 4 Long Pattern Flange - PVC</t>
  </si>
  <si>
    <t>8 Oz All Pur Cement 308210</t>
  </si>
  <si>
    <t>3.5 x 5 Gal White TS Gasket Lid</t>
  </si>
  <si>
    <t>Lowe's</t>
  </si>
  <si>
    <t>Lowe's Store Description</t>
  </si>
  <si>
    <t>Lowe's Price</t>
  </si>
  <si>
    <t>Not found at Lowe's - purchase from Home Depot</t>
  </si>
  <si>
    <t>Staples</t>
  </si>
  <si>
    <t>1 x 3 x 8 Furring Strip Board</t>
  </si>
  <si>
    <t>Grip-Rite #8 x 1-1/4 in. Coarse Phosphate-Plated Steel Bugle-Head Phillips Drywall Screws (1 lb.-Pack)</t>
  </si>
  <si>
    <t>Grip-Rite #8 x 1-5/8 in. Coarse Phosphate-Plated Steel Bugle-Head Phillips Drywall Screws 1 lb.-Pack</t>
  </si>
  <si>
    <t>Grip-Rite #8 x 2 in. Coarse Steel Bugle-Head Phillips Drywall Screws (1 lb.-Pack)</t>
  </si>
  <si>
    <t>A/F INT LTX BASE 1</t>
  </si>
  <si>
    <t>3"X4" DWV FLANGE HUBXINSIDE FIT</t>
  </si>
  <si>
    <t>N/A - buy from Lowe's</t>
  </si>
  <si>
    <t>1x8x8' lumber</t>
  </si>
  <si>
    <t>1x8x8 Top Choice Whitewood Board</t>
  </si>
  <si>
    <t>N/A - buy from Home Depot</t>
  </si>
  <si>
    <t>Shepherd 6 in. Lazy-Susan Turntable (Same as game kit)</t>
  </si>
  <si>
    <t>N/A - buy from Lowe's because the dimensions are different</t>
  </si>
  <si>
    <t>#8 x 3/4" wood screws, box of 100</t>
  </si>
  <si>
    <t>5" Carriage Bolt, 1/4" dia.</t>
  </si>
  <si>
    <t>Target</t>
  </si>
  <si>
    <t>Coat Hangers, Red, 18 pack</t>
  </si>
  <si>
    <t>Coat Hangers, Black, 18 pack</t>
  </si>
  <si>
    <t>Coat Hangers, Blue, 18 pack</t>
  </si>
  <si>
    <t>Drywall SCRW FINE 1 1/8 IN 1 #</t>
  </si>
  <si>
    <t>1 1/8" 8 Ga fine Drywall Screw</t>
  </si>
  <si>
    <t>Wingnut, 1/4" dia., box of 50</t>
  </si>
  <si>
    <t>HM 1/4-20 VP-Wing Nut, box of 50</t>
  </si>
  <si>
    <t>HM 8x3/4 PHPS Wood SCR</t>
  </si>
  <si>
    <t>HM 8x1 PHPS Wood SCR</t>
  </si>
  <si>
    <t>Latex Paint</t>
  </si>
  <si>
    <t>Everbilt 6 in. Lazy-Susan Turntable (or use same as Game Kit)</t>
  </si>
  <si>
    <t>Use same as Game Kit</t>
  </si>
  <si>
    <t>15/32" 4 x 8 BC Sanded Pine Plywood</t>
  </si>
  <si>
    <t>1/4" 4 x 8 BC Sanded Pine Plywood</t>
  </si>
  <si>
    <t>1/8" 4 x 8 Tempered Hardboard</t>
  </si>
  <si>
    <t>832 777</t>
  </si>
  <si>
    <t>2" Rubber Wheel Caster, Rigid</t>
  </si>
  <si>
    <t>Could not find at Home Depot</t>
  </si>
  <si>
    <t>Carriage bolt, 1/4-20 x 5, Zinc Plated</t>
  </si>
  <si>
    <t>Wing nut, 1/4-20, bag of 4</t>
  </si>
  <si>
    <t>3/4 Wood Screw FH-PH 8 x 3/4, box of 100</t>
  </si>
  <si>
    <t>1 Wood Screw FH-PH 8 x 1, box of 100</t>
  </si>
  <si>
    <t>10 x 1/2 Pan Head Phillips, bag of 9</t>
  </si>
  <si>
    <t>#10-24 x 1 1/2 Machine Screw with Nut, bag of 5</t>
  </si>
  <si>
    <t>Hex Nut, 1/2-13, bag of 25</t>
  </si>
  <si>
    <t>329 997</t>
  </si>
  <si>
    <t>002 05 0186 (Bar Code # 18643 87191)</t>
  </si>
  <si>
    <t>002 05 0554 (Bar Code # 18643 87061)</t>
  </si>
  <si>
    <t>Reorganize 10 pk Multipurpose Hangers</t>
  </si>
  <si>
    <t>002 05 0262 (Bar Code # 18643 87186)</t>
  </si>
  <si>
    <t>002 05 0080 (Bar Code # 18643 87182)</t>
  </si>
  <si>
    <t>RE Room Essential Standard Hangers for Everyday Use, 18 pk, Black</t>
  </si>
  <si>
    <t>Paint, quart</t>
  </si>
  <si>
    <t>1/4" 4x8 plywood sheet sanded  BC</t>
  </si>
  <si>
    <t>Large Metal Binder Clips, Black, 2" Size with 1" Capacity</t>
  </si>
  <si>
    <t>Staples® Large Metal Binder Clips, Black, 2" Size with 1" Capacity, box of 12</t>
  </si>
  <si>
    <t>Habasit Website: www.habasit.com  Turner Supply Website: www.turnersupply.com</t>
  </si>
  <si>
    <t>This belt can be ordered through a distributor near you (found on the Habasit web site using the following link; www.habasit.com/en/contact-distributors.htm) or ordered through Turner Supply in Mobile, AL, 251-438-5581, contact Charlie Brown - cell # 251-281-4795.</t>
  </si>
  <si>
    <t>Habisit NSL-10ELBV 11, 1" x 100' Belting.  This will be divided into 4 separate belts</t>
  </si>
  <si>
    <t>Turner Supply or local distributor</t>
  </si>
  <si>
    <t>REorganize 18 pk Plastic Hangers, 18 pk Red RE</t>
  </si>
  <si>
    <t>REorganize 18 pk Plastic Hangers, 18 pk Blue RE</t>
  </si>
  <si>
    <t>Washer Fender, 5/16" dia., 1 1/2" OD</t>
  </si>
  <si>
    <t>5/16 x 1-1/2 Fender Washer</t>
  </si>
  <si>
    <t>Fender Washer, 5/16 x 1 1/2, Zinc</t>
  </si>
  <si>
    <t>1/4-20x2-1/2 M/S Stovebolt</t>
  </si>
  <si>
    <t xml:space="preserve">1/4"-20 x 2 1/2" Round Head Machine Screws </t>
  </si>
  <si>
    <t>1/4"-20 x 2-1/2" Bolt</t>
  </si>
  <si>
    <t>Washer, Flat, #10</t>
  </si>
  <si>
    <t>Washer, Flat, 1/4" dia.</t>
  </si>
  <si>
    <t>#8 x 1/2" wood screws</t>
  </si>
  <si>
    <t>HM 8x1/2 PHPS Wood SCR</t>
  </si>
  <si>
    <t>Nut, 1/4" dia.</t>
  </si>
  <si>
    <t>Hex Nut 1/4-20</t>
  </si>
  <si>
    <t>6" Carriage Bolt, 1/2" dia.</t>
  </si>
  <si>
    <t>HM 1/2-13 - 6 Carriage Bolt</t>
  </si>
  <si>
    <t>Carriage bolt, 1/2-13 x 6, Zinc Plated</t>
  </si>
  <si>
    <t>#10 x 3/4" Panhead Phillips, box of 100</t>
  </si>
  <si>
    <t>HM 10x3/4 DD PH Pan SMSCR</t>
  </si>
  <si>
    <t>#10-24 x 1-1/2" machine screw with Nut</t>
  </si>
  <si>
    <t>10-24 x 1-1/2" Round Head Zinc Plated, slotted rive, standard SAE Machine screws with nuts, box of 30</t>
  </si>
  <si>
    <t>#10-24 x 1-1/2" Flat head machine screw</t>
  </si>
  <si>
    <t>Coat Hangers, White, 10 pack</t>
  </si>
  <si>
    <t xml:space="preserve">#10-24 x 1 1/2 Flat Head machine screws </t>
  </si>
  <si>
    <t>#10 Zinc plated flat washer (100 per pk)</t>
  </si>
  <si>
    <t>SAE Washer, 1/4 (100 per pk)</t>
  </si>
  <si>
    <t>1/2 Wood Screw FH-PH 8 x 1/2 (100 per pk)</t>
  </si>
  <si>
    <t>10 x 3/4 Pan Head Phillips (100 per pk</t>
  </si>
  <si>
    <t>#10-24 x 1 1/2 Flat Head machine screws (5 per pk)</t>
  </si>
  <si>
    <t>SAE #10 Flat Washer (100 per pk)</t>
  </si>
  <si>
    <t>HM 1/4" VP Flat Washer (100 per pk)</t>
  </si>
  <si>
    <t>#10-24 Hex Nut</t>
  </si>
  <si>
    <t>Hex Nut # 10-24</t>
  </si>
  <si>
    <t>Hex Nut, # 10-24 (12 per pk)</t>
  </si>
  <si>
    <t>Rev 09 Changes</t>
  </si>
  <si>
    <t>a</t>
  </si>
  <si>
    <t>b</t>
  </si>
  <si>
    <t>c</t>
  </si>
  <si>
    <t>d</t>
  </si>
  <si>
    <t>e</t>
  </si>
  <si>
    <t>Changed Quantity of 1x2x8' lumber from 44 to 43</t>
  </si>
  <si>
    <t>Changed Quantity of 1/4" 4x8 plywood from 2 to 5</t>
  </si>
  <si>
    <t>Changed Quantity of 1x3x8' lumber from 8 to 6</t>
  </si>
  <si>
    <t>Changed Quantity of 1x6x8' lumber from 9 to 8</t>
  </si>
  <si>
    <t>Changed Quantity of 2x4x8' lumber from 7 to 5</t>
  </si>
  <si>
    <t>f</t>
  </si>
  <si>
    <t>Changed Quantity of 2x4x10' lumber from 4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</si>
</sst>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name val="Arial"/>
      <family val="2"/>
    </font>
    <font>
      <sz val="10"/>
      <color indexed="8"/>
      <name val="Arial"/>
      <family val="2"/>
    </font>
    <font>
      <b/>
      <sz val="16"/>
      <color indexed="10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1" applyFill="1" applyBorder="1" applyAlignment="1" applyProtection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A230"/>
  <sheetViews>
    <sheetView tabSelected="1" zoomScale="80" zoomScaleNormal="80" zoomScalePageLayoutView="80" workbookViewId="0">
      <pane ySplit="2" topLeftCell="A57" activePane="bottomLeft" state="frozen"/>
      <selection pane="bottomLeft" activeCell="A67" sqref="A67:C73"/>
    </sheetView>
  </sheetViews>
  <sheetFormatPr defaultColWidth="8.85546875" defaultRowHeight="12.75" customHeight="1" x14ac:dyDescent="0.2"/>
  <cols>
    <col min="1" max="1" width="6.28515625" style="8" customWidth="1"/>
    <col min="2" max="2" width="31.140625" style="1" customWidth="1"/>
    <col min="3" max="3" width="15.28515625" style="8" customWidth="1"/>
    <col min="4" max="4" width="29.85546875" style="37" customWidth="1"/>
    <col min="5" max="5" width="17" style="37" customWidth="1"/>
    <col min="6" max="6" width="9.140625" style="8" customWidth="1"/>
    <col min="7" max="7" width="12.140625" style="34" customWidth="1"/>
    <col min="8" max="8" width="14.28515625" style="8" customWidth="1"/>
    <col min="9" max="9" width="15.28515625" style="8" customWidth="1"/>
    <col min="10" max="10" width="29.85546875" style="38" customWidth="1"/>
    <col min="11" max="11" width="17" style="37" customWidth="1"/>
    <col min="12" max="12" width="9.140625" style="8" customWidth="1"/>
    <col min="13" max="13" width="9.140625" style="34" customWidth="1"/>
    <col min="14" max="14" width="11.42578125" style="8" bestFit="1" customWidth="1"/>
    <col min="15" max="15" width="33.42578125" style="8" customWidth="1"/>
    <col min="16" max="16" width="28" style="8" customWidth="1"/>
    <col min="17" max="18" width="8.85546875" style="8"/>
    <col min="19" max="19" width="17.42578125" style="8" customWidth="1"/>
    <col min="20" max="20" width="11.42578125" style="8" customWidth="1"/>
    <col min="21" max="16384" width="8.85546875" style="8"/>
  </cols>
  <sheetData>
    <row r="1" spans="1:16" ht="20.25" x14ac:dyDescent="0.2">
      <c r="B1" s="3" t="s">
        <v>33</v>
      </c>
      <c r="C1" s="4"/>
      <c r="D1" s="33" t="s">
        <v>34</v>
      </c>
      <c r="E1" s="33" t="s">
        <v>34</v>
      </c>
      <c r="I1" s="4"/>
      <c r="J1" s="35" t="s">
        <v>34</v>
      </c>
      <c r="K1" s="33" t="s">
        <v>34</v>
      </c>
    </row>
    <row r="2" spans="1:16" s="36" customFormat="1" x14ac:dyDescent="0.2">
      <c r="A2" s="36" t="s">
        <v>12</v>
      </c>
      <c r="B2" s="5" t="s">
        <v>1</v>
      </c>
      <c r="C2" s="6" t="s">
        <v>4</v>
      </c>
      <c r="D2" s="18" t="s">
        <v>118</v>
      </c>
      <c r="E2" s="18" t="s">
        <v>3</v>
      </c>
      <c r="F2" s="6" t="s">
        <v>2</v>
      </c>
      <c r="G2" s="7" t="s">
        <v>119</v>
      </c>
      <c r="H2" s="6" t="s">
        <v>0</v>
      </c>
      <c r="I2" s="6" t="s">
        <v>4</v>
      </c>
      <c r="J2" s="23" t="s">
        <v>57</v>
      </c>
      <c r="K2" s="18" t="s">
        <v>3</v>
      </c>
      <c r="L2" s="6" t="s">
        <v>2</v>
      </c>
      <c r="M2" s="7" t="s">
        <v>60</v>
      </c>
      <c r="N2" s="6" t="s">
        <v>0</v>
      </c>
      <c r="O2" s="6" t="s">
        <v>7</v>
      </c>
      <c r="P2" s="36" t="s">
        <v>6</v>
      </c>
    </row>
    <row r="3" spans="1:16" ht="12.75" customHeight="1" x14ac:dyDescent="0.2">
      <c r="A3" s="28"/>
      <c r="B3" s="29" t="s">
        <v>9</v>
      </c>
      <c r="C3" s="28"/>
      <c r="D3" s="30"/>
      <c r="E3" s="30"/>
      <c r="F3" s="28"/>
      <c r="G3" s="31"/>
      <c r="H3" s="28"/>
      <c r="I3" s="28"/>
      <c r="J3" s="32"/>
      <c r="K3" s="30"/>
      <c r="L3" s="28"/>
      <c r="M3" s="31"/>
      <c r="N3" s="28"/>
      <c r="O3" s="28"/>
      <c r="P3" s="28"/>
    </row>
    <row r="4" spans="1:16" ht="25.5" x14ac:dyDescent="0.2">
      <c r="A4" s="8">
        <v>2</v>
      </c>
      <c r="B4" s="9" t="s">
        <v>8</v>
      </c>
      <c r="C4" s="9" t="s">
        <v>117</v>
      </c>
      <c r="D4" s="19" t="s">
        <v>88</v>
      </c>
      <c r="E4" s="19">
        <v>12227</v>
      </c>
      <c r="F4" s="10">
        <v>2</v>
      </c>
      <c r="G4" s="39">
        <v>27.77</v>
      </c>
      <c r="H4" s="11">
        <f t="shared" ref="H4:H17" si="0">F4*G4</f>
        <v>55.54</v>
      </c>
      <c r="I4" s="43" t="s">
        <v>5</v>
      </c>
      <c r="J4" s="26" t="s">
        <v>149</v>
      </c>
      <c r="K4" s="21" t="s">
        <v>58</v>
      </c>
      <c r="L4" s="15">
        <f>+F4</f>
        <v>2</v>
      </c>
      <c r="M4" s="44">
        <v>27.77</v>
      </c>
      <c r="N4" s="14">
        <f t="shared" ref="N4:N62" si="1">L4*M4</f>
        <v>55.54</v>
      </c>
    </row>
    <row r="5" spans="1:16" ht="25.5" x14ac:dyDescent="0.2">
      <c r="A5" s="47">
        <v>5</v>
      </c>
      <c r="B5" s="9" t="s">
        <v>170</v>
      </c>
      <c r="C5" s="9" t="s">
        <v>117</v>
      </c>
      <c r="D5" s="19" t="s">
        <v>89</v>
      </c>
      <c r="E5" s="19">
        <v>12224</v>
      </c>
      <c r="F5" s="10">
        <v>5</v>
      </c>
      <c r="G5" s="39">
        <v>22.47</v>
      </c>
      <c r="H5" s="11">
        <f t="shared" si="0"/>
        <v>112.35</v>
      </c>
      <c r="I5" s="43" t="s">
        <v>5</v>
      </c>
      <c r="J5" s="26" t="s">
        <v>150</v>
      </c>
      <c r="K5" s="21" t="s">
        <v>59</v>
      </c>
      <c r="L5" s="15">
        <f t="shared" ref="L5:L62" si="2">+F5</f>
        <v>5</v>
      </c>
      <c r="M5" s="44">
        <v>22.47</v>
      </c>
      <c r="N5" s="14">
        <f t="shared" si="1"/>
        <v>112.35</v>
      </c>
    </row>
    <row r="6" spans="1:16" ht="25.5" x14ac:dyDescent="0.2">
      <c r="A6" s="8">
        <v>1</v>
      </c>
      <c r="B6" s="9" t="s">
        <v>21</v>
      </c>
      <c r="C6" s="9" t="s">
        <v>117</v>
      </c>
      <c r="D6" s="19" t="s">
        <v>90</v>
      </c>
      <c r="E6" s="19">
        <v>15483</v>
      </c>
      <c r="F6" s="10">
        <v>1</v>
      </c>
      <c r="G6" s="39">
        <v>8.98</v>
      </c>
      <c r="H6" s="11">
        <f t="shared" si="0"/>
        <v>8.98</v>
      </c>
      <c r="I6" s="43" t="s">
        <v>5</v>
      </c>
      <c r="J6" s="26" t="s">
        <v>151</v>
      </c>
      <c r="K6" s="21" t="s">
        <v>152</v>
      </c>
      <c r="L6" s="15">
        <f t="shared" si="2"/>
        <v>1</v>
      </c>
      <c r="M6" s="44">
        <v>8.98</v>
      </c>
      <c r="N6" s="14">
        <f t="shared" si="1"/>
        <v>8.98</v>
      </c>
    </row>
    <row r="7" spans="1:16" ht="20.100000000000001" customHeight="1" x14ac:dyDescent="0.2">
      <c r="A7" s="47">
        <v>43</v>
      </c>
      <c r="B7" s="10" t="s">
        <v>16</v>
      </c>
      <c r="C7" s="12" t="s">
        <v>117</v>
      </c>
      <c r="D7" s="19" t="s">
        <v>91</v>
      </c>
      <c r="E7" s="19">
        <v>4511</v>
      </c>
      <c r="F7" s="10">
        <v>43</v>
      </c>
      <c r="G7" s="11">
        <v>0.97</v>
      </c>
      <c r="H7" s="11">
        <f t="shared" ref="H7" si="3">F7*G7</f>
        <v>41.71</v>
      </c>
      <c r="I7" s="13" t="s">
        <v>5</v>
      </c>
      <c r="J7" s="26" t="s">
        <v>62</v>
      </c>
      <c r="K7" s="21" t="s">
        <v>61</v>
      </c>
      <c r="L7" s="15">
        <f t="shared" si="2"/>
        <v>43</v>
      </c>
      <c r="M7" s="14">
        <v>0.97</v>
      </c>
      <c r="N7" s="14">
        <f t="shared" si="1"/>
        <v>41.71</v>
      </c>
      <c r="O7" s="12"/>
    </row>
    <row r="8" spans="1:16" ht="20.100000000000001" customHeight="1" x14ac:dyDescent="0.2">
      <c r="A8" s="47">
        <v>6</v>
      </c>
      <c r="B8" s="10" t="s">
        <v>92</v>
      </c>
      <c r="C8" s="12" t="s">
        <v>117</v>
      </c>
      <c r="D8" s="19" t="s">
        <v>93</v>
      </c>
      <c r="E8" s="19">
        <v>4512</v>
      </c>
      <c r="F8" s="10">
        <v>6</v>
      </c>
      <c r="G8" s="11">
        <v>1.58</v>
      </c>
      <c r="H8" s="11">
        <f t="shared" si="0"/>
        <v>9.48</v>
      </c>
      <c r="I8" s="13" t="s">
        <v>5</v>
      </c>
      <c r="J8" s="26" t="s">
        <v>122</v>
      </c>
      <c r="K8" s="21">
        <v>164704</v>
      </c>
      <c r="L8" s="15">
        <f t="shared" si="2"/>
        <v>6</v>
      </c>
      <c r="M8" s="14">
        <v>1.58</v>
      </c>
      <c r="N8" s="14">
        <f t="shared" si="1"/>
        <v>9.48</v>
      </c>
      <c r="O8" s="12"/>
    </row>
    <row r="9" spans="1:16" ht="25.5" x14ac:dyDescent="0.2">
      <c r="A9" s="8">
        <v>36</v>
      </c>
      <c r="B9" s="10" t="s">
        <v>17</v>
      </c>
      <c r="C9" s="12" t="s">
        <v>117</v>
      </c>
      <c r="D9" s="19" t="s">
        <v>94</v>
      </c>
      <c r="E9" s="19">
        <v>940</v>
      </c>
      <c r="F9" s="10">
        <v>36</v>
      </c>
      <c r="G9" s="11">
        <v>5.29</v>
      </c>
      <c r="H9" s="11">
        <f t="shared" si="0"/>
        <v>190.44</v>
      </c>
      <c r="I9" s="13" t="s">
        <v>5</v>
      </c>
      <c r="J9" s="26" t="s">
        <v>63</v>
      </c>
      <c r="K9" s="21" t="s">
        <v>64</v>
      </c>
      <c r="L9" s="15">
        <f t="shared" si="2"/>
        <v>36</v>
      </c>
      <c r="M9" s="14">
        <v>5.29</v>
      </c>
      <c r="N9" s="14">
        <f t="shared" si="1"/>
        <v>190.44</v>
      </c>
      <c r="O9" s="12"/>
    </row>
    <row r="10" spans="1:16" ht="25.5" x14ac:dyDescent="0.2">
      <c r="A10" s="47">
        <v>8</v>
      </c>
      <c r="B10" s="10" t="s">
        <v>20</v>
      </c>
      <c r="C10" s="12" t="s">
        <v>117</v>
      </c>
      <c r="D10" s="19" t="s">
        <v>95</v>
      </c>
      <c r="E10" s="19">
        <v>951</v>
      </c>
      <c r="F10" s="10">
        <v>8</v>
      </c>
      <c r="G10" s="11">
        <v>9.42</v>
      </c>
      <c r="H10" s="11">
        <f t="shared" si="0"/>
        <v>75.36</v>
      </c>
      <c r="I10" s="13" t="s">
        <v>5</v>
      </c>
      <c r="J10" s="26" t="s">
        <v>65</v>
      </c>
      <c r="K10" s="21" t="s">
        <v>66</v>
      </c>
      <c r="L10" s="15">
        <f t="shared" si="2"/>
        <v>8</v>
      </c>
      <c r="M10" s="14">
        <v>9.42</v>
      </c>
      <c r="N10" s="14">
        <f t="shared" si="1"/>
        <v>75.36</v>
      </c>
      <c r="O10" s="12"/>
    </row>
    <row r="11" spans="1:16" ht="25.5" x14ac:dyDescent="0.2">
      <c r="A11" s="8">
        <v>1</v>
      </c>
      <c r="B11" s="10" t="s">
        <v>129</v>
      </c>
      <c r="C11" s="12" t="s">
        <v>117</v>
      </c>
      <c r="D11" s="19" t="s">
        <v>130</v>
      </c>
      <c r="E11" s="19">
        <v>962</v>
      </c>
      <c r="F11" s="10">
        <v>1</v>
      </c>
      <c r="G11" s="11">
        <v>13.42</v>
      </c>
      <c r="H11" s="11">
        <f t="shared" ref="H11" si="4">F11*G11</f>
        <v>13.42</v>
      </c>
      <c r="I11" s="13" t="s">
        <v>5</v>
      </c>
      <c r="J11" s="26" t="s">
        <v>67</v>
      </c>
      <c r="K11" s="21" t="s">
        <v>68</v>
      </c>
      <c r="L11" s="15">
        <f t="shared" ref="L11" si="5">+F11</f>
        <v>1</v>
      </c>
      <c r="M11" s="14">
        <v>13.42</v>
      </c>
      <c r="N11" s="14">
        <f t="shared" ref="N11" si="6">L11*M11</f>
        <v>13.42</v>
      </c>
      <c r="O11" s="12"/>
    </row>
    <row r="12" spans="1:16" ht="25.5" x14ac:dyDescent="0.2">
      <c r="A12" s="8">
        <v>1</v>
      </c>
      <c r="B12" s="10" t="s">
        <v>19</v>
      </c>
      <c r="C12" s="12" t="s">
        <v>117</v>
      </c>
      <c r="D12" s="19" t="s">
        <v>96</v>
      </c>
      <c r="E12" s="19">
        <v>973</v>
      </c>
      <c r="F12" s="10">
        <v>1</v>
      </c>
      <c r="G12" s="11">
        <v>13.42</v>
      </c>
      <c r="H12" s="11">
        <f t="shared" si="0"/>
        <v>13.42</v>
      </c>
      <c r="I12" s="13" t="s">
        <v>5</v>
      </c>
      <c r="J12" s="26" t="s">
        <v>67</v>
      </c>
      <c r="K12" s="21" t="s">
        <v>68</v>
      </c>
      <c r="L12" s="15">
        <f t="shared" si="2"/>
        <v>1</v>
      </c>
      <c r="M12" s="14">
        <v>13.42</v>
      </c>
      <c r="N12" s="14">
        <f t="shared" si="1"/>
        <v>13.42</v>
      </c>
      <c r="O12" s="12"/>
    </row>
    <row r="13" spans="1:16" ht="20.100000000000001" customHeight="1" x14ac:dyDescent="0.2">
      <c r="A13" s="8">
        <v>24</v>
      </c>
      <c r="B13" s="10" t="s">
        <v>18</v>
      </c>
      <c r="C13" s="12" t="s">
        <v>117</v>
      </c>
      <c r="D13" s="19" t="s">
        <v>97</v>
      </c>
      <c r="E13" s="19">
        <v>4513</v>
      </c>
      <c r="F13" s="10">
        <v>24</v>
      </c>
      <c r="G13" s="11">
        <v>1.89</v>
      </c>
      <c r="H13" s="11">
        <f t="shared" si="0"/>
        <v>45.36</v>
      </c>
      <c r="I13" s="13" t="s">
        <v>5</v>
      </c>
      <c r="J13" s="26" t="s">
        <v>69</v>
      </c>
      <c r="K13" s="21" t="s">
        <v>70</v>
      </c>
      <c r="L13" s="15">
        <f t="shared" si="2"/>
        <v>24</v>
      </c>
      <c r="M13" s="14">
        <v>1.89</v>
      </c>
      <c r="N13" s="14">
        <f t="shared" si="1"/>
        <v>45.36</v>
      </c>
      <c r="O13" s="12"/>
    </row>
    <row r="14" spans="1:16" ht="20.100000000000001" customHeight="1" x14ac:dyDescent="0.2">
      <c r="A14" s="47">
        <v>11</v>
      </c>
      <c r="B14" s="10" t="s">
        <v>32</v>
      </c>
      <c r="C14" s="12" t="s">
        <v>117</v>
      </c>
      <c r="D14" s="40" t="s">
        <v>98</v>
      </c>
      <c r="E14" s="40">
        <v>6005</v>
      </c>
      <c r="F14" s="12">
        <v>11</v>
      </c>
      <c r="G14" s="11">
        <v>3.25</v>
      </c>
      <c r="H14" s="11">
        <f t="shared" si="0"/>
        <v>35.75</v>
      </c>
      <c r="I14" s="13" t="s">
        <v>5</v>
      </c>
      <c r="J14" s="25" t="s">
        <v>71</v>
      </c>
      <c r="K14" s="20" t="s">
        <v>72</v>
      </c>
      <c r="L14" s="15">
        <f t="shared" si="2"/>
        <v>11</v>
      </c>
      <c r="M14" s="14">
        <v>3.25</v>
      </c>
      <c r="N14" s="14">
        <f t="shared" si="1"/>
        <v>35.75</v>
      </c>
      <c r="O14" s="9"/>
    </row>
    <row r="15" spans="1:16" ht="25.5" x14ac:dyDescent="0.2">
      <c r="A15" s="47">
        <v>5</v>
      </c>
      <c r="B15" s="10" t="s">
        <v>40</v>
      </c>
      <c r="C15" s="12" t="s">
        <v>117</v>
      </c>
      <c r="D15" s="19" t="s">
        <v>99</v>
      </c>
      <c r="E15" s="40">
        <v>27172</v>
      </c>
      <c r="F15" s="12">
        <v>5</v>
      </c>
      <c r="G15" s="11">
        <v>4.29</v>
      </c>
      <c r="H15" s="11">
        <f t="shared" si="0"/>
        <v>21.45</v>
      </c>
      <c r="I15" s="13" t="s">
        <v>5</v>
      </c>
      <c r="J15" s="25" t="s">
        <v>73</v>
      </c>
      <c r="K15" s="20" t="s">
        <v>74</v>
      </c>
      <c r="L15" s="15">
        <f t="shared" si="2"/>
        <v>5</v>
      </c>
      <c r="M15" s="14">
        <v>4.42</v>
      </c>
      <c r="N15" s="14">
        <f t="shared" si="1"/>
        <v>22.1</v>
      </c>
      <c r="O15" s="9"/>
    </row>
    <row r="16" spans="1:16" ht="20.100000000000001" customHeight="1" x14ac:dyDescent="0.2">
      <c r="A16" s="8">
        <v>8</v>
      </c>
      <c r="B16" s="10" t="s">
        <v>55</v>
      </c>
      <c r="C16" s="12" t="s">
        <v>117</v>
      </c>
      <c r="D16" s="19" t="s">
        <v>56</v>
      </c>
      <c r="E16" s="19">
        <v>444951</v>
      </c>
      <c r="F16" s="10">
        <v>8</v>
      </c>
      <c r="G16" s="11">
        <v>7.57</v>
      </c>
      <c r="H16" s="11">
        <f t="shared" si="0"/>
        <v>60.56</v>
      </c>
      <c r="I16" s="13" t="s">
        <v>5</v>
      </c>
      <c r="J16" s="26" t="s">
        <v>56</v>
      </c>
      <c r="K16" s="21" t="s">
        <v>54</v>
      </c>
      <c r="L16" s="15">
        <f t="shared" si="2"/>
        <v>8</v>
      </c>
      <c r="M16" s="14">
        <v>8.27</v>
      </c>
      <c r="N16" s="14">
        <f t="shared" si="1"/>
        <v>66.16</v>
      </c>
      <c r="O16" s="12"/>
    </row>
    <row r="17" spans="1:16" ht="20.100000000000001" customHeight="1" x14ac:dyDescent="0.2">
      <c r="A17" s="8">
        <v>15</v>
      </c>
      <c r="B17" s="10" t="s">
        <v>31</v>
      </c>
      <c r="C17" s="12" t="s">
        <v>117</v>
      </c>
      <c r="D17" s="19" t="s">
        <v>100</v>
      </c>
      <c r="E17" s="19">
        <v>19385</v>
      </c>
      <c r="F17" s="10">
        <v>15</v>
      </c>
      <c r="G17" s="11">
        <v>3.78</v>
      </c>
      <c r="H17" s="11">
        <f t="shared" si="0"/>
        <v>56.699999999999996</v>
      </c>
      <c r="I17" s="13" t="s">
        <v>5</v>
      </c>
      <c r="J17" s="26" t="s">
        <v>75</v>
      </c>
      <c r="K17" s="21" t="s">
        <v>76</v>
      </c>
      <c r="L17" s="15">
        <f t="shared" si="2"/>
        <v>15</v>
      </c>
      <c r="M17" s="14">
        <v>3.78</v>
      </c>
      <c r="N17" s="14">
        <f t="shared" si="1"/>
        <v>56.699999999999996</v>
      </c>
      <c r="O17" s="12"/>
    </row>
    <row r="18" spans="1:16" ht="20.100000000000001" customHeight="1" x14ac:dyDescent="0.2">
      <c r="A18" s="28"/>
      <c r="B18" s="29" t="s">
        <v>14</v>
      </c>
      <c r="C18" s="28"/>
      <c r="D18" s="30"/>
      <c r="E18" s="30"/>
      <c r="F18" s="28"/>
      <c r="G18" s="31"/>
      <c r="H18" s="28"/>
      <c r="I18" s="28"/>
      <c r="J18" s="32"/>
      <c r="K18" s="30"/>
      <c r="L18" s="28"/>
      <c r="M18" s="31"/>
      <c r="N18" s="28"/>
      <c r="O18" s="28"/>
      <c r="P18" s="28"/>
    </row>
    <row r="19" spans="1:16" ht="25.5" x14ac:dyDescent="0.2">
      <c r="A19" s="8">
        <v>16</v>
      </c>
      <c r="B19" s="10" t="s">
        <v>41</v>
      </c>
      <c r="C19" s="12" t="s">
        <v>117</v>
      </c>
      <c r="D19" s="19" t="s">
        <v>131</v>
      </c>
      <c r="E19" s="40"/>
      <c r="F19" s="12">
        <v>2</v>
      </c>
      <c r="G19" s="11">
        <v>3.85</v>
      </c>
      <c r="H19" s="11">
        <f t="shared" ref="H19:H23" si="7">F19*G19</f>
        <v>7.7</v>
      </c>
      <c r="I19" s="13" t="s">
        <v>5</v>
      </c>
      <c r="J19" s="15" t="s">
        <v>41</v>
      </c>
      <c r="K19" s="20">
        <v>229105</v>
      </c>
      <c r="L19" s="15">
        <f t="shared" si="2"/>
        <v>2</v>
      </c>
      <c r="M19" s="14">
        <v>3.85</v>
      </c>
      <c r="N19" s="14">
        <f t="shared" si="1"/>
        <v>7.7</v>
      </c>
      <c r="P19" s="1"/>
    </row>
    <row r="20" spans="1:16" ht="25.5" x14ac:dyDescent="0.2">
      <c r="A20" s="8">
        <v>44</v>
      </c>
      <c r="B20" s="10" t="s">
        <v>22</v>
      </c>
      <c r="C20" s="12" t="s">
        <v>117</v>
      </c>
      <c r="D20" s="19" t="s">
        <v>101</v>
      </c>
      <c r="E20" s="19">
        <v>169308</v>
      </c>
      <c r="F20" s="12">
        <v>44</v>
      </c>
      <c r="G20" s="11">
        <v>2.98</v>
      </c>
      <c r="H20" s="11">
        <f t="shared" si="7"/>
        <v>131.12</v>
      </c>
      <c r="I20" s="13" t="s">
        <v>5</v>
      </c>
      <c r="J20" s="13" t="s">
        <v>153</v>
      </c>
      <c r="K20" s="21">
        <v>844184</v>
      </c>
      <c r="L20" s="15">
        <f t="shared" si="2"/>
        <v>44</v>
      </c>
      <c r="M20" s="14">
        <v>2.98</v>
      </c>
      <c r="N20" s="14">
        <f t="shared" si="1"/>
        <v>131.12</v>
      </c>
    </row>
    <row r="21" spans="1:16" ht="129" customHeight="1" x14ac:dyDescent="0.2">
      <c r="A21" s="8">
        <v>1</v>
      </c>
      <c r="B21" s="10" t="s">
        <v>175</v>
      </c>
      <c r="C21" s="10" t="s">
        <v>176</v>
      </c>
      <c r="D21" s="41" t="s">
        <v>174</v>
      </c>
      <c r="E21" s="41" t="s">
        <v>173</v>
      </c>
      <c r="F21" s="12">
        <v>1</v>
      </c>
      <c r="G21" s="11">
        <v>81</v>
      </c>
      <c r="H21" s="11">
        <f t="shared" si="7"/>
        <v>81</v>
      </c>
      <c r="I21" s="15" t="s">
        <v>176</v>
      </c>
      <c r="J21" s="21" t="s">
        <v>174</v>
      </c>
      <c r="K21" s="45" t="s">
        <v>173</v>
      </c>
      <c r="L21" s="15">
        <f t="shared" si="2"/>
        <v>1</v>
      </c>
      <c r="M21" s="14">
        <v>81</v>
      </c>
      <c r="N21" s="14">
        <f t="shared" si="1"/>
        <v>81</v>
      </c>
      <c r="P21" s="1"/>
    </row>
    <row r="22" spans="1:16" ht="25.5" customHeight="1" x14ac:dyDescent="0.2">
      <c r="A22" s="8">
        <v>4</v>
      </c>
      <c r="B22" s="10" t="s">
        <v>132</v>
      </c>
      <c r="C22" s="12" t="s">
        <v>117</v>
      </c>
      <c r="D22" s="41" t="s">
        <v>148</v>
      </c>
      <c r="E22" s="41"/>
      <c r="F22" s="12">
        <v>4</v>
      </c>
      <c r="G22" s="11">
        <v>4.49</v>
      </c>
      <c r="H22" s="11">
        <f t="shared" si="7"/>
        <v>17.96</v>
      </c>
      <c r="I22" s="13" t="s">
        <v>5</v>
      </c>
      <c r="J22" s="15" t="s">
        <v>147</v>
      </c>
      <c r="K22" s="45">
        <v>144916</v>
      </c>
      <c r="L22" s="15">
        <f t="shared" si="2"/>
        <v>4</v>
      </c>
      <c r="M22" s="14">
        <v>4.49</v>
      </c>
      <c r="N22" s="14">
        <f t="shared" si="1"/>
        <v>17.96</v>
      </c>
      <c r="P22" s="1"/>
    </row>
    <row r="23" spans="1:16" ht="38.25" x14ac:dyDescent="0.2">
      <c r="A23" s="8">
        <v>16</v>
      </c>
      <c r="B23" s="10" t="s">
        <v>171</v>
      </c>
      <c r="C23" s="12" t="s">
        <v>121</v>
      </c>
      <c r="D23" s="42" t="s">
        <v>172</v>
      </c>
      <c r="E23" s="41">
        <v>831610</v>
      </c>
      <c r="F23" s="12">
        <v>2</v>
      </c>
      <c r="G23" s="11">
        <v>3.79</v>
      </c>
      <c r="H23" s="11">
        <f t="shared" si="7"/>
        <v>7.58</v>
      </c>
      <c r="I23" s="13" t="s">
        <v>121</v>
      </c>
      <c r="J23" s="46" t="s">
        <v>172</v>
      </c>
      <c r="K23" s="45">
        <v>831610</v>
      </c>
      <c r="L23" s="15">
        <f t="shared" si="2"/>
        <v>2</v>
      </c>
      <c r="M23" s="14">
        <v>3.79</v>
      </c>
      <c r="N23" s="14">
        <f t="shared" si="1"/>
        <v>7.58</v>
      </c>
      <c r="P23" s="1"/>
    </row>
    <row r="24" spans="1:16" ht="20.100000000000001" customHeight="1" x14ac:dyDescent="0.2">
      <c r="A24" s="28"/>
      <c r="B24" s="29" t="s">
        <v>13</v>
      </c>
      <c r="C24" s="28"/>
      <c r="D24" s="30"/>
      <c r="E24" s="30"/>
      <c r="F24" s="28"/>
      <c r="G24" s="31"/>
      <c r="H24" s="28"/>
      <c r="I24" s="28"/>
      <c r="J24" s="32"/>
      <c r="K24" s="30"/>
      <c r="L24" s="28"/>
      <c r="M24" s="31"/>
      <c r="N24" s="28"/>
      <c r="O24" s="28"/>
      <c r="P24" s="28"/>
    </row>
    <row r="25" spans="1:16" ht="29.25" customHeight="1" x14ac:dyDescent="0.2">
      <c r="A25" s="8">
        <v>24</v>
      </c>
      <c r="B25" s="10" t="s">
        <v>141</v>
      </c>
      <c r="C25" s="12" t="s">
        <v>117</v>
      </c>
      <c r="D25" s="40" t="s">
        <v>140</v>
      </c>
      <c r="E25" s="40">
        <v>11172</v>
      </c>
      <c r="F25" s="12">
        <v>1</v>
      </c>
      <c r="G25" s="11">
        <v>6.47</v>
      </c>
      <c r="H25" s="11">
        <f t="shared" ref="H25" si="8">F25*G25</f>
        <v>6.47</v>
      </c>
      <c r="I25" s="13" t="s">
        <v>5</v>
      </c>
      <c r="J25" s="15" t="s">
        <v>154</v>
      </c>
      <c r="K25" s="20"/>
      <c r="L25" s="15">
        <f t="shared" ref="L25" si="9">+F25</f>
        <v>1</v>
      </c>
      <c r="M25" s="14">
        <v>6.47</v>
      </c>
      <c r="N25" s="14">
        <f t="shared" ref="N25" si="10">L25*M25</f>
        <v>6.47</v>
      </c>
    </row>
    <row r="26" spans="1:16" ht="51" x14ac:dyDescent="0.2">
      <c r="A26" s="8">
        <v>124</v>
      </c>
      <c r="B26" s="10" t="s">
        <v>49</v>
      </c>
      <c r="C26" s="12" t="s">
        <v>117</v>
      </c>
      <c r="D26" s="40" t="s">
        <v>102</v>
      </c>
      <c r="E26" s="40" t="s">
        <v>51</v>
      </c>
      <c r="F26" s="12">
        <v>1</v>
      </c>
      <c r="G26" s="11">
        <v>6.47</v>
      </c>
      <c r="H26" s="11">
        <f t="shared" ref="H26:H35" si="11">F26*G26</f>
        <v>6.47</v>
      </c>
      <c r="I26" s="13" t="s">
        <v>5</v>
      </c>
      <c r="J26" s="15" t="s">
        <v>123</v>
      </c>
      <c r="K26" s="20">
        <v>479652</v>
      </c>
      <c r="L26" s="15">
        <f t="shared" si="2"/>
        <v>1</v>
      </c>
      <c r="M26" s="14">
        <v>6.47</v>
      </c>
      <c r="N26" s="14">
        <f t="shared" si="1"/>
        <v>6.47</v>
      </c>
    </row>
    <row r="27" spans="1:16" ht="51" x14ac:dyDescent="0.2">
      <c r="A27" s="8">
        <v>632</v>
      </c>
      <c r="B27" s="10" t="s">
        <v>50</v>
      </c>
      <c r="C27" s="12" t="s">
        <v>117</v>
      </c>
      <c r="D27" s="40" t="s">
        <v>103</v>
      </c>
      <c r="E27" s="40" t="s">
        <v>52</v>
      </c>
      <c r="F27" s="12">
        <v>3</v>
      </c>
      <c r="G27" s="11">
        <v>6.47</v>
      </c>
      <c r="H27" s="11">
        <f t="shared" si="11"/>
        <v>19.41</v>
      </c>
      <c r="I27" s="13" t="s">
        <v>5</v>
      </c>
      <c r="J27" s="15" t="s">
        <v>124</v>
      </c>
      <c r="K27" s="20">
        <v>479666</v>
      </c>
      <c r="L27" s="15">
        <f t="shared" si="2"/>
        <v>3</v>
      </c>
      <c r="M27" s="14">
        <v>6.47</v>
      </c>
      <c r="N27" s="14">
        <f t="shared" si="1"/>
        <v>19.41</v>
      </c>
    </row>
    <row r="28" spans="1:16" ht="38.25" x14ac:dyDescent="0.2">
      <c r="A28" s="8">
        <v>548</v>
      </c>
      <c r="B28" s="10" t="s">
        <v>48</v>
      </c>
      <c r="C28" s="12" t="s">
        <v>117</v>
      </c>
      <c r="D28" s="40" t="s">
        <v>104</v>
      </c>
      <c r="E28" s="40" t="s">
        <v>53</v>
      </c>
      <c r="F28" s="12">
        <v>3</v>
      </c>
      <c r="G28" s="11">
        <v>6.47</v>
      </c>
      <c r="H28" s="11">
        <f t="shared" si="11"/>
        <v>19.41</v>
      </c>
      <c r="I28" s="13" t="s">
        <v>5</v>
      </c>
      <c r="J28" s="15" t="s">
        <v>125</v>
      </c>
      <c r="K28" s="20">
        <v>479697</v>
      </c>
      <c r="L28" s="15">
        <f t="shared" si="2"/>
        <v>3</v>
      </c>
      <c r="M28" s="14">
        <v>6.47</v>
      </c>
      <c r="N28" s="14">
        <f t="shared" si="1"/>
        <v>19.41</v>
      </c>
    </row>
    <row r="29" spans="1:16" ht="24.95" customHeight="1" x14ac:dyDescent="0.2">
      <c r="A29" s="8">
        <v>32</v>
      </c>
      <c r="B29" s="10" t="s">
        <v>135</v>
      </c>
      <c r="C29" s="12" t="s">
        <v>117</v>
      </c>
      <c r="D29" s="40" t="s">
        <v>105</v>
      </c>
      <c r="E29" s="40">
        <v>68851</v>
      </c>
      <c r="F29" s="12">
        <v>32</v>
      </c>
      <c r="G29" s="11">
        <v>0.38</v>
      </c>
      <c r="H29" s="11">
        <f t="shared" ref="H29" si="12">F29*G29</f>
        <v>12.16</v>
      </c>
      <c r="I29" s="13" t="s">
        <v>5</v>
      </c>
      <c r="J29" s="15" t="s">
        <v>155</v>
      </c>
      <c r="K29" s="20">
        <v>187338</v>
      </c>
      <c r="L29" s="15">
        <f t="shared" ref="L29" si="13">+F29</f>
        <v>32</v>
      </c>
      <c r="M29" s="14">
        <v>0.38</v>
      </c>
      <c r="N29" s="14">
        <f t="shared" ref="N29" si="14">L29*M29</f>
        <v>12.16</v>
      </c>
    </row>
    <row r="30" spans="1:16" ht="24.95" customHeight="1" x14ac:dyDescent="0.2">
      <c r="A30" s="8">
        <v>8</v>
      </c>
      <c r="B30" s="10" t="s">
        <v>191</v>
      </c>
      <c r="C30" s="12" t="s">
        <v>117</v>
      </c>
      <c r="D30" s="40" t="s">
        <v>192</v>
      </c>
      <c r="E30" s="40">
        <v>63347</v>
      </c>
      <c r="F30" s="12">
        <v>8</v>
      </c>
      <c r="G30" s="11">
        <v>1.57</v>
      </c>
      <c r="H30" s="11">
        <f t="shared" si="11"/>
        <v>12.56</v>
      </c>
      <c r="I30" s="13" t="s">
        <v>5</v>
      </c>
      <c r="J30" s="15" t="s">
        <v>193</v>
      </c>
      <c r="K30" s="20">
        <v>654299</v>
      </c>
      <c r="L30" s="15">
        <f t="shared" si="2"/>
        <v>8</v>
      </c>
      <c r="M30" s="14">
        <v>1.57</v>
      </c>
      <c r="N30" s="14">
        <f t="shared" si="1"/>
        <v>12.56</v>
      </c>
    </row>
    <row r="31" spans="1:16" ht="24.95" customHeight="1" x14ac:dyDescent="0.2">
      <c r="A31" s="8">
        <v>128</v>
      </c>
      <c r="B31" s="10" t="s">
        <v>185</v>
      </c>
      <c r="C31" s="12" t="s">
        <v>117</v>
      </c>
      <c r="D31" s="19" t="s">
        <v>206</v>
      </c>
      <c r="E31" s="40">
        <v>67846</v>
      </c>
      <c r="F31" s="12">
        <v>2</v>
      </c>
      <c r="G31" s="11">
        <v>4.58</v>
      </c>
      <c r="H31" s="11">
        <f t="shared" si="11"/>
        <v>9.16</v>
      </c>
      <c r="I31" s="13" t="s">
        <v>5</v>
      </c>
      <c r="J31" s="15" t="s">
        <v>201</v>
      </c>
      <c r="K31" s="20">
        <v>19812</v>
      </c>
      <c r="L31" s="15">
        <f t="shared" si="2"/>
        <v>2</v>
      </c>
      <c r="M31" s="14">
        <v>4.41</v>
      </c>
      <c r="N31" s="14">
        <f t="shared" si="1"/>
        <v>8.82</v>
      </c>
    </row>
    <row r="32" spans="1:16" ht="24.95" customHeight="1" x14ac:dyDescent="0.2">
      <c r="A32" s="8">
        <v>80</v>
      </c>
      <c r="B32" s="10" t="s">
        <v>186</v>
      </c>
      <c r="C32" s="12" t="s">
        <v>117</v>
      </c>
      <c r="D32" s="19" t="s">
        <v>207</v>
      </c>
      <c r="E32" s="40">
        <v>67847</v>
      </c>
      <c r="F32" s="12">
        <v>1</v>
      </c>
      <c r="G32" s="11">
        <v>5.58</v>
      </c>
      <c r="H32" s="11">
        <f t="shared" ref="H32" si="15">F32*G32</f>
        <v>5.58</v>
      </c>
      <c r="I32" s="13" t="s">
        <v>5</v>
      </c>
      <c r="J32" s="15" t="s">
        <v>202</v>
      </c>
      <c r="K32" s="20">
        <v>19822</v>
      </c>
      <c r="L32" s="15">
        <f t="shared" si="2"/>
        <v>1</v>
      </c>
      <c r="M32" s="14">
        <v>4.55</v>
      </c>
      <c r="N32" s="14">
        <f t="shared" ref="N32" si="16">L32*M32</f>
        <v>4.55</v>
      </c>
    </row>
    <row r="33" spans="1:1021 1026:2045 2050:3069 3074:4093 4098:5117 5122:6141 6146:7165 7170:8189 8194:9213 9218:10237 10242:11261 11266:12285 12290:13309 13314:14333 14338:15357 15362:16381" ht="24.95" customHeight="1" x14ac:dyDescent="0.2">
      <c r="A33" s="8">
        <v>24</v>
      </c>
      <c r="B33" s="10" t="s">
        <v>179</v>
      </c>
      <c r="C33" s="12" t="s">
        <v>117</v>
      </c>
      <c r="D33" s="19" t="s">
        <v>180</v>
      </c>
      <c r="E33" s="40">
        <v>3093</v>
      </c>
      <c r="F33" s="12">
        <v>1</v>
      </c>
      <c r="G33" s="11">
        <v>6.58</v>
      </c>
      <c r="H33" s="11">
        <f t="shared" si="11"/>
        <v>6.58</v>
      </c>
      <c r="I33" s="13" t="s">
        <v>5</v>
      </c>
      <c r="J33" s="15" t="s">
        <v>181</v>
      </c>
      <c r="K33" s="20">
        <v>20111</v>
      </c>
      <c r="L33" s="15">
        <v>4</v>
      </c>
      <c r="M33" s="14">
        <v>1.18</v>
      </c>
      <c r="N33" s="14">
        <f t="shared" si="1"/>
        <v>4.72</v>
      </c>
    </row>
    <row r="34" spans="1:1021 1026:2045 2050:3069 3074:4093 4098:5117 5122:6141 6146:7165 7170:8189 8194:9213 9218:10237 10242:11261 11266:12285 12290:13309 13314:14333 14338:15357 15362:16381" ht="24.95" customHeight="1" x14ac:dyDescent="0.2">
      <c r="A34" s="8">
        <v>48</v>
      </c>
      <c r="B34" s="10" t="s">
        <v>189</v>
      </c>
      <c r="C34" s="12" t="s">
        <v>117</v>
      </c>
      <c r="D34" s="40" t="s">
        <v>190</v>
      </c>
      <c r="E34" s="40">
        <v>63301</v>
      </c>
      <c r="F34" s="12">
        <v>48</v>
      </c>
      <c r="G34" s="11">
        <v>0.06</v>
      </c>
      <c r="H34" s="11">
        <f t="shared" ref="H34" si="17">F34*G34</f>
        <v>2.88</v>
      </c>
      <c r="I34" s="13" t="s">
        <v>5</v>
      </c>
      <c r="J34" s="15" t="s">
        <v>190</v>
      </c>
      <c r="K34" s="20">
        <v>655414</v>
      </c>
      <c r="L34" s="15">
        <f t="shared" si="2"/>
        <v>48</v>
      </c>
      <c r="M34" s="14">
        <v>0.06</v>
      </c>
      <c r="N34" s="14">
        <f t="shared" ref="N34" si="18">L34*M34</f>
        <v>2.88</v>
      </c>
    </row>
    <row r="35" spans="1:1021 1026:2045 2050:3069 3074:4093 4098:5117 5122:6141 6146:7165 7170:8189 8194:9213 9218:10237 10242:11261 11266:12285 12290:13309 13314:14333 14338:15357 15362:16381" ht="24.95" customHeight="1" x14ac:dyDescent="0.2">
      <c r="A35" s="8">
        <v>32</v>
      </c>
      <c r="B35" s="10" t="s">
        <v>142</v>
      </c>
      <c r="C35" s="12" t="s">
        <v>117</v>
      </c>
      <c r="D35" s="40" t="s">
        <v>143</v>
      </c>
      <c r="E35" s="40">
        <v>67825</v>
      </c>
      <c r="F35" s="12">
        <v>1</v>
      </c>
      <c r="G35" s="11">
        <v>6.88</v>
      </c>
      <c r="H35" s="11">
        <f t="shared" si="11"/>
        <v>6.88</v>
      </c>
      <c r="I35" s="13" t="s">
        <v>5</v>
      </c>
      <c r="J35" s="15" t="s">
        <v>156</v>
      </c>
      <c r="K35" s="20">
        <v>19011</v>
      </c>
      <c r="L35" s="15">
        <v>8</v>
      </c>
      <c r="M35" s="14">
        <v>1.18</v>
      </c>
      <c r="N35" s="14">
        <f t="shared" si="1"/>
        <v>9.44</v>
      </c>
    </row>
    <row r="36" spans="1:1021 1026:2045 2050:3069 3074:4093 4098:5117 5122:6141 6146:7165 7170:8189 8194:9213 9218:10237 10242:11261 11266:12285 12290:13309 13314:14333 14338:15357 15362:16381" ht="24.75" customHeight="1" x14ac:dyDescent="0.2">
      <c r="A36" s="8">
        <v>8</v>
      </c>
      <c r="B36" s="10" t="s">
        <v>30</v>
      </c>
      <c r="C36" s="12" t="s">
        <v>117</v>
      </c>
      <c r="D36" s="19" t="s">
        <v>106</v>
      </c>
      <c r="E36" s="19">
        <v>22253</v>
      </c>
      <c r="F36" s="12">
        <v>8</v>
      </c>
      <c r="G36" s="11">
        <v>1.28</v>
      </c>
      <c r="H36" s="11">
        <f t="shared" ref="H36:H46" si="19">F36*G36</f>
        <v>10.24</v>
      </c>
      <c r="I36" s="13" t="s">
        <v>5</v>
      </c>
      <c r="J36" s="26" t="s">
        <v>133</v>
      </c>
      <c r="K36" s="21">
        <v>117979</v>
      </c>
      <c r="L36" s="15">
        <f t="shared" si="2"/>
        <v>8</v>
      </c>
      <c r="M36" s="14">
        <v>0.98</v>
      </c>
      <c r="N36" s="14">
        <f t="shared" si="1"/>
        <v>7.84</v>
      </c>
    </row>
    <row r="37" spans="1:1021 1026:2045 2050:3069 3074:4093 4098:5117 5122:6141 6146:7165 7170:8189 8194:9213 9218:10237 10242:11261 11266:12285 12290:13309 13314:14333 14338:15357 15362:16381" ht="26.25" customHeight="1" x14ac:dyDescent="0.2">
      <c r="A37" s="8">
        <v>16</v>
      </c>
      <c r="B37" s="10" t="s">
        <v>187</v>
      </c>
      <c r="C37" s="12" t="s">
        <v>117</v>
      </c>
      <c r="D37" s="19" t="s">
        <v>188</v>
      </c>
      <c r="E37" s="19">
        <v>490010</v>
      </c>
      <c r="F37" s="10">
        <v>2</v>
      </c>
      <c r="G37" s="11">
        <v>1.18</v>
      </c>
      <c r="H37" s="11">
        <f t="shared" si="19"/>
        <v>2.36</v>
      </c>
      <c r="I37" s="13" t="s">
        <v>5</v>
      </c>
      <c r="J37" s="26" t="s">
        <v>203</v>
      </c>
      <c r="K37" s="21">
        <v>251348</v>
      </c>
      <c r="L37" s="15">
        <v>1</v>
      </c>
      <c r="M37" s="14">
        <v>3.92</v>
      </c>
      <c r="N37" s="14">
        <f t="shared" si="1"/>
        <v>3.92</v>
      </c>
      <c r="O37" s="1"/>
    </row>
    <row r="38" spans="1:1021 1026:2045 2050:3069 3074:4093 4098:5117 5122:6141 6146:7165 7170:8189 8194:9213 9218:10237 10242:11261 11266:12285 12290:13309 13314:14333 14338:15357 15362:16381" ht="26.25" customHeight="1" x14ac:dyDescent="0.2">
      <c r="A38" s="8">
        <v>216</v>
      </c>
      <c r="B38" s="10" t="s">
        <v>134</v>
      </c>
      <c r="C38" s="12" t="s">
        <v>117</v>
      </c>
      <c r="D38" s="19" t="s">
        <v>144</v>
      </c>
      <c r="E38" s="19">
        <v>68306</v>
      </c>
      <c r="F38" s="10">
        <v>3</v>
      </c>
      <c r="G38" s="11">
        <v>5.58</v>
      </c>
      <c r="H38" s="11">
        <f t="shared" ref="H38" si="20">F38*G38</f>
        <v>16.740000000000002</v>
      </c>
      <c r="I38" s="13" t="s">
        <v>5</v>
      </c>
      <c r="J38" s="26" t="s">
        <v>157</v>
      </c>
      <c r="K38" s="21">
        <v>251364</v>
      </c>
      <c r="L38" s="15">
        <f t="shared" ref="L38" si="21">+F38</f>
        <v>3</v>
      </c>
      <c r="M38" s="14">
        <v>4.6500000000000004</v>
      </c>
      <c r="N38" s="14">
        <f t="shared" ref="N38" si="22">L38*M38</f>
        <v>13.950000000000001</v>
      </c>
      <c r="O38" s="1"/>
    </row>
    <row r="39" spans="1:1021 1026:2045 2050:3069 3074:4093 4098:5117 5122:6141 6146:7165 7170:8189 8194:9213 9218:10237 10242:11261 11266:12285 12290:13309 13314:14333 14338:15357 15362:16381" ht="26.25" customHeight="1" x14ac:dyDescent="0.2">
      <c r="A39" s="8">
        <v>48</v>
      </c>
      <c r="B39" s="10" t="s">
        <v>36</v>
      </c>
      <c r="C39" s="12" t="s">
        <v>117</v>
      </c>
      <c r="D39" s="19" t="s">
        <v>145</v>
      </c>
      <c r="E39" s="19">
        <v>67582</v>
      </c>
      <c r="F39" s="10">
        <v>1</v>
      </c>
      <c r="G39" s="11">
        <v>5.58</v>
      </c>
      <c r="H39" s="11">
        <f t="shared" si="19"/>
        <v>5.58</v>
      </c>
      <c r="I39" s="13" t="s">
        <v>5</v>
      </c>
      <c r="J39" s="26" t="s">
        <v>158</v>
      </c>
      <c r="K39" s="21">
        <v>251399</v>
      </c>
      <c r="L39" s="15">
        <f t="shared" si="2"/>
        <v>1</v>
      </c>
      <c r="M39" s="14">
        <v>4.76</v>
      </c>
      <c r="N39" s="14">
        <f t="shared" si="1"/>
        <v>4.76</v>
      </c>
      <c r="O39" s="1"/>
    </row>
    <row r="40" spans="1:1021 1026:2045 2050:3069 3074:4093 4098:5117 5122:6141 6146:7165 7170:8189 8194:9213 9218:10237 10242:11261 11266:12285 12290:13309 13314:14333 14338:15357 15362:16381" ht="25.5" x14ac:dyDescent="0.2">
      <c r="A40" s="8">
        <v>136</v>
      </c>
      <c r="B40" s="10" t="s">
        <v>37</v>
      </c>
      <c r="C40" s="12" t="s">
        <v>117</v>
      </c>
      <c r="D40" s="19" t="s">
        <v>107</v>
      </c>
      <c r="E40" s="19">
        <v>66740</v>
      </c>
      <c r="F40" s="10">
        <v>2</v>
      </c>
      <c r="G40" s="11">
        <v>5.58</v>
      </c>
      <c r="H40" s="11">
        <f t="shared" ref="H40" si="23">F40*G40</f>
        <v>11.16</v>
      </c>
      <c r="I40" s="13" t="s">
        <v>5</v>
      </c>
      <c r="J40" s="26" t="s">
        <v>159</v>
      </c>
      <c r="K40" s="21">
        <v>24771</v>
      </c>
      <c r="L40" s="15">
        <v>16</v>
      </c>
      <c r="M40" s="14">
        <v>1.18</v>
      </c>
      <c r="N40" s="14">
        <f t="shared" ref="N40" si="24">L40*M40</f>
        <v>18.88</v>
      </c>
    </row>
    <row r="41" spans="1:1021 1026:2045 2050:3069 3074:4093 4098:5117 5122:6141 6146:7165 7170:8189 8194:9213 9218:10237 10242:11261 11266:12285 12290:13309 13314:14333 14338:15357 15362:16381" ht="23.1" customHeight="1" x14ac:dyDescent="0.2">
      <c r="A41" s="8">
        <v>112</v>
      </c>
      <c r="B41" s="10" t="s">
        <v>194</v>
      </c>
      <c r="C41" s="12" t="s">
        <v>117</v>
      </c>
      <c r="D41" s="19" t="s">
        <v>195</v>
      </c>
      <c r="E41" s="19">
        <v>68306</v>
      </c>
      <c r="F41" s="10">
        <v>2</v>
      </c>
      <c r="G41" s="11">
        <v>5.58</v>
      </c>
      <c r="H41" s="11">
        <f t="shared" si="19"/>
        <v>11.16</v>
      </c>
      <c r="I41" s="13" t="s">
        <v>5</v>
      </c>
      <c r="J41" s="26" t="s">
        <v>204</v>
      </c>
      <c r="K41" s="21">
        <v>24872</v>
      </c>
      <c r="L41" s="15">
        <v>2</v>
      </c>
      <c r="M41" s="14">
        <v>4.6500000000000004</v>
      </c>
      <c r="N41" s="14">
        <f t="shared" si="1"/>
        <v>9.3000000000000007</v>
      </c>
    </row>
    <row r="42" spans="1:1021 1026:2045 2050:3069 3074:4093 4098:5117 5122:6141 6146:7165 7170:8189 8194:9213 9218:10237 10242:11261 11266:12285 12290:13309 13314:14333 14338:15357 15362:16381" ht="51" x14ac:dyDescent="0.2">
      <c r="A42" s="8">
        <v>32</v>
      </c>
      <c r="B42" s="10" t="s">
        <v>196</v>
      </c>
      <c r="C42" s="12" t="s">
        <v>117</v>
      </c>
      <c r="D42" s="19" t="s">
        <v>197</v>
      </c>
      <c r="E42" s="19">
        <v>437980</v>
      </c>
      <c r="F42" s="10">
        <v>2</v>
      </c>
      <c r="G42" s="11">
        <v>13.6</v>
      </c>
      <c r="H42" s="11">
        <f t="shared" si="19"/>
        <v>27.2</v>
      </c>
      <c r="I42" s="13" t="s">
        <v>5</v>
      </c>
      <c r="J42" s="26" t="s">
        <v>160</v>
      </c>
      <c r="K42" s="21">
        <v>27771</v>
      </c>
      <c r="L42" s="15">
        <v>7</v>
      </c>
      <c r="M42" s="14">
        <v>1.18</v>
      </c>
      <c r="N42" s="14">
        <f t="shared" si="1"/>
        <v>8.26</v>
      </c>
    </row>
    <row r="43" spans="1:1021 1026:2045 2050:3069 3074:4093 4098:5117 5122:6141 6146:7165 7170:8189 8194:9213 9218:10237 10242:11261 11266:12285 12290:13309 13314:14333 14338:15357 15362:16381" ht="25.5" x14ac:dyDescent="0.2">
      <c r="A43" s="8">
        <v>8</v>
      </c>
      <c r="B43" s="10" t="s">
        <v>198</v>
      </c>
      <c r="C43" s="12" t="s">
        <v>117</v>
      </c>
      <c r="D43" s="19" t="s">
        <v>200</v>
      </c>
      <c r="E43" s="19">
        <v>490425</v>
      </c>
      <c r="F43" s="10">
        <v>2</v>
      </c>
      <c r="G43" s="11">
        <v>1.18</v>
      </c>
      <c r="H43" s="11">
        <f t="shared" ref="H43" si="25">F43*G43</f>
        <v>2.36</v>
      </c>
      <c r="I43" s="13" t="s">
        <v>5</v>
      </c>
      <c r="J43" s="26" t="s">
        <v>205</v>
      </c>
      <c r="K43" s="21">
        <v>28561</v>
      </c>
      <c r="L43" s="15">
        <v>2</v>
      </c>
      <c r="M43" s="14">
        <v>1.18</v>
      </c>
      <c r="N43" s="14">
        <f t="shared" ref="N43" si="26">L43*M43</f>
        <v>2.36</v>
      </c>
    </row>
    <row r="44" spans="1:1021 1026:2045 2050:3069 3074:4093 4098:5117 5122:6141 6146:7165 7170:8189 8194:9213 9218:10237 10242:11261 11266:12285 12290:13309 13314:14333 14338:15357 15362:16381" ht="25.5" x14ac:dyDescent="0.2">
      <c r="A44" s="8">
        <v>48</v>
      </c>
      <c r="B44" s="10" t="s">
        <v>184</v>
      </c>
      <c r="C44" s="12" t="s">
        <v>117</v>
      </c>
      <c r="D44" s="19" t="s">
        <v>182</v>
      </c>
      <c r="E44" s="19">
        <v>498</v>
      </c>
      <c r="F44" s="10">
        <v>2</v>
      </c>
      <c r="G44" s="11">
        <v>6.58</v>
      </c>
      <c r="H44" s="11">
        <f t="shared" si="19"/>
        <v>13.16</v>
      </c>
      <c r="I44" s="13" t="s">
        <v>5</v>
      </c>
      <c r="J44" s="26" t="s">
        <v>183</v>
      </c>
      <c r="K44" s="21">
        <v>28041</v>
      </c>
      <c r="L44" s="15">
        <v>16</v>
      </c>
      <c r="M44" s="14">
        <v>1.18</v>
      </c>
      <c r="N44" s="14">
        <f t="shared" si="1"/>
        <v>18.88</v>
      </c>
    </row>
    <row r="45" spans="1:1021 1026:2045 2050:3069 3074:4093 4098:5117 5122:6141 6146:7165 7170:8189 8194:9213 9218:10237 10242:11261 11266:12285 12290:13309 13314:14333 14338:15357 15362:16381" ht="20.100000000000001" customHeight="1" x14ac:dyDescent="0.2">
      <c r="A45" s="8">
        <v>8</v>
      </c>
      <c r="B45" s="10" t="s">
        <v>208</v>
      </c>
      <c r="C45" s="12" t="s">
        <v>117</v>
      </c>
      <c r="D45" s="19" t="s">
        <v>209</v>
      </c>
      <c r="E45" s="19">
        <v>49060</v>
      </c>
      <c r="F45" s="10">
        <v>1</v>
      </c>
      <c r="G45" s="11">
        <v>1.18</v>
      </c>
      <c r="H45" s="11">
        <f t="shared" ref="H45" si="27">F45*G45</f>
        <v>1.18</v>
      </c>
      <c r="I45" s="13" t="s">
        <v>5</v>
      </c>
      <c r="J45" s="26" t="s">
        <v>210</v>
      </c>
      <c r="K45" s="21">
        <v>18521</v>
      </c>
      <c r="L45" s="15">
        <v>1</v>
      </c>
      <c r="M45" s="14">
        <v>1.18</v>
      </c>
      <c r="N45" s="14">
        <f t="shared" ref="N45" si="28">L45*M45</f>
        <v>1.18</v>
      </c>
    </row>
    <row r="46" spans="1:1021 1026:2045 2050:3069 3074:4093 4098:5117 5122:6141 6146:7165 7170:8189 8194:9213 9218:10237 10242:11261 11266:12285 12290:13309 13314:14333 14338:15357 15362:16381" ht="20.100000000000001" customHeight="1" x14ac:dyDescent="0.2">
      <c r="A46" s="8">
        <v>24</v>
      </c>
      <c r="B46" s="10" t="s">
        <v>42</v>
      </c>
      <c r="C46" s="12" t="s">
        <v>117</v>
      </c>
      <c r="D46" s="19" t="s">
        <v>108</v>
      </c>
      <c r="E46" s="19">
        <v>63304</v>
      </c>
      <c r="F46" s="10">
        <v>24</v>
      </c>
      <c r="G46" s="11">
        <v>0.2</v>
      </c>
      <c r="H46" s="11">
        <f t="shared" si="19"/>
        <v>4.8000000000000007</v>
      </c>
      <c r="I46" s="13" t="s">
        <v>5</v>
      </c>
      <c r="J46" s="26" t="s">
        <v>161</v>
      </c>
      <c r="K46" s="21" t="s">
        <v>162</v>
      </c>
      <c r="L46" s="15">
        <v>1</v>
      </c>
      <c r="M46" s="14">
        <v>4.2699999999999996</v>
      </c>
      <c r="N46" s="14">
        <f t="shared" si="1"/>
        <v>4.2699999999999996</v>
      </c>
    </row>
    <row r="47" spans="1:1021 1026:2045 2050:3069 3074:4093 4098:5117 5122:6141 6146:7165 7170:8189 8194:9213 9218:10237 10242:11261 11266:12285 12290:13309 13314:14333 14338:15357 15362:16381" ht="20.100000000000001" customHeight="1" x14ac:dyDescent="0.2">
      <c r="A47" s="28"/>
      <c r="B47" s="29" t="s">
        <v>10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R47" s="16"/>
      <c r="T47" s="37"/>
      <c r="U47" s="37"/>
      <c r="W47" s="34"/>
      <c r="Z47" s="38"/>
      <c r="AA47" s="37"/>
      <c r="AC47" s="34"/>
      <c r="AH47" s="16"/>
      <c r="AJ47" s="37"/>
      <c r="AK47" s="37"/>
      <c r="AM47" s="34"/>
      <c r="AP47" s="38"/>
      <c r="AQ47" s="37"/>
      <c r="AS47" s="34"/>
      <c r="AX47" s="16"/>
      <c r="AZ47" s="37"/>
      <c r="BA47" s="37"/>
      <c r="BC47" s="34"/>
      <c r="BF47" s="38"/>
      <c r="BG47" s="37"/>
      <c r="BI47" s="34"/>
      <c r="BN47" s="16"/>
      <c r="BP47" s="37"/>
      <c r="BQ47" s="37"/>
      <c r="BS47" s="34"/>
      <c r="BV47" s="38"/>
      <c r="BW47" s="37"/>
      <c r="BY47" s="34"/>
      <c r="CD47" s="16"/>
      <c r="CF47" s="37"/>
      <c r="CG47" s="37"/>
      <c r="CI47" s="34"/>
      <c r="CL47" s="38"/>
      <c r="CM47" s="37"/>
      <c r="CO47" s="34"/>
      <c r="CT47" s="16"/>
      <c r="CV47" s="37"/>
      <c r="CW47" s="37"/>
      <c r="CY47" s="34"/>
      <c r="DB47" s="38"/>
      <c r="DC47" s="37"/>
      <c r="DE47" s="34"/>
      <c r="DJ47" s="16"/>
      <c r="DL47" s="37"/>
      <c r="DM47" s="37"/>
      <c r="DO47" s="34"/>
      <c r="DR47" s="38"/>
      <c r="DS47" s="37"/>
      <c r="DU47" s="34"/>
      <c r="DZ47" s="16"/>
      <c r="EB47" s="37"/>
      <c r="EC47" s="37"/>
      <c r="EE47" s="34"/>
      <c r="EH47" s="38"/>
      <c r="EI47" s="37"/>
      <c r="EK47" s="34"/>
      <c r="EP47" s="16"/>
      <c r="ER47" s="37"/>
      <c r="ES47" s="37"/>
      <c r="EU47" s="34"/>
      <c r="EX47" s="38"/>
      <c r="EY47" s="37"/>
      <c r="FA47" s="34"/>
      <c r="FF47" s="16"/>
      <c r="FH47" s="37"/>
      <c r="FI47" s="37"/>
      <c r="FK47" s="34"/>
      <c r="FN47" s="38"/>
      <c r="FO47" s="37"/>
      <c r="FQ47" s="34"/>
      <c r="FV47" s="16"/>
      <c r="FX47" s="37"/>
      <c r="FY47" s="37"/>
      <c r="GA47" s="34"/>
      <c r="GD47" s="38"/>
      <c r="GE47" s="37"/>
      <c r="GG47" s="34"/>
      <c r="GL47" s="16"/>
      <c r="GN47" s="37"/>
      <c r="GO47" s="37"/>
      <c r="GQ47" s="34"/>
      <c r="GT47" s="38"/>
      <c r="GU47" s="37"/>
      <c r="GW47" s="34"/>
      <c r="HB47" s="16"/>
      <c r="HD47" s="37"/>
      <c r="HE47" s="37"/>
      <c r="HG47" s="34"/>
      <c r="HJ47" s="38"/>
      <c r="HK47" s="37"/>
      <c r="HM47" s="34"/>
      <c r="HR47" s="16"/>
      <c r="HT47" s="37"/>
      <c r="HU47" s="37"/>
      <c r="HW47" s="34"/>
      <c r="HZ47" s="38"/>
      <c r="IA47" s="37"/>
      <c r="IC47" s="34"/>
      <c r="IH47" s="16"/>
      <c r="IJ47" s="37"/>
      <c r="IK47" s="37"/>
      <c r="IM47" s="34"/>
      <c r="IP47" s="38"/>
      <c r="IQ47" s="37"/>
      <c r="IS47" s="34"/>
      <c r="IX47" s="16"/>
      <c r="IZ47" s="37"/>
      <c r="JA47" s="37"/>
      <c r="JC47" s="34"/>
      <c r="JF47" s="38"/>
      <c r="JG47" s="37"/>
      <c r="JI47" s="34"/>
      <c r="JN47" s="16"/>
      <c r="JP47" s="37"/>
      <c r="JQ47" s="37"/>
      <c r="JS47" s="34"/>
      <c r="JV47" s="38"/>
      <c r="JW47" s="37"/>
      <c r="JY47" s="34"/>
      <c r="KD47" s="16"/>
      <c r="KF47" s="37"/>
      <c r="KG47" s="37"/>
      <c r="KI47" s="34"/>
      <c r="KL47" s="38"/>
      <c r="KM47" s="37"/>
      <c r="KO47" s="34"/>
      <c r="KT47" s="16"/>
      <c r="KV47" s="37"/>
      <c r="KW47" s="37"/>
      <c r="KY47" s="34"/>
      <c r="LB47" s="38"/>
      <c r="LC47" s="37"/>
      <c r="LE47" s="34"/>
      <c r="LJ47" s="16"/>
      <c r="LL47" s="37"/>
      <c r="LM47" s="37"/>
      <c r="LO47" s="34"/>
      <c r="LR47" s="38"/>
      <c r="LS47" s="37"/>
      <c r="LU47" s="34"/>
      <c r="LZ47" s="16"/>
      <c r="MB47" s="37"/>
      <c r="MC47" s="37"/>
      <c r="ME47" s="34"/>
      <c r="MH47" s="38"/>
      <c r="MI47" s="37"/>
      <c r="MK47" s="34"/>
      <c r="MP47" s="16"/>
      <c r="MR47" s="37"/>
      <c r="MS47" s="37"/>
      <c r="MU47" s="34"/>
      <c r="MX47" s="38"/>
      <c r="MY47" s="37"/>
      <c r="NA47" s="34"/>
      <c r="NF47" s="16"/>
      <c r="NH47" s="37"/>
      <c r="NI47" s="37"/>
      <c r="NK47" s="34"/>
      <c r="NN47" s="38"/>
      <c r="NO47" s="37"/>
      <c r="NQ47" s="34"/>
      <c r="NV47" s="16"/>
      <c r="NX47" s="37"/>
      <c r="NY47" s="37"/>
      <c r="OA47" s="34"/>
      <c r="OD47" s="38"/>
      <c r="OE47" s="37"/>
      <c r="OG47" s="34"/>
      <c r="OL47" s="16"/>
      <c r="ON47" s="37"/>
      <c r="OO47" s="37"/>
      <c r="OQ47" s="34"/>
      <c r="OT47" s="38"/>
      <c r="OU47" s="37"/>
      <c r="OW47" s="34"/>
      <c r="PB47" s="16"/>
      <c r="PD47" s="37"/>
      <c r="PE47" s="37"/>
      <c r="PG47" s="34"/>
      <c r="PJ47" s="38"/>
      <c r="PK47" s="37"/>
      <c r="PM47" s="34"/>
      <c r="PR47" s="16"/>
      <c r="PT47" s="37"/>
      <c r="PU47" s="37"/>
      <c r="PW47" s="34"/>
      <c r="PZ47" s="38"/>
      <c r="QA47" s="37"/>
      <c r="QC47" s="34"/>
      <c r="QH47" s="16"/>
      <c r="QJ47" s="37"/>
      <c r="QK47" s="37"/>
      <c r="QM47" s="34"/>
      <c r="QP47" s="38"/>
      <c r="QQ47" s="37"/>
      <c r="QS47" s="34"/>
      <c r="QX47" s="16"/>
      <c r="QZ47" s="37"/>
      <c r="RA47" s="37"/>
      <c r="RC47" s="34"/>
      <c r="RF47" s="38"/>
      <c r="RG47" s="37"/>
      <c r="RI47" s="34"/>
      <c r="RN47" s="16"/>
      <c r="RP47" s="37"/>
      <c r="RQ47" s="37"/>
      <c r="RS47" s="34"/>
      <c r="RV47" s="38"/>
      <c r="RW47" s="37"/>
      <c r="RY47" s="34"/>
      <c r="SD47" s="16"/>
      <c r="SF47" s="37"/>
      <c r="SG47" s="37"/>
      <c r="SI47" s="34"/>
      <c r="SL47" s="38"/>
      <c r="SM47" s="37"/>
      <c r="SO47" s="34"/>
      <c r="ST47" s="16"/>
      <c r="SV47" s="37"/>
      <c r="SW47" s="37"/>
      <c r="SY47" s="34"/>
      <c r="TB47" s="38"/>
      <c r="TC47" s="37"/>
      <c r="TE47" s="34"/>
      <c r="TJ47" s="16"/>
      <c r="TL47" s="37"/>
      <c r="TM47" s="37"/>
      <c r="TO47" s="34"/>
      <c r="TR47" s="38"/>
      <c r="TS47" s="37"/>
      <c r="TU47" s="34"/>
      <c r="TZ47" s="16"/>
      <c r="UB47" s="37"/>
      <c r="UC47" s="37"/>
      <c r="UE47" s="34"/>
      <c r="UH47" s="38"/>
      <c r="UI47" s="37"/>
      <c r="UK47" s="34"/>
      <c r="UP47" s="16"/>
      <c r="UR47" s="37"/>
      <c r="US47" s="37"/>
      <c r="UU47" s="34"/>
      <c r="UX47" s="38"/>
      <c r="UY47" s="37"/>
      <c r="VA47" s="34"/>
      <c r="VF47" s="16"/>
      <c r="VH47" s="37"/>
      <c r="VI47" s="37"/>
      <c r="VK47" s="34"/>
      <c r="VN47" s="38"/>
      <c r="VO47" s="37"/>
      <c r="VQ47" s="34"/>
      <c r="VV47" s="16"/>
      <c r="VX47" s="37"/>
      <c r="VY47" s="37"/>
      <c r="WA47" s="34"/>
      <c r="WD47" s="38"/>
      <c r="WE47" s="37"/>
      <c r="WG47" s="34"/>
      <c r="WL47" s="16"/>
      <c r="WN47" s="37"/>
      <c r="WO47" s="37"/>
      <c r="WQ47" s="34"/>
      <c r="WT47" s="38"/>
      <c r="WU47" s="37"/>
      <c r="WW47" s="34"/>
      <c r="XB47" s="16"/>
      <c r="XD47" s="37"/>
      <c r="XE47" s="37"/>
      <c r="XG47" s="34"/>
      <c r="XJ47" s="38"/>
      <c r="XK47" s="37"/>
      <c r="XM47" s="34"/>
      <c r="XR47" s="16"/>
      <c r="XT47" s="37"/>
      <c r="XU47" s="37"/>
      <c r="XW47" s="34"/>
      <c r="XZ47" s="38"/>
      <c r="YA47" s="37"/>
      <c r="YC47" s="34"/>
      <c r="YH47" s="16"/>
      <c r="YJ47" s="37"/>
      <c r="YK47" s="37"/>
      <c r="YM47" s="34"/>
      <c r="YP47" s="38"/>
      <c r="YQ47" s="37"/>
      <c r="YS47" s="34"/>
      <c r="YX47" s="16"/>
      <c r="YZ47" s="37"/>
      <c r="ZA47" s="37"/>
      <c r="ZC47" s="34"/>
      <c r="ZF47" s="38"/>
      <c r="ZG47" s="37"/>
      <c r="ZI47" s="34"/>
      <c r="ZN47" s="16"/>
      <c r="ZP47" s="37"/>
      <c r="ZQ47" s="37"/>
      <c r="ZS47" s="34"/>
      <c r="ZV47" s="38"/>
      <c r="ZW47" s="37"/>
      <c r="ZY47" s="34"/>
      <c r="AAD47" s="16"/>
      <c r="AAF47" s="37"/>
      <c r="AAG47" s="37"/>
      <c r="AAI47" s="34"/>
      <c r="AAL47" s="38"/>
      <c r="AAM47" s="37"/>
      <c r="AAO47" s="34"/>
      <c r="AAT47" s="16"/>
      <c r="AAV47" s="37"/>
      <c r="AAW47" s="37"/>
      <c r="AAY47" s="34"/>
      <c r="ABB47" s="38"/>
      <c r="ABC47" s="37"/>
      <c r="ABE47" s="34"/>
      <c r="ABJ47" s="16"/>
      <c r="ABL47" s="37"/>
      <c r="ABM47" s="37"/>
      <c r="ABO47" s="34"/>
      <c r="ABR47" s="38"/>
      <c r="ABS47" s="37"/>
      <c r="ABU47" s="34"/>
      <c r="ABZ47" s="16"/>
      <c r="ACB47" s="37"/>
      <c r="ACC47" s="37"/>
      <c r="ACE47" s="34"/>
      <c r="ACH47" s="38"/>
      <c r="ACI47" s="37"/>
      <c r="ACK47" s="34"/>
      <c r="ACP47" s="16"/>
      <c r="ACR47" s="37"/>
      <c r="ACS47" s="37"/>
      <c r="ACU47" s="34"/>
      <c r="ACX47" s="38"/>
      <c r="ACY47" s="37"/>
      <c r="ADA47" s="34"/>
      <c r="ADF47" s="16"/>
      <c r="ADH47" s="37"/>
      <c r="ADI47" s="37"/>
      <c r="ADK47" s="34"/>
      <c r="ADN47" s="38"/>
      <c r="ADO47" s="37"/>
      <c r="ADQ47" s="34"/>
      <c r="ADV47" s="16"/>
      <c r="ADX47" s="37"/>
      <c r="ADY47" s="37"/>
      <c r="AEA47" s="34"/>
      <c r="AED47" s="38"/>
      <c r="AEE47" s="37"/>
      <c r="AEG47" s="34"/>
      <c r="AEL47" s="16"/>
      <c r="AEN47" s="37"/>
      <c r="AEO47" s="37"/>
      <c r="AEQ47" s="34"/>
      <c r="AET47" s="38"/>
      <c r="AEU47" s="37"/>
      <c r="AEW47" s="34"/>
      <c r="AFB47" s="16"/>
      <c r="AFD47" s="37"/>
      <c r="AFE47" s="37"/>
      <c r="AFG47" s="34"/>
      <c r="AFJ47" s="38"/>
      <c r="AFK47" s="37"/>
      <c r="AFM47" s="34"/>
      <c r="AFR47" s="16"/>
      <c r="AFT47" s="37"/>
      <c r="AFU47" s="37"/>
      <c r="AFW47" s="34"/>
      <c r="AFZ47" s="38"/>
      <c r="AGA47" s="37"/>
      <c r="AGC47" s="34"/>
      <c r="AGH47" s="16"/>
      <c r="AGJ47" s="37"/>
      <c r="AGK47" s="37"/>
      <c r="AGM47" s="34"/>
      <c r="AGP47" s="38"/>
      <c r="AGQ47" s="37"/>
      <c r="AGS47" s="34"/>
      <c r="AGX47" s="16"/>
      <c r="AGZ47" s="37"/>
      <c r="AHA47" s="37"/>
      <c r="AHC47" s="34"/>
      <c r="AHF47" s="38"/>
      <c r="AHG47" s="37"/>
      <c r="AHI47" s="34"/>
      <c r="AHN47" s="16"/>
      <c r="AHP47" s="37"/>
      <c r="AHQ47" s="37"/>
      <c r="AHS47" s="34"/>
      <c r="AHV47" s="38"/>
      <c r="AHW47" s="37"/>
      <c r="AHY47" s="34"/>
      <c r="AID47" s="16"/>
      <c r="AIF47" s="37"/>
      <c r="AIG47" s="37"/>
      <c r="AII47" s="34"/>
      <c r="AIL47" s="38"/>
      <c r="AIM47" s="37"/>
      <c r="AIO47" s="34"/>
      <c r="AIT47" s="16"/>
      <c r="AIV47" s="37"/>
      <c r="AIW47" s="37"/>
      <c r="AIY47" s="34"/>
      <c r="AJB47" s="38"/>
      <c r="AJC47" s="37"/>
      <c r="AJE47" s="34"/>
      <c r="AJJ47" s="16"/>
      <c r="AJL47" s="37"/>
      <c r="AJM47" s="37"/>
      <c r="AJO47" s="34"/>
      <c r="AJR47" s="38"/>
      <c r="AJS47" s="37"/>
      <c r="AJU47" s="34"/>
      <c r="AJZ47" s="16"/>
      <c r="AKB47" s="37"/>
      <c r="AKC47" s="37"/>
      <c r="AKE47" s="34"/>
      <c r="AKH47" s="38"/>
      <c r="AKI47" s="37"/>
      <c r="AKK47" s="34"/>
      <c r="AKP47" s="16"/>
      <c r="AKR47" s="37"/>
      <c r="AKS47" s="37"/>
      <c r="AKU47" s="34"/>
      <c r="AKX47" s="38"/>
      <c r="AKY47" s="37"/>
      <c r="ALA47" s="34"/>
      <c r="ALF47" s="16"/>
      <c r="ALH47" s="37"/>
      <c r="ALI47" s="37"/>
      <c r="ALK47" s="34"/>
      <c r="ALN47" s="38"/>
      <c r="ALO47" s="37"/>
      <c r="ALQ47" s="34"/>
      <c r="ALV47" s="16"/>
      <c r="ALX47" s="37"/>
      <c r="ALY47" s="37"/>
      <c r="AMA47" s="34"/>
      <c r="AMD47" s="38"/>
      <c r="AME47" s="37"/>
      <c r="AMG47" s="34"/>
      <c r="AML47" s="16"/>
      <c r="AMN47" s="37"/>
      <c r="AMO47" s="37"/>
      <c r="AMQ47" s="34"/>
      <c r="AMT47" s="38"/>
      <c r="AMU47" s="37"/>
      <c r="AMW47" s="34"/>
      <c r="ANB47" s="16"/>
      <c r="AND47" s="37"/>
      <c r="ANE47" s="37"/>
      <c r="ANG47" s="34"/>
      <c r="ANJ47" s="38"/>
      <c r="ANK47" s="37"/>
      <c r="ANM47" s="34"/>
      <c r="ANR47" s="16"/>
      <c r="ANT47" s="37"/>
      <c r="ANU47" s="37"/>
      <c r="ANW47" s="34"/>
      <c r="ANZ47" s="38"/>
      <c r="AOA47" s="37"/>
      <c r="AOC47" s="34"/>
      <c r="AOH47" s="16"/>
      <c r="AOJ47" s="37"/>
      <c r="AOK47" s="37"/>
      <c r="AOM47" s="34"/>
      <c r="AOP47" s="38"/>
      <c r="AOQ47" s="37"/>
      <c r="AOS47" s="34"/>
      <c r="AOX47" s="16"/>
      <c r="AOZ47" s="37"/>
      <c r="APA47" s="37"/>
      <c r="APC47" s="34"/>
      <c r="APF47" s="38"/>
      <c r="APG47" s="37"/>
      <c r="API47" s="34"/>
      <c r="APN47" s="16"/>
      <c r="APP47" s="37"/>
      <c r="APQ47" s="37"/>
      <c r="APS47" s="34"/>
      <c r="APV47" s="38"/>
      <c r="APW47" s="37"/>
      <c r="APY47" s="34"/>
      <c r="AQD47" s="16"/>
      <c r="AQF47" s="37"/>
      <c r="AQG47" s="37"/>
      <c r="AQI47" s="34"/>
      <c r="AQL47" s="38"/>
      <c r="AQM47" s="37"/>
      <c r="AQO47" s="34"/>
      <c r="AQT47" s="16"/>
      <c r="AQV47" s="37"/>
      <c r="AQW47" s="37"/>
      <c r="AQY47" s="34"/>
      <c r="ARB47" s="38"/>
      <c r="ARC47" s="37"/>
      <c r="ARE47" s="34"/>
      <c r="ARJ47" s="16"/>
      <c r="ARL47" s="37"/>
      <c r="ARM47" s="37"/>
      <c r="ARO47" s="34"/>
      <c r="ARR47" s="38"/>
      <c r="ARS47" s="37"/>
      <c r="ARU47" s="34"/>
      <c r="ARZ47" s="16"/>
      <c r="ASB47" s="37"/>
      <c r="ASC47" s="37"/>
      <c r="ASE47" s="34"/>
      <c r="ASH47" s="38"/>
      <c r="ASI47" s="37"/>
      <c r="ASK47" s="34"/>
      <c r="ASP47" s="16"/>
      <c r="ASR47" s="37"/>
      <c r="ASS47" s="37"/>
      <c r="ASU47" s="34"/>
      <c r="ASX47" s="38"/>
      <c r="ASY47" s="37"/>
      <c r="ATA47" s="34"/>
      <c r="ATF47" s="16"/>
      <c r="ATH47" s="37"/>
      <c r="ATI47" s="37"/>
      <c r="ATK47" s="34"/>
      <c r="ATN47" s="38"/>
      <c r="ATO47" s="37"/>
      <c r="ATQ47" s="34"/>
      <c r="ATV47" s="16"/>
      <c r="ATX47" s="37"/>
      <c r="ATY47" s="37"/>
      <c r="AUA47" s="34"/>
      <c r="AUD47" s="38"/>
      <c r="AUE47" s="37"/>
      <c r="AUG47" s="34"/>
      <c r="AUL47" s="16"/>
      <c r="AUN47" s="37"/>
      <c r="AUO47" s="37"/>
      <c r="AUQ47" s="34"/>
      <c r="AUT47" s="38"/>
      <c r="AUU47" s="37"/>
      <c r="AUW47" s="34"/>
      <c r="AVB47" s="16"/>
      <c r="AVD47" s="37"/>
      <c r="AVE47" s="37"/>
      <c r="AVG47" s="34"/>
      <c r="AVJ47" s="38"/>
      <c r="AVK47" s="37"/>
      <c r="AVM47" s="34"/>
      <c r="AVR47" s="16"/>
      <c r="AVT47" s="37"/>
      <c r="AVU47" s="37"/>
      <c r="AVW47" s="34"/>
      <c r="AVZ47" s="38"/>
      <c r="AWA47" s="37"/>
      <c r="AWC47" s="34"/>
      <c r="AWH47" s="16"/>
      <c r="AWJ47" s="37"/>
      <c r="AWK47" s="37"/>
      <c r="AWM47" s="34"/>
      <c r="AWP47" s="38"/>
      <c r="AWQ47" s="37"/>
      <c r="AWS47" s="34"/>
      <c r="AWX47" s="16"/>
      <c r="AWZ47" s="37"/>
      <c r="AXA47" s="37"/>
      <c r="AXC47" s="34"/>
      <c r="AXF47" s="38"/>
      <c r="AXG47" s="37"/>
      <c r="AXI47" s="34"/>
      <c r="AXN47" s="16"/>
      <c r="AXP47" s="37"/>
      <c r="AXQ47" s="37"/>
      <c r="AXS47" s="34"/>
      <c r="AXV47" s="38"/>
      <c r="AXW47" s="37"/>
      <c r="AXY47" s="34"/>
      <c r="AYD47" s="16"/>
      <c r="AYF47" s="37"/>
      <c r="AYG47" s="37"/>
      <c r="AYI47" s="34"/>
      <c r="AYL47" s="38"/>
      <c r="AYM47" s="37"/>
      <c r="AYO47" s="34"/>
      <c r="AYT47" s="16"/>
      <c r="AYV47" s="37"/>
      <c r="AYW47" s="37"/>
      <c r="AYY47" s="34"/>
      <c r="AZB47" s="38"/>
      <c r="AZC47" s="37"/>
      <c r="AZE47" s="34"/>
      <c r="AZJ47" s="16"/>
      <c r="AZL47" s="37"/>
      <c r="AZM47" s="37"/>
      <c r="AZO47" s="34"/>
      <c r="AZR47" s="38"/>
      <c r="AZS47" s="37"/>
      <c r="AZU47" s="34"/>
      <c r="AZZ47" s="16"/>
      <c r="BAB47" s="37"/>
      <c r="BAC47" s="37"/>
      <c r="BAE47" s="34"/>
      <c r="BAH47" s="38"/>
      <c r="BAI47" s="37"/>
      <c r="BAK47" s="34"/>
      <c r="BAP47" s="16"/>
      <c r="BAR47" s="37"/>
      <c r="BAS47" s="37"/>
      <c r="BAU47" s="34"/>
      <c r="BAX47" s="38"/>
      <c r="BAY47" s="37"/>
      <c r="BBA47" s="34"/>
      <c r="BBF47" s="16"/>
      <c r="BBH47" s="37"/>
      <c r="BBI47" s="37"/>
      <c r="BBK47" s="34"/>
      <c r="BBN47" s="38"/>
      <c r="BBO47" s="37"/>
      <c r="BBQ47" s="34"/>
      <c r="BBV47" s="16"/>
      <c r="BBX47" s="37"/>
      <c r="BBY47" s="37"/>
      <c r="BCA47" s="34"/>
      <c r="BCD47" s="38"/>
      <c r="BCE47" s="37"/>
      <c r="BCG47" s="34"/>
      <c r="BCL47" s="16"/>
      <c r="BCN47" s="37"/>
      <c r="BCO47" s="37"/>
      <c r="BCQ47" s="34"/>
      <c r="BCT47" s="38"/>
      <c r="BCU47" s="37"/>
      <c r="BCW47" s="34"/>
      <c r="BDB47" s="16"/>
      <c r="BDD47" s="37"/>
      <c r="BDE47" s="37"/>
      <c r="BDG47" s="34"/>
      <c r="BDJ47" s="38"/>
      <c r="BDK47" s="37"/>
      <c r="BDM47" s="34"/>
      <c r="BDR47" s="16"/>
      <c r="BDT47" s="37"/>
      <c r="BDU47" s="37"/>
      <c r="BDW47" s="34"/>
      <c r="BDZ47" s="38"/>
      <c r="BEA47" s="37"/>
      <c r="BEC47" s="34"/>
      <c r="BEH47" s="16"/>
      <c r="BEJ47" s="37"/>
      <c r="BEK47" s="37"/>
      <c r="BEM47" s="34"/>
      <c r="BEP47" s="38"/>
      <c r="BEQ47" s="37"/>
      <c r="BES47" s="34"/>
      <c r="BEX47" s="16"/>
      <c r="BEZ47" s="37"/>
      <c r="BFA47" s="37"/>
      <c r="BFC47" s="34"/>
      <c r="BFF47" s="38"/>
      <c r="BFG47" s="37"/>
      <c r="BFI47" s="34"/>
      <c r="BFN47" s="16"/>
      <c r="BFP47" s="37"/>
      <c r="BFQ47" s="37"/>
      <c r="BFS47" s="34"/>
      <c r="BFV47" s="38"/>
      <c r="BFW47" s="37"/>
      <c r="BFY47" s="34"/>
      <c r="BGD47" s="16"/>
      <c r="BGF47" s="37"/>
      <c r="BGG47" s="37"/>
      <c r="BGI47" s="34"/>
      <c r="BGL47" s="38"/>
      <c r="BGM47" s="37"/>
      <c r="BGO47" s="34"/>
      <c r="BGT47" s="16"/>
      <c r="BGV47" s="37"/>
      <c r="BGW47" s="37"/>
      <c r="BGY47" s="34"/>
      <c r="BHB47" s="38"/>
      <c r="BHC47" s="37"/>
      <c r="BHE47" s="34"/>
      <c r="BHJ47" s="16"/>
      <c r="BHL47" s="37"/>
      <c r="BHM47" s="37"/>
      <c r="BHO47" s="34"/>
      <c r="BHR47" s="38"/>
      <c r="BHS47" s="37"/>
      <c r="BHU47" s="34"/>
      <c r="BHZ47" s="16"/>
      <c r="BIB47" s="37"/>
      <c r="BIC47" s="37"/>
      <c r="BIE47" s="34"/>
      <c r="BIH47" s="38"/>
      <c r="BII47" s="37"/>
      <c r="BIK47" s="34"/>
      <c r="BIP47" s="16"/>
      <c r="BIR47" s="37"/>
      <c r="BIS47" s="37"/>
      <c r="BIU47" s="34"/>
      <c r="BIX47" s="38"/>
      <c r="BIY47" s="37"/>
      <c r="BJA47" s="34"/>
      <c r="BJF47" s="16"/>
      <c r="BJH47" s="37"/>
      <c r="BJI47" s="37"/>
      <c r="BJK47" s="34"/>
      <c r="BJN47" s="38"/>
      <c r="BJO47" s="37"/>
      <c r="BJQ47" s="34"/>
      <c r="BJV47" s="16"/>
      <c r="BJX47" s="37"/>
      <c r="BJY47" s="37"/>
      <c r="BKA47" s="34"/>
      <c r="BKD47" s="38"/>
      <c r="BKE47" s="37"/>
      <c r="BKG47" s="34"/>
      <c r="BKL47" s="16"/>
      <c r="BKN47" s="37"/>
      <c r="BKO47" s="37"/>
      <c r="BKQ47" s="34"/>
      <c r="BKT47" s="38"/>
      <c r="BKU47" s="37"/>
      <c r="BKW47" s="34"/>
      <c r="BLB47" s="16"/>
      <c r="BLD47" s="37"/>
      <c r="BLE47" s="37"/>
      <c r="BLG47" s="34"/>
      <c r="BLJ47" s="38"/>
      <c r="BLK47" s="37"/>
      <c r="BLM47" s="34"/>
      <c r="BLR47" s="16"/>
      <c r="BLT47" s="37"/>
      <c r="BLU47" s="37"/>
      <c r="BLW47" s="34"/>
      <c r="BLZ47" s="38"/>
      <c r="BMA47" s="37"/>
      <c r="BMC47" s="34"/>
      <c r="BMH47" s="16"/>
      <c r="BMJ47" s="37"/>
      <c r="BMK47" s="37"/>
      <c r="BMM47" s="34"/>
      <c r="BMP47" s="38"/>
      <c r="BMQ47" s="37"/>
      <c r="BMS47" s="34"/>
      <c r="BMX47" s="16"/>
      <c r="BMZ47" s="37"/>
      <c r="BNA47" s="37"/>
      <c r="BNC47" s="34"/>
      <c r="BNF47" s="38"/>
      <c r="BNG47" s="37"/>
      <c r="BNI47" s="34"/>
      <c r="BNN47" s="16"/>
      <c r="BNP47" s="37"/>
      <c r="BNQ47" s="37"/>
      <c r="BNS47" s="34"/>
      <c r="BNV47" s="38"/>
      <c r="BNW47" s="37"/>
      <c r="BNY47" s="34"/>
      <c r="BOD47" s="16"/>
      <c r="BOF47" s="37"/>
      <c r="BOG47" s="37"/>
      <c r="BOI47" s="34"/>
      <c r="BOL47" s="38"/>
      <c r="BOM47" s="37"/>
      <c r="BOO47" s="34"/>
      <c r="BOT47" s="16"/>
      <c r="BOV47" s="37"/>
      <c r="BOW47" s="37"/>
      <c r="BOY47" s="34"/>
      <c r="BPB47" s="38"/>
      <c r="BPC47" s="37"/>
      <c r="BPE47" s="34"/>
      <c r="BPJ47" s="16"/>
      <c r="BPL47" s="37"/>
      <c r="BPM47" s="37"/>
      <c r="BPO47" s="34"/>
      <c r="BPR47" s="38"/>
      <c r="BPS47" s="37"/>
      <c r="BPU47" s="34"/>
      <c r="BPZ47" s="16"/>
      <c r="BQB47" s="37"/>
      <c r="BQC47" s="37"/>
      <c r="BQE47" s="34"/>
      <c r="BQH47" s="38"/>
      <c r="BQI47" s="37"/>
      <c r="BQK47" s="34"/>
      <c r="BQP47" s="16"/>
      <c r="BQR47" s="37"/>
      <c r="BQS47" s="37"/>
      <c r="BQU47" s="34"/>
      <c r="BQX47" s="38"/>
      <c r="BQY47" s="37"/>
      <c r="BRA47" s="34"/>
      <c r="BRF47" s="16"/>
      <c r="BRH47" s="37"/>
      <c r="BRI47" s="37"/>
      <c r="BRK47" s="34"/>
      <c r="BRN47" s="38"/>
      <c r="BRO47" s="37"/>
      <c r="BRQ47" s="34"/>
      <c r="BRV47" s="16"/>
      <c r="BRX47" s="37"/>
      <c r="BRY47" s="37"/>
      <c r="BSA47" s="34"/>
      <c r="BSD47" s="38"/>
      <c r="BSE47" s="37"/>
      <c r="BSG47" s="34"/>
      <c r="BSL47" s="16"/>
      <c r="BSN47" s="37"/>
      <c r="BSO47" s="37"/>
      <c r="BSQ47" s="34"/>
      <c r="BST47" s="38"/>
      <c r="BSU47" s="37"/>
      <c r="BSW47" s="34"/>
      <c r="BTB47" s="16"/>
      <c r="BTD47" s="37"/>
      <c r="BTE47" s="37"/>
      <c r="BTG47" s="34"/>
      <c r="BTJ47" s="38"/>
      <c r="BTK47" s="37"/>
      <c r="BTM47" s="34"/>
      <c r="BTR47" s="16"/>
      <c r="BTT47" s="37"/>
      <c r="BTU47" s="37"/>
      <c r="BTW47" s="34"/>
      <c r="BTZ47" s="38"/>
      <c r="BUA47" s="37"/>
      <c r="BUC47" s="34"/>
      <c r="BUH47" s="16"/>
      <c r="BUJ47" s="37"/>
      <c r="BUK47" s="37"/>
      <c r="BUM47" s="34"/>
      <c r="BUP47" s="38"/>
      <c r="BUQ47" s="37"/>
      <c r="BUS47" s="34"/>
      <c r="BUX47" s="16"/>
      <c r="BUZ47" s="37"/>
      <c r="BVA47" s="37"/>
      <c r="BVC47" s="34"/>
      <c r="BVF47" s="38"/>
      <c r="BVG47" s="37"/>
      <c r="BVI47" s="34"/>
      <c r="BVN47" s="16"/>
      <c r="BVP47" s="37"/>
      <c r="BVQ47" s="37"/>
      <c r="BVS47" s="34"/>
      <c r="BVV47" s="38"/>
      <c r="BVW47" s="37"/>
      <c r="BVY47" s="34"/>
      <c r="BWD47" s="16"/>
      <c r="BWF47" s="37"/>
      <c r="BWG47" s="37"/>
      <c r="BWI47" s="34"/>
      <c r="BWL47" s="38"/>
      <c r="BWM47" s="37"/>
      <c r="BWO47" s="34"/>
      <c r="BWT47" s="16"/>
      <c r="BWV47" s="37"/>
      <c r="BWW47" s="37"/>
      <c r="BWY47" s="34"/>
      <c r="BXB47" s="38"/>
      <c r="BXC47" s="37"/>
      <c r="BXE47" s="34"/>
      <c r="BXJ47" s="16"/>
      <c r="BXL47" s="37"/>
      <c r="BXM47" s="37"/>
      <c r="BXO47" s="34"/>
      <c r="BXR47" s="38"/>
      <c r="BXS47" s="37"/>
      <c r="BXU47" s="34"/>
      <c r="BXZ47" s="16"/>
      <c r="BYB47" s="37"/>
      <c r="BYC47" s="37"/>
      <c r="BYE47" s="34"/>
      <c r="BYH47" s="38"/>
      <c r="BYI47" s="37"/>
      <c r="BYK47" s="34"/>
      <c r="BYP47" s="16"/>
      <c r="BYR47" s="37"/>
      <c r="BYS47" s="37"/>
      <c r="BYU47" s="34"/>
      <c r="BYX47" s="38"/>
      <c r="BYY47" s="37"/>
      <c r="BZA47" s="34"/>
      <c r="BZF47" s="16"/>
      <c r="BZH47" s="37"/>
      <c r="BZI47" s="37"/>
      <c r="BZK47" s="34"/>
      <c r="BZN47" s="38"/>
      <c r="BZO47" s="37"/>
      <c r="BZQ47" s="34"/>
      <c r="BZV47" s="16"/>
      <c r="BZX47" s="37"/>
      <c r="BZY47" s="37"/>
      <c r="CAA47" s="34"/>
      <c r="CAD47" s="38"/>
      <c r="CAE47" s="37"/>
      <c r="CAG47" s="34"/>
      <c r="CAL47" s="16"/>
      <c r="CAN47" s="37"/>
      <c r="CAO47" s="37"/>
      <c r="CAQ47" s="34"/>
      <c r="CAT47" s="38"/>
      <c r="CAU47" s="37"/>
      <c r="CAW47" s="34"/>
      <c r="CBB47" s="16"/>
      <c r="CBD47" s="37"/>
      <c r="CBE47" s="37"/>
      <c r="CBG47" s="34"/>
      <c r="CBJ47" s="38"/>
      <c r="CBK47" s="37"/>
      <c r="CBM47" s="34"/>
      <c r="CBR47" s="16"/>
      <c r="CBT47" s="37"/>
      <c r="CBU47" s="37"/>
      <c r="CBW47" s="34"/>
      <c r="CBZ47" s="38"/>
      <c r="CCA47" s="37"/>
      <c r="CCC47" s="34"/>
      <c r="CCH47" s="16"/>
      <c r="CCJ47" s="37"/>
      <c r="CCK47" s="37"/>
      <c r="CCM47" s="34"/>
      <c r="CCP47" s="38"/>
      <c r="CCQ47" s="37"/>
      <c r="CCS47" s="34"/>
      <c r="CCX47" s="16"/>
      <c r="CCZ47" s="37"/>
      <c r="CDA47" s="37"/>
      <c r="CDC47" s="34"/>
      <c r="CDF47" s="38"/>
      <c r="CDG47" s="37"/>
      <c r="CDI47" s="34"/>
      <c r="CDN47" s="16"/>
      <c r="CDP47" s="37"/>
      <c r="CDQ47" s="37"/>
      <c r="CDS47" s="34"/>
      <c r="CDV47" s="38"/>
      <c r="CDW47" s="37"/>
      <c r="CDY47" s="34"/>
      <c r="CED47" s="16"/>
      <c r="CEF47" s="37"/>
      <c r="CEG47" s="37"/>
      <c r="CEI47" s="34"/>
      <c r="CEL47" s="38"/>
      <c r="CEM47" s="37"/>
      <c r="CEO47" s="34"/>
      <c r="CET47" s="16"/>
      <c r="CEV47" s="37"/>
      <c r="CEW47" s="37"/>
      <c r="CEY47" s="34"/>
      <c r="CFB47" s="38"/>
      <c r="CFC47" s="37"/>
      <c r="CFE47" s="34"/>
      <c r="CFJ47" s="16"/>
      <c r="CFL47" s="37"/>
      <c r="CFM47" s="37"/>
      <c r="CFO47" s="34"/>
      <c r="CFR47" s="38"/>
      <c r="CFS47" s="37"/>
      <c r="CFU47" s="34"/>
      <c r="CFZ47" s="16"/>
      <c r="CGB47" s="37"/>
      <c r="CGC47" s="37"/>
      <c r="CGE47" s="34"/>
      <c r="CGH47" s="38"/>
      <c r="CGI47" s="37"/>
      <c r="CGK47" s="34"/>
      <c r="CGP47" s="16"/>
      <c r="CGR47" s="37"/>
      <c r="CGS47" s="37"/>
      <c r="CGU47" s="34"/>
      <c r="CGX47" s="38"/>
      <c r="CGY47" s="37"/>
      <c r="CHA47" s="34"/>
      <c r="CHF47" s="16"/>
      <c r="CHH47" s="37"/>
      <c r="CHI47" s="37"/>
      <c r="CHK47" s="34"/>
      <c r="CHN47" s="38"/>
      <c r="CHO47" s="37"/>
      <c r="CHQ47" s="34"/>
      <c r="CHV47" s="16"/>
      <c r="CHX47" s="37"/>
      <c r="CHY47" s="37"/>
      <c r="CIA47" s="34"/>
      <c r="CID47" s="38"/>
      <c r="CIE47" s="37"/>
      <c r="CIG47" s="34"/>
      <c r="CIL47" s="16"/>
      <c r="CIN47" s="37"/>
      <c r="CIO47" s="37"/>
      <c r="CIQ47" s="34"/>
      <c r="CIT47" s="38"/>
      <c r="CIU47" s="37"/>
      <c r="CIW47" s="34"/>
      <c r="CJB47" s="16"/>
      <c r="CJD47" s="37"/>
      <c r="CJE47" s="37"/>
      <c r="CJG47" s="34"/>
      <c r="CJJ47" s="38"/>
      <c r="CJK47" s="37"/>
      <c r="CJM47" s="34"/>
      <c r="CJR47" s="16"/>
      <c r="CJT47" s="37"/>
      <c r="CJU47" s="37"/>
      <c r="CJW47" s="34"/>
      <c r="CJZ47" s="38"/>
      <c r="CKA47" s="37"/>
      <c r="CKC47" s="34"/>
      <c r="CKH47" s="16"/>
      <c r="CKJ47" s="37"/>
      <c r="CKK47" s="37"/>
      <c r="CKM47" s="34"/>
      <c r="CKP47" s="38"/>
      <c r="CKQ47" s="37"/>
      <c r="CKS47" s="34"/>
      <c r="CKX47" s="16"/>
      <c r="CKZ47" s="37"/>
      <c r="CLA47" s="37"/>
      <c r="CLC47" s="34"/>
      <c r="CLF47" s="38"/>
      <c r="CLG47" s="37"/>
      <c r="CLI47" s="34"/>
      <c r="CLN47" s="16"/>
      <c r="CLP47" s="37"/>
      <c r="CLQ47" s="37"/>
      <c r="CLS47" s="34"/>
      <c r="CLV47" s="38"/>
      <c r="CLW47" s="37"/>
      <c r="CLY47" s="34"/>
      <c r="CMD47" s="16"/>
      <c r="CMF47" s="37"/>
      <c r="CMG47" s="37"/>
      <c r="CMI47" s="34"/>
      <c r="CML47" s="38"/>
      <c r="CMM47" s="37"/>
      <c r="CMO47" s="34"/>
      <c r="CMT47" s="16"/>
      <c r="CMV47" s="37"/>
      <c r="CMW47" s="37"/>
      <c r="CMY47" s="34"/>
      <c r="CNB47" s="38"/>
      <c r="CNC47" s="37"/>
      <c r="CNE47" s="34"/>
      <c r="CNJ47" s="16"/>
      <c r="CNL47" s="37"/>
      <c r="CNM47" s="37"/>
      <c r="CNO47" s="34"/>
      <c r="CNR47" s="38"/>
      <c r="CNS47" s="37"/>
      <c r="CNU47" s="34"/>
      <c r="CNZ47" s="16"/>
      <c r="COB47" s="37"/>
      <c r="COC47" s="37"/>
      <c r="COE47" s="34"/>
      <c r="COH47" s="38"/>
      <c r="COI47" s="37"/>
      <c r="COK47" s="34"/>
      <c r="COP47" s="16"/>
      <c r="COR47" s="37"/>
      <c r="COS47" s="37"/>
      <c r="COU47" s="34"/>
      <c r="COX47" s="38"/>
      <c r="COY47" s="37"/>
      <c r="CPA47" s="34"/>
      <c r="CPF47" s="16"/>
      <c r="CPH47" s="37"/>
      <c r="CPI47" s="37"/>
      <c r="CPK47" s="34"/>
      <c r="CPN47" s="38"/>
      <c r="CPO47" s="37"/>
      <c r="CPQ47" s="34"/>
      <c r="CPV47" s="16"/>
      <c r="CPX47" s="37"/>
      <c r="CPY47" s="37"/>
      <c r="CQA47" s="34"/>
      <c r="CQD47" s="38"/>
      <c r="CQE47" s="37"/>
      <c r="CQG47" s="34"/>
      <c r="CQL47" s="16"/>
      <c r="CQN47" s="37"/>
      <c r="CQO47" s="37"/>
      <c r="CQQ47" s="34"/>
      <c r="CQT47" s="38"/>
      <c r="CQU47" s="37"/>
      <c r="CQW47" s="34"/>
      <c r="CRB47" s="16"/>
      <c r="CRD47" s="37"/>
      <c r="CRE47" s="37"/>
      <c r="CRG47" s="34"/>
      <c r="CRJ47" s="38"/>
      <c r="CRK47" s="37"/>
      <c r="CRM47" s="34"/>
      <c r="CRR47" s="16"/>
      <c r="CRT47" s="37"/>
      <c r="CRU47" s="37"/>
      <c r="CRW47" s="34"/>
      <c r="CRZ47" s="38"/>
      <c r="CSA47" s="37"/>
      <c r="CSC47" s="34"/>
      <c r="CSH47" s="16"/>
      <c r="CSJ47" s="37"/>
      <c r="CSK47" s="37"/>
      <c r="CSM47" s="34"/>
      <c r="CSP47" s="38"/>
      <c r="CSQ47" s="37"/>
      <c r="CSS47" s="34"/>
      <c r="CSX47" s="16"/>
      <c r="CSZ47" s="37"/>
      <c r="CTA47" s="37"/>
      <c r="CTC47" s="34"/>
      <c r="CTF47" s="38"/>
      <c r="CTG47" s="37"/>
      <c r="CTI47" s="34"/>
      <c r="CTN47" s="16"/>
      <c r="CTP47" s="37"/>
      <c r="CTQ47" s="37"/>
      <c r="CTS47" s="34"/>
      <c r="CTV47" s="38"/>
      <c r="CTW47" s="37"/>
      <c r="CTY47" s="34"/>
      <c r="CUD47" s="16"/>
      <c r="CUF47" s="37"/>
      <c r="CUG47" s="37"/>
      <c r="CUI47" s="34"/>
      <c r="CUL47" s="38"/>
      <c r="CUM47" s="37"/>
      <c r="CUO47" s="34"/>
      <c r="CUT47" s="16"/>
      <c r="CUV47" s="37"/>
      <c r="CUW47" s="37"/>
      <c r="CUY47" s="34"/>
      <c r="CVB47" s="38"/>
      <c r="CVC47" s="37"/>
      <c r="CVE47" s="34"/>
      <c r="CVJ47" s="16"/>
      <c r="CVL47" s="37"/>
      <c r="CVM47" s="37"/>
      <c r="CVO47" s="34"/>
      <c r="CVR47" s="38"/>
      <c r="CVS47" s="37"/>
      <c r="CVU47" s="34"/>
      <c r="CVZ47" s="16"/>
      <c r="CWB47" s="37"/>
      <c r="CWC47" s="37"/>
      <c r="CWE47" s="34"/>
      <c r="CWH47" s="38"/>
      <c r="CWI47" s="37"/>
      <c r="CWK47" s="34"/>
      <c r="CWP47" s="16"/>
      <c r="CWR47" s="37"/>
      <c r="CWS47" s="37"/>
      <c r="CWU47" s="34"/>
      <c r="CWX47" s="38"/>
      <c r="CWY47" s="37"/>
      <c r="CXA47" s="34"/>
      <c r="CXF47" s="16"/>
      <c r="CXH47" s="37"/>
      <c r="CXI47" s="37"/>
      <c r="CXK47" s="34"/>
      <c r="CXN47" s="38"/>
      <c r="CXO47" s="37"/>
      <c r="CXQ47" s="34"/>
      <c r="CXV47" s="16"/>
      <c r="CXX47" s="37"/>
      <c r="CXY47" s="37"/>
      <c r="CYA47" s="34"/>
      <c r="CYD47" s="38"/>
      <c r="CYE47" s="37"/>
      <c r="CYG47" s="34"/>
      <c r="CYL47" s="16"/>
      <c r="CYN47" s="37"/>
      <c r="CYO47" s="37"/>
      <c r="CYQ47" s="34"/>
      <c r="CYT47" s="38"/>
      <c r="CYU47" s="37"/>
      <c r="CYW47" s="34"/>
      <c r="CZB47" s="16"/>
      <c r="CZD47" s="37"/>
      <c r="CZE47" s="37"/>
      <c r="CZG47" s="34"/>
      <c r="CZJ47" s="38"/>
      <c r="CZK47" s="37"/>
      <c r="CZM47" s="34"/>
      <c r="CZR47" s="16"/>
      <c r="CZT47" s="37"/>
      <c r="CZU47" s="37"/>
      <c r="CZW47" s="34"/>
      <c r="CZZ47" s="38"/>
      <c r="DAA47" s="37"/>
      <c r="DAC47" s="34"/>
      <c r="DAH47" s="16"/>
      <c r="DAJ47" s="37"/>
      <c r="DAK47" s="37"/>
      <c r="DAM47" s="34"/>
      <c r="DAP47" s="38"/>
      <c r="DAQ47" s="37"/>
      <c r="DAS47" s="34"/>
      <c r="DAX47" s="16"/>
      <c r="DAZ47" s="37"/>
      <c r="DBA47" s="37"/>
      <c r="DBC47" s="34"/>
      <c r="DBF47" s="38"/>
      <c r="DBG47" s="37"/>
      <c r="DBI47" s="34"/>
      <c r="DBN47" s="16"/>
      <c r="DBP47" s="37"/>
      <c r="DBQ47" s="37"/>
      <c r="DBS47" s="34"/>
      <c r="DBV47" s="38"/>
      <c r="DBW47" s="37"/>
      <c r="DBY47" s="34"/>
      <c r="DCD47" s="16"/>
      <c r="DCF47" s="37"/>
      <c r="DCG47" s="37"/>
      <c r="DCI47" s="34"/>
      <c r="DCL47" s="38"/>
      <c r="DCM47" s="37"/>
      <c r="DCO47" s="34"/>
      <c r="DCT47" s="16"/>
      <c r="DCV47" s="37"/>
      <c r="DCW47" s="37"/>
      <c r="DCY47" s="34"/>
      <c r="DDB47" s="38"/>
      <c r="DDC47" s="37"/>
      <c r="DDE47" s="34"/>
      <c r="DDJ47" s="16"/>
      <c r="DDL47" s="37"/>
      <c r="DDM47" s="37"/>
      <c r="DDO47" s="34"/>
      <c r="DDR47" s="38"/>
      <c r="DDS47" s="37"/>
      <c r="DDU47" s="34"/>
      <c r="DDZ47" s="16"/>
      <c r="DEB47" s="37"/>
      <c r="DEC47" s="37"/>
      <c r="DEE47" s="34"/>
      <c r="DEH47" s="38"/>
      <c r="DEI47" s="37"/>
      <c r="DEK47" s="34"/>
      <c r="DEP47" s="16"/>
      <c r="DER47" s="37"/>
      <c r="DES47" s="37"/>
      <c r="DEU47" s="34"/>
      <c r="DEX47" s="38"/>
      <c r="DEY47" s="37"/>
      <c r="DFA47" s="34"/>
      <c r="DFF47" s="16"/>
      <c r="DFH47" s="37"/>
      <c r="DFI47" s="37"/>
      <c r="DFK47" s="34"/>
      <c r="DFN47" s="38"/>
      <c r="DFO47" s="37"/>
      <c r="DFQ47" s="34"/>
      <c r="DFV47" s="16"/>
      <c r="DFX47" s="37"/>
      <c r="DFY47" s="37"/>
      <c r="DGA47" s="34"/>
      <c r="DGD47" s="38"/>
      <c r="DGE47" s="37"/>
      <c r="DGG47" s="34"/>
      <c r="DGL47" s="16"/>
      <c r="DGN47" s="37"/>
      <c r="DGO47" s="37"/>
      <c r="DGQ47" s="34"/>
      <c r="DGT47" s="38"/>
      <c r="DGU47" s="37"/>
      <c r="DGW47" s="34"/>
      <c r="DHB47" s="16"/>
      <c r="DHD47" s="37"/>
      <c r="DHE47" s="37"/>
      <c r="DHG47" s="34"/>
      <c r="DHJ47" s="38"/>
      <c r="DHK47" s="37"/>
      <c r="DHM47" s="34"/>
      <c r="DHR47" s="16"/>
      <c r="DHT47" s="37"/>
      <c r="DHU47" s="37"/>
      <c r="DHW47" s="34"/>
      <c r="DHZ47" s="38"/>
      <c r="DIA47" s="37"/>
      <c r="DIC47" s="34"/>
      <c r="DIH47" s="16"/>
      <c r="DIJ47" s="37"/>
      <c r="DIK47" s="37"/>
      <c r="DIM47" s="34"/>
      <c r="DIP47" s="38"/>
      <c r="DIQ47" s="37"/>
      <c r="DIS47" s="34"/>
      <c r="DIX47" s="16"/>
      <c r="DIZ47" s="37"/>
      <c r="DJA47" s="37"/>
      <c r="DJC47" s="34"/>
      <c r="DJF47" s="38"/>
      <c r="DJG47" s="37"/>
      <c r="DJI47" s="34"/>
      <c r="DJN47" s="16"/>
      <c r="DJP47" s="37"/>
      <c r="DJQ47" s="37"/>
      <c r="DJS47" s="34"/>
      <c r="DJV47" s="38"/>
      <c r="DJW47" s="37"/>
      <c r="DJY47" s="34"/>
      <c r="DKD47" s="16"/>
      <c r="DKF47" s="37"/>
      <c r="DKG47" s="37"/>
      <c r="DKI47" s="34"/>
      <c r="DKL47" s="38"/>
      <c r="DKM47" s="37"/>
      <c r="DKO47" s="34"/>
      <c r="DKT47" s="16"/>
      <c r="DKV47" s="37"/>
      <c r="DKW47" s="37"/>
      <c r="DKY47" s="34"/>
      <c r="DLB47" s="38"/>
      <c r="DLC47" s="37"/>
      <c r="DLE47" s="34"/>
      <c r="DLJ47" s="16"/>
      <c r="DLL47" s="37"/>
      <c r="DLM47" s="37"/>
      <c r="DLO47" s="34"/>
      <c r="DLR47" s="38"/>
      <c r="DLS47" s="37"/>
      <c r="DLU47" s="34"/>
      <c r="DLZ47" s="16"/>
      <c r="DMB47" s="37"/>
      <c r="DMC47" s="37"/>
      <c r="DME47" s="34"/>
      <c r="DMH47" s="38"/>
      <c r="DMI47" s="37"/>
      <c r="DMK47" s="34"/>
      <c r="DMP47" s="16"/>
      <c r="DMR47" s="37"/>
      <c r="DMS47" s="37"/>
      <c r="DMU47" s="34"/>
      <c r="DMX47" s="38"/>
      <c r="DMY47" s="37"/>
      <c r="DNA47" s="34"/>
      <c r="DNF47" s="16"/>
      <c r="DNH47" s="37"/>
      <c r="DNI47" s="37"/>
      <c r="DNK47" s="34"/>
      <c r="DNN47" s="38"/>
      <c r="DNO47" s="37"/>
      <c r="DNQ47" s="34"/>
      <c r="DNV47" s="16"/>
      <c r="DNX47" s="37"/>
      <c r="DNY47" s="37"/>
      <c r="DOA47" s="34"/>
      <c r="DOD47" s="38"/>
      <c r="DOE47" s="37"/>
      <c r="DOG47" s="34"/>
      <c r="DOL47" s="16"/>
      <c r="DON47" s="37"/>
      <c r="DOO47" s="37"/>
      <c r="DOQ47" s="34"/>
      <c r="DOT47" s="38"/>
      <c r="DOU47" s="37"/>
      <c r="DOW47" s="34"/>
      <c r="DPB47" s="16"/>
      <c r="DPD47" s="37"/>
      <c r="DPE47" s="37"/>
      <c r="DPG47" s="34"/>
      <c r="DPJ47" s="38"/>
      <c r="DPK47" s="37"/>
      <c r="DPM47" s="34"/>
      <c r="DPR47" s="16"/>
      <c r="DPT47" s="37"/>
      <c r="DPU47" s="37"/>
      <c r="DPW47" s="34"/>
      <c r="DPZ47" s="38"/>
      <c r="DQA47" s="37"/>
      <c r="DQC47" s="34"/>
      <c r="DQH47" s="16"/>
      <c r="DQJ47" s="37"/>
      <c r="DQK47" s="37"/>
      <c r="DQM47" s="34"/>
      <c r="DQP47" s="38"/>
      <c r="DQQ47" s="37"/>
      <c r="DQS47" s="34"/>
      <c r="DQX47" s="16"/>
      <c r="DQZ47" s="37"/>
      <c r="DRA47" s="37"/>
      <c r="DRC47" s="34"/>
      <c r="DRF47" s="38"/>
      <c r="DRG47" s="37"/>
      <c r="DRI47" s="34"/>
      <c r="DRN47" s="16"/>
      <c r="DRP47" s="37"/>
      <c r="DRQ47" s="37"/>
      <c r="DRS47" s="34"/>
      <c r="DRV47" s="38"/>
      <c r="DRW47" s="37"/>
      <c r="DRY47" s="34"/>
      <c r="DSD47" s="16"/>
      <c r="DSF47" s="37"/>
      <c r="DSG47" s="37"/>
      <c r="DSI47" s="34"/>
      <c r="DSL47" s="38"/>
      <c r="DSM47" s="37"/>
      <c r="DSO47" s="34"/>
      <c r="DST47" s="16"/>
      <c r="DSV47" s="37"/>
      <c r="DSW47" s="37"/>
      <c r="DSY47" s="34"/>
      <c r="DTB47" s="38"/>
      <c r="DTC47" s="37"/>
      <c r="DTE47" s="34"/>
      <c r="DTJ47" s="16"/>
      <c r="DTL47" s="37"/>
      <c r="DTM47" s="37"/>
      <c r="DTO47" s="34"/>
      <c r="DTR47" s="38"/>
      <c r="DTS47" s="37"/>
      <c r="DTU47" s="34"/>
      <c r="DTZ47" s="16"/>
      <c r="DUB47" s="37"/>
      <c r="DUC47" s="37"/>
      <c r="DUE47" s="34"/>
      <c r="DUH47" s="38"/>
      <c r="DUI47" s="37"/>
      <c r="DUK47" s="34"/>
      <c r="DUP47" s="16"/>
      <c r="DUR47" s="37"/>
      <c r="DUS47" s="37"/>
      <c r="DUU47" s="34"/>
      <c r="DUX47" s="38"/>
      <c r="DUY47" s="37"/>
      <c r="DVA47" s="34"/>
      <c r="DVF47" s="16"/>
      <c r="DVH47" s="37"/>
      <c r="DVI47" s="37"/>
      <c r="DVK47" s="34"/>
      <c r="DVN47" s="38"/>
      <c r="DVO47" s="37"/>
      <c r="DVQ47" s="34"/>
      <c r="DVV47" s="16"/>
      <c r="DVX47" s="37"/>
      <c r="DVY47" s="37"/>
      <c r="DWA47" s="34"/>
      <c r="DWD47" s="38"/>
      <c r="DWE47" s="37"/>
      <c r="DWG47" s="34"/>
      <c r="DWL47" s="16"/>
      <c r="DWN47" s="37"/>
      <c r="DWO47" s="37"/>
      <c r="DWQ47" s="34"/>
      <c r="DWT47" s="38"/>
      <c r="DWU47" s="37"/>
      <c r="DWW47" s="34"/>
      <c r="DXB47" s="16"/>
      <c r="DXD47" s="37"/>
      <c r="DXE47" s="37"/>
      <c r="DXG47" s="34"/>
      <c r="DXJ47" s="38"/>
      <c r="DXK47" s="37"/>
      <c r="DXM47" s="34"/>
      <c r="DXR47" s="16"/>
      <c r="DXT47" s="37"/>
      <c r="DXU47" s="37"/>
      <c r="DXW47" s="34"/>
      <c r="DXZ47" s="38"/>
      <c r="DYA47" s="37"/>
      <c r="DYC47" s="34"/>
      <c r="DYH47" s="16"/>
      <c r="DYJ47" s="37"/>
      <c r="DYK47" s="37"/>
      <c r="DYM47" s="34"/>
      <c r="DYP47" s="38"/>
      <c r="DYQ47" s="37"/>
      <c r="DYS47" s="34"/>
      <c r="DYX47" s="16"/>
      <c r="DYZ47" s="37"/>
      <c r="DZA47" s="37"/>
      <c r="DZC47" s="34"/>
      <c r="DZF47" s="38"/>
      <c r="DZG47" s="37"/>
      <c r="DZI47" s="34"/>
      <c r="DZN47" s="16"/>
      <c r="DZP47" s="37"/>
      <c r="DZQ47" s="37"/>
      <c r="DZS47" s="34"/>
      <c r="DZV47" s="38"/>
      <c r="DZW47" s="37"/>
      <c r="DZY47" s="34"/>
      <c r="EAD47" s="16"/>
      <c r="EAF47" s="37"/>
      <c r="EAG47" s="37"/>
      <c r="EAI47" s="34"/>
      <c r="EAL47" s="38"/>
      <c r="EAM47" s="37"/>
      <c r="EAO47" s="34"/>
      <c r="EAT47" s="16"/>
      <c r="EAV47" s="37"/>
      <c r="EAW47" s="37"/>
      <c r="EAY47" s="34"/>
      <c r="EBB47" s="38"/>
      <c r="EBC47" s="37"/>
      <c r="EBE47" s="34"/>
      <c r="EBJ47" s="16"/>
      <c r="EBL47" s="37"/>
      <c r="EBM47" s="37"/>
      <c r="EBO47" s="34"/>
      <c r="EBR47" s="38"/>
      <c r="EBS47" s="37"/>
      <c r="EBU47" s="34"/>
      <c r="EBZ47" s="16"/>
      <c r="ECB47" s="37"/>
      <c r="ECC47" s="37"/>
      <c r="ECE47" s="34"/>
      <c r="ECH47" s="38"/>
      <c r="ECI47" s="37"/>
      <c r="ECK47" s="34"/>
      <c r="ECP47" s="16"/>
      <c r="ECR47" s="37"/>
      <c r="ECS47" s="37"/>
      <c r="ECU47" s="34"/>
      <c r="ECX47" s="38"/>
      <c r="ECY47" s="37"/>
      <c r="EDA47" s="34"/>
      <c r="EDF47" s="16"/>
      <c r="EDH47" s="37"/>
      <c r="EDI47" s="37"/>
      <c r="EDK47" s="34"/>
      <c r="EDN47" s="38"/>
      <c r="EDO47" s="37"/>
      <c r="EDQ47" s="34"/>
      <c r="EDV47" s="16"/>
      <c r="EDX47" s="37"/>
      <c r="EDY47" s="37"/>
      <c r="EEA47" s="34"/>
      <c r="EED47" s="38"/>
      <c r="EEE47" s="37"/>
      <c r="EEG47" s="34"/>
      <c r="EEL47" s="16"/>
      <c r="EEN47" s="37"/>
      <c r="EEO47" s="37"/>
      <c r="EEQ47" s="34"/>
      <c r="EET47" s="38"/>
      <c r="EEU47" s="37"/>
      <c r="EEW47" s="34"/>
      <c r="EFB47" s="16"/>
      <c r="EFD47" s="37"/>
      <c r="EFE47" s="37"/>
      <c r="EFG47" s="34"/>
      <c r="EFJ47" s="38"/>
      <c r="EFK47" s="37"/>
      <c r="EFM47" s="34"/>
      <c r="EFR47" s="16"/>
      <c r="EFT47" s="37"/>
      <c r="EFU47" s="37"/>
      <c r="EFW47" s="34"/>
      <c r="EFZ47" s="38"/>
      <c r="EGA47" s="37"/>
      <c r="EGC47" s="34"/>
      <c r="EGH47" s="16"/>
      <c r="EGJ47" s="37"/>
      <c r="EGK47" s="37"/>
      <c r="EGM47" s="34"/>
      <c r="EGP47" s="38"/>
      <c r="EGQ47" s="37"/>
      <c r="EGS47" s="34"/>
      <c r="EGX47" s="16"/>
      <c r="EGZ47" s="37"/>
      <c r="EHA47" s="37"/>
      <c r="EHC47" s="34"/>
      <c r="EHF47" s="38"/>
      <c r="EHG47" s="37"/>
      <c r="EHI47" s="34"/>
      <c r="EHN47" s="16"/>
      <c r="EHP47" s="37"/>
      <c r="EHQ47" s="37"/>
      <c r="EHS47" s="34"/>
      <c r="EHV47" s="38"/>
      <c r="EHW47" s="37"/>
      <c r="EHY47" s="34"/>
      <c r="EID47" s="16"/>
      <c r="EIF47" s="37"/>
      <c r="EIG47" s="37"/>
      <c r="EII47" s="34"/>
      <c r="EIL47" s="38"/>
      <c r="EIM47" s="37"/>
      <c r="EIO47" s="34"/>
      <c r="EIT47" s="16"/>
      <c r="EIV47" s="37"/>
      <c r="EIW47" s="37"/>
      <c r="EIY47" s="34"/>
      <c r="EJB47" s="38"/>
      <c r="EJC47" s="37"/>
      <c r="EJE47" s="34"/>
      <c r="EJJ47" s="16"/>
      <c r="EJL47" s="37"/>
      <c r="EJM47" s="37"/>
      <c r="EJO47" s="34"/>
      <c r="EJR47" s="38"/>
      <c r="EJS47" s="37"/>
      <c r="EJU47" s="34"/>
      <c r="EJZ47" s="16"/>
      <c r="EKB47" s="37"/>
      <c r="EKC47" s="37"/>
      <c r="EKE47" s="34"/>
      <c r="EKH47" s="38"/>
      <c r="EKI47" s="37"/>
      <c r="EKK47" s="34"/>
      <c r="EKP47" s="16"/>
      <c r="EKR47" s="37"/>
      <c r="EKS47" s="37"/>
      <c r="EKU47" s="34"/>
      <c r="EKX47" s="38"/>
      <c r="EKY47" s="37"/>
      <c r="ELA47" s="34"/>
      <c r="ELF47" s="16"/>
      <c r="ELH47" s="37"/>
      <c r="ELI47" s="37"/>
      <c r="ELK47" s="34"/>
      <c r="ELN47" s="38"/>
      <c r="ELO47" s="37"/>
      <c r="ELQ47" s="34"/>
      <c r="ELV47" s="16"/>
      <c r="ELX47" s="37"/>
      <c r="ELY47" s="37"/>
      <c r="EMA47" s="34"/>
      <c r="EMD47" s="38"/>
      <c r="EME47" s="37"/>
      <c r="EMG47" s="34"/>
      <c r="EML47" s="16"/>
      <c r="EMN47" s="37"/>
      <c r="EMO47" s="37"/>
      <c r="EMQ47" s="34"/>
      <c r="EMT47" s="38"/>
      <c r="EMU47" s="37"/>
      <c r="EMW47" s="34"/>
      <c r="ENB47" s="16"/>
      <c r="END47" s="37"/>
      <c r="ENE47" s="37"/>
      <c r="ENG47" s="34"/>
      <c r="ENJ47" s="38"/>
      <c r="ENK47" s="37"/>
      <c r="ENM47" s="34"/>
      <c r="ENR47" s="16"/>
      <c r="ENT47" s="37"/>
      <c r="ENU47" s="37"/>
      <c r="ENW47" s="34"/>
      <c r="ENZ47" s="38"/>
      <c r="EOA47" s="37"/>
      <c r="EOC47" s="34"/>
      <c r="EOH47" s="16"/>
      <c r="EOJ47" s="37"/>
      <c r="EOK47" s="37"/>
      <c r="EOM47" s="34"/>
      <c r="EOP47" s="38"/>
      <c r="EOQ47" s="37"/>
      <c r="EOS47" s="34"/>
      <c r="EOX47" s="16"/>
      <c r="EOZ47" s="37"/>
      <c r="EPA47" s="37"/>
      <c r="EPC47" s="34"/>
      <c r="EPF47" s="38"/>
      <c r="EPG47" s="37"/>
      <c r="EPI47" s="34"/>
      <c r="EPN47" s="16"/>
      <c r="EPP47" s="37"/>
      <c r="EPQ47" s="37"/>
      <c r="EPS47" s="34"/>
      <c r="EPV47" s="38"/>
      <c r="EPW47" s="37"/>
      <c r="EPY47" s="34"/>
      <c r="EQD47" s="16"/>
      <c r="EQF47" s="37"/>
      <c r="EQG47" s="37"/>
      <c r="EQI47" s="34"/>
      <c r="EQL47" s="38"/>
      <c r="EQM47" s="37"/>
      <c r="EQO47" s="34"/>
      <c r="EQT47" s="16"/>
      <c r="EQV47" s="37"/>
      <c r="EQW47" s="37"/>
      <c r="EQY47" s="34"/>
      <c r="ERB47" s="38"/>
      <c r="ERC47" s="37"/>
      <c r="ERE47" s="34"/>
      <c r="ERJ47" s="16"/>
      <c r="ERL47" s="37"/>
      <c r="ERM47" s="37"/>
      <c r="ERO47" s="34"/>
      <c r="ERR47" s="38"/>
      <c r="ERS47" s="37"/>
      <c r="ERU47" s="34"/>
      <c r="ERZ47" s="16"/>
      <c r="ESB47" s="37"/>
      <c r="ESC47" s="37"/>
      <c r="ESE47" s="34"/>
      <c r="ESH47" s="38"/>
      <c r="ESI47" s="37"/>
      <c r="ESK47" s="34"/>
      <c r="ESP47" s="16"/>
      <c r="ESR47" s="37"/>
      <c r="ESS47" s="37"/>
      <c r="ESU47" s="34"/>
      <c r="ESX47" s="38"/>
      <c r="ESY47" s="37"/>
      <c r="ETA47" s="34"/>
      <c r="ETF47" s="16"/>
      <c r="ETH47" s="37"/>
      <c r="ETI47" s="37"/>
      <c r="ETK47" s="34"/>
      <c r="ETN47" s="38"/>
      <c r="ETO47" s="37"/>
      <c r="ETQ47" s="34"/>
      <c r="ETV47" s="16"/>
      <c r="ETX47" s="37"/>
      <c r="ETY47" s="37"/>
      <c r="EUA47" s="34"/>
      <c r="EUD47" s="38"/>
      <c r="EUE47" s="37"/>
      <c r="EUG47" s="34"/>
      <c r="EUL47" s="16"/>
      <c r="EUN47" s="37"/>
      <c r="EUO47" s="37"/>
      <c r="EUQ47" s="34"/>
      <c r="EUT47" s="38"/>
      <c r="EUU47" s="37"/>
      <c r="EUW47" s="34"/>
      <c r="EVB47" s="16"/>
      <c r="EVD47" s="37"/>
      <c r="EVE47" s="37"/>
      <c r="EVG47" s="34"/>
      <c r="EVJ47" s="38"/>
      <c r="EVK47" s="37"/>
      <c r="EVM47" s="34"/>
      <c r="EVR47" s="16"/>
      <c r="EVT47" s="37"/>
      <c r="EVU47" s="37"/>
      <c r="EVW47" s="34"/>
      <c r="EVZ47" s="38"/>
      <c r="EWA47" s="37"/>
      <c r="EWC47" s="34"/>
      <c r="EWH47" s="16"/>
      <c r="EWJ47" s="37"/>
      <c r="EWK47" s="37"/>
      <c r="EWM47" s="34"/>
      <c r="EWP47" s="38"/>
      <c r="EWQ47" s="37"/>
      <c r="EWS47" s="34"/>
      <c r="EWX47" s="16"/>
      <c r="EWZ47" s="37"/>
      <c r="EXA47" s="37"/>
      <c r="EXC47" s="34"/>
      <c r="EXF47" s="38"/>
      <c r="EXG47" s="37"/>
      <c r="EXI47" s="34"/>
      <c r="EXN47" s="16"/>
      <c r="EXP47" s="37"/>
      <c r="EXQ47" s="37"/>
      <c r="EXS47" s="34"/>
      <c r="EXV47" s="38"/>
      <c r="EXW47" s="37"/>
      <c r="EXY47" s="34"/>
      <c r="EYD47" s="16"/>
      <c r="EYF47" s="37"/>
      <c r="EYG47" s="37"/>
      <c r="EYI47" s="34"/>
      <c r="EYL47" s="38"/>
      <c r="EYM47" s="37"/>
      <c r="EYO47" s="34"/>
      <c r="EYT47" s="16"/>
      <c r="EYV47" s="37"/>
      <c r="EYW47" s="37"/>
      <c r="EYY47" s="34"/>
      <c r="EZB47" s="38"/>
      <c r="EZC47" s="37"/>
      <c r="EZE47" s="34"/>
      <c r="EZJ47" s="16"/>
      <c r="EZL47" s="37"/>
      <c r="EZM47" s="37"/>
      <c r="EZO47" s="34"/>
      <c r="EZR47" s="38"/>
      <c r="EZS47" s="37"/>
      <c r="EZU47" s="34"/>
      <c r="EZZ47" s="16"/>
      <c r="FAB47" s="37"/>
      <c r="FAC47" s="37"/>
      <c r="FAE47" s="34"/>
      <c r="FAH47" s="38"/>
      <c r="FAI47" s="37"/>
      <c r="FAK47" s="34"/>
      <c r="FAP47" s="16"/>
      <c r="FAR47" s="37"/>
      <c r="FAS47" s="37"/>
      <c r="FAU47" s="34"/>
      <c r="FAX47" s="38"/>
      <c r="FAY47" s="37"/>
      <c r="FBA47" s="34"/>
      <c r="FBF47" s="16"/>
      <c r="FBH47" s="37"/>
      <c r="FBI47" s="37"/>
      <c r="FBK47" s="34"/>
      <c r="FBN47" s="38"/>
      <c r="FBO47" s="37"/>
      <c r="FBQ47" s="34"/>
      <c r="FBV47" s="16"/>
      <c r="FBX47" s="37"/>
      <c r="FBY47" s="37"/>
      <c r="FCA47" s="34"/>
      <c r="FCD47" s="38"/>
      <c r="FCE47" s="37"/>
      <c r="FCG47" s="34"/>
      <c r="FCL47" s="16"/>
      <c r="FCN47" s="37"/>
      <c r="FCO47" s="37"/>
      <c r="FCQ47" s="34"/>
      <c r="FCT47" s="38"/>
      <c r="FCU47" s="37"/>
      <c r="FCW47" s="34"/>
      <c r="FDB47" s="16"/>
      <c r="FDD47" s="37"/>
      <c r="FDE47" s="37"/>
      <c r="FDG47" s="34"/>
      <c r="FDJ47" s="38"/>
      <c r="FDK47" s="37"/>
      <c r="FDM47" s="34"/>
      <c r="FDR47" s="16"/>
      <c r="FDT47" s="37"/>
      <c r="FDU47" s="37"/>
      <c r="FDW47" s="34"/>
      <c r="FDZ47" s="38"/>
      <c r="FEA47" s="37"/>
      <c r="FEC47" s="34"/>
      <c r="FEH47" s="16"/>
      <c r="FEJ47" s="37"/>
      <c r="FEK47" s="37"/>
      <c r="FEM47" s="34"/>
      <c r="FEP47" s="38"/>
      <c r="FEQ47" s="37"/>
      <c r="FES47" s="34"/>
      <c r="FEX47" s="16"/>
      <c r="FEZ47" s="37"/>
      <c r="FFA47" s="37"/>
      <c r="FFC47" s="34"/>
      <c r="FFF47" s="38"/>
      <c r="FFG47" s="37"/>
      <c r="FFI47" s="34"/>
      <c r="FFN47" s="16"/>
      <c r="FFP47" s="37"/>
      <c r="FFQ47" s="37"/>
      <c r="FFS47" s="34"/>
      <c r="FFV47" s="38"/>
      <c r="FFW47" s="37"/>
      <c r="FFY47" s="34"/>
      <c r="FGD47" s="16"/>
      <c r="FGF47" s="37"/>
      <c r="FGG47" s="37"/>
      <c r="FGI47" s="34"/>
      <c r="FGL47" s="38"/>
      <c r="FGM47" s="37"/>
      <c r="FGO47" s="34"/>
      <c r="FGT47" s="16"/>
      <c r="FGV47" s="37"/>
      <c r="FGW47" s="37"/>
      <c r="FGY47" s="34"/>
      <c r="FHB47" s="38"/>
      <c r="FHC47" s="37"/>
      <c r="FHE47" s="34"/>
      <c r="FHJ47" s="16"/>
      <c r="FHL47" s="37"/>
      <c r="FHM47" s="37"/>
      <c r="FHO47" s="34"/>
      <c r="FHR47" s="38"/>
      <c r="FHS47" s="37"/>
      <c r="FHU47" s="34"/>
      <c r="FHZ47" s="16"/>
      <c r="FIB47" s="37"/>
      <c r="FIC47" s="37"/>
      <c r="FIE47" s="34"/>
      <c r="FIH47" s="38"/>
      <c r="FII47" s="37"/>
      <c r="FIK47" s="34"/>
      <c r="FIP47" s="16"/>
      <c r="FIR47" s="37"/>
      <c r="FIS47" s="37"/>
      <c r="FIU47" s="34"/>
      <c r="FIX47" s="38"/>
      <c r="FIY47" s="37"/>
      <c r="FJA47" s="34"/>
      <c r="FJF47" s="16"/>
      <c r="FJH47" s="37"/>
      <c r="FJI47" s="37"/>
      <c r="FJK47" s="34"/>
      <c r="FJN47" s="38"/>
      <c r="FJO47" s="37"/>
      <c r="FJQ47" s="34"/>
      <c r="FJV47" s="16"/>
      <c r="FJX47" s="37"/>
      <c r="FJY47" s="37"/>
      <c r="FKA47" s="34"/>
      <c r="FKD47" s="38"/>
      <c r="FKE47" s="37"/>
      <c r="FKG47" s="34"/>
      <c r="FKL47" s="16"/>
      <c r="FKN47" s="37"/>
      <c r="FKO47" s="37"/>
      <c r="FKQ47" s="34"/>
      <c r="FKT47" s="38"/>
      <c r="FKU47" s="37"/>
      <c r="FKW47" s="34"/>
      <c r="FLB47" s="16"/>
      <c r="FLD47" s="37"/>
      <c r="FLE47" s="37"/>
      <c r="FLG47" s="34"/>
      <c r="FLJ47" s="38"/>
      <c r="FLK47" s="37"/>
      <c r="FLM47" s="34"/>
      <c r="FLR47" s="16"/>
      <c r="FLT47" s="37"/>
      <c r="FLU47" s="37"/>
      <c r="FLW47" s="34"/>
      <c r="FLZ47" s="38"/>
      <c r="FMA47" s="37"/>
      <c r="FMC47" s="34"/>
      <c r="FMH47" s="16"/>
      <c r="FMJ47" s="37"/>
      <c r="FMK47" s="37"/>
      <c r="FMM47" s="34"/>
      <c r="FMP47" s="38"/>
      <c r="FMQ47" s="37"/>
      <c r="FMS47" s="34"/>
      <c r="FMX47" s="16"/>
      <c r="FMZ47" s="37"/>
      <c r="FNA47" s="37"/>
      <c r="FNC47" s="34"/>
      <c r="FNF47" s="38"/>
      <c r="FNG47" s="37"/>
      <c r="FNI47" s="34"/>
      <c r="FNN47" s="16"/>
      <c r="FNP47" s="37"/>
      <c r="FNQ47" s="37"/>
      <c r="FNS47" s="34"/>
      <c r="FNV47" s="38"/>
      <c r="FNW47" s="37"/>
      <c r="FNY47" s="34"/>
      <c r="FOD47" s="16"/>
      <c r="FOF47" s="37"/>
      <c r="FOG47" s="37"/>
      <c r="FOI47" s="34"/>
      <c r="FOL47" s="38"/>
      <c r="FOM47" s="37"/>
      <c r="FOO47" s="34"/>
      <c r="FOT47" s="16"/>
      <c r="FOV47" s="37"/>
      <c r="FOW47" s="37"/>
      <c r="FOY47" s="34"/>
      <c r="FPB47" s="38"/>
      <c r="FPC47" s="37"/>
      <c r="FPE47" s="34"/>
      <c r="FPJ47" s="16"/>
      <c r="FPL47" s="37"/>
      <c r="FPM47" s="37"/>
      <c r="FPO47" s="34"/>
      <c r="FPR47" s="38"/>
      <c r="FPS47" s="37"/>
      <c r="FPU47" s="34"/>
      <c r="FPZ47" s="16"/>
      <c r="FQB47" s="37"/>
      <c r="FQC47" s="37"/>
      <c r="FQE47" s="34"/>
      <c r="FQH47" s="38"/>
      <c r="FQI47" s="37"/>
      <c r="FQK47" s="34"/>
      <c r="FQP47" s="16"/>
      <c r="FQR47" s="37"/>
      <c r="FQS47" s="37"/>
      <c r="FQU47" s="34"/>
      <c r="FQX47" s="38"/>
      <c r="FQY47" s="37"/>
      <c r="FRA47" s="34"/>
      <c r="FRF47" s="16"/>
      <c r="FRH47" s="37"/>
      <c r="FRI47" s="37"/>
      <c r="FRK47" s="34"/>
      <c r="FRN47" s="38"/>
      <c r="FRO47" s="37"/>
      <c r="FRQ47" s="34"/>
      <c r="FRV47" s="16"/>
      <c r="FRX47" s="37"/>
      <c r="FRY47" s="37"/>
      <c r="FSA47" s="34"/>
      <c r="FSD47" s="38"/>
      <c r="FSE47" s="37"/>
      <c r="FSG47" s="34"/>
      <c r="FSL47" s="16"/>
      <c r="FSN47" s="37"/>
      <c r="FSO47" s="37"/>
      <c r="FSQ47" s="34"/>
      <c r="FST47" s="38"/>
      <c r="FSU47" s="37"/>
      <c r="FSW47" s="34"/>
      <c r="FTB47" s="16"/>
      <c r="FTD47" s="37"/>
      <c r="FTE47" s="37"/>
      <c r="FTG47" s="34"/>
      <c r="FTJ47" s="38"/>
      <c r="FTK47" s="37"/>
      <c r="FTM47" s="34"/>
      <c r="FTR47" s="16"/>
      <c r="FTT47" s="37"/>
      <c r="FTU47" s="37"/>
      <c r="FTW47" s="34"/>
      <c r="FTZ47" s="38"/>
      <c r="FUA47" s="37"/>
      <c r="FUC47" s="34"/>
      <c r="FUH47" s="16"/>
      <c r="FUJ47" s="37"/>
      <c r="FUK47" s="37"/>
      <c r="FUM47" s="34"/>
      <c r="FUP47" s="38"/>
      <c r="FUQ47" s="37"/>
      <c r="FUS47" s="34"/>
      <c r="FUX47" s="16"/>
      <c r="FUZ47" s="37"/>
      <c r="FVA47" s="37"/>
      <c r="FVC47" s="34"/>
      <c r="FVF47" s="38"/>
      <c r="FVG47" s="37"/>
      <c r="FVI47" s="34"/>
      <c r="FVN47" s="16"/>
      <c r="FVP47" s="37"/>
      <c r="FVQ47" s="37"/>
      <c r="FVS47" s="34"/>
      <c r="FVV47" s="38"/>
      <c r="FVW47" s="37"/>
      <c r="FVY47" s="34"/>
      <c r="FWD47" s="16"/>
      <c r="FWF47" s="37"/>
      <c r="FWG47" s="37"/>
      <c r="FWI47" s="34"/>
      <c r="FWL47" s="38"/>
      <c r="FWM47" s="37"/>
      <c r="FWO47" s="34"/>
      <c r="FWT47" s="16"/>
      <c r="FWV47" s="37"/>
      <c r="FWW47" s="37"/>
      <c r="FWY47" s="34"/>
      <c r="FXB47" s="38"/>
      <c r="FXC47" s="37"/>
      <c r="FXE47" s="34"/>
      <c r="FXJ47" s="16"/>
      <c r="FXL47" s="37"/>
      <c r="FXM47" s="37"/>
      <c r="FXO47" s="34"/>
      <c r="FXR47" s="38"/>
      <c r="FXS47" s="37"/>
      <c r="FXU47" s="34"/>
      <c r="FXZ47" s="16"/>
      <c r="FYB47" s="37"/>
      <c r="FYC47" s="37"/>
      <c r="FYE47" s="34"/>
      <c r="FYH47" s="38"/>
      <c r="FYI47" s="37"/>
      <c r="FYK47" s="34"/>
      <c r="FYP47" s="16"/>
      <c r="FYR47" s="37"/>
      <c r="FYS47" s="37"/>
      <c r="FYU47" s="34"/>
      <c r="FYX47" s="38"/>
      <c r="FYY47" s="37"/>
      <c r="FZA47" s="34"/>
      <c r="FZF47" s="16"/>
      <c r="FZH47" s="37"/>
      <c r="FZI47" s="37"/>
      <c r="FZK47" s="34"/>
      <c r="FZN47" s="38"/>
      <c r="FZO47" s="37"/>
      <c r="FZQ47" s="34"/>
      <c r="FZV47" s="16"/>
      <c r="FZX47" s="37"/>
      <c r="FZY47" s="37"/>
      <c r="GAA47" s="34"/>
      <c r="GAD47" s="38"/>
      <c r="GAE47" s="37"/>
      <c r="GAG47" s="34"/>
      <c r="GAL47" s="16"/>
      <c r="GAN47" s="37"/>
      <c r="GAO47" s="37"/>
      <c r="GAQ47" s="34"/>
      <c r="GAT47" s="38"/>
      <c r="GAU47" s="37"/>
      <c r="GAW47" s="34"/>
      <c r="GBB47" s="16"/>
      <c r="GBD47" s="37"/>
      <c r="GBE47" s="37"/>
      <c r="GBG47" s="34"/>
      <c r="GBJ47" s="38"/>
      <c r="GBK47" s="37"/>
      <c r="GBM47" s="34"/>
      <c r="GBR47" s="16"/>
      <c r="GBT47" s="37"/>
      <c r="GBU47" s="37"/>
      <c r="GBW47" s="34"/>
      <c r="GBZ47" s="38"/>
      <c r="GCA47" s="37"/>
      <c r="GCC47" s="34"/>
      <c r="GCH47" s="16"/>
      <c r="GCJ47" s="37"/>
      <c r="GCK47" s="37"/>
      <c r="GCM47" s="34"/>
      <c r="GCP47" s="38"/>
      <c r="GCQ47" s="37"/>
      <c r="GCS47" s="34"/>
      <c r="GCX47" s="16"/>
      <c r="GCZ47" s="37"/>
      <c r="GDA47" s="37"/>
      <c r="GDC47" s="34"/>
      <c r="GDF47" s="38"/>
      <c r="GDG47" s="37"/>
      <c r="GDI47" s="34"/>
      <c r="GDN47" s="16"/>
      <c r="GDP47" s="37"/>
      <c r="GDQ47" s="37"/>
      <c r="GDS47" s="34"/>
      <c r="GDV47" s="38"/>
      <c r="GDW47" s="37"/>
      <c r="GDY47" s="34"/>
      <c r="GED47" s="16"/>
      <c r="GEF47" s="37"/>
      <c r="GEG47" s="37"/>
      <c r="GEI47" s="34"/>
      <c r="GEL47" s="38"/>
      <c r="GEM47" s="37"/>
      <c r="GEO47" s="34"/>
      <c r="GET47" s="16"/>
      <c r="GEV47" s="37"/>
      <c r="GEW47" s="37"/>
      <c r="GEY47" s="34"/>
      <c r="GFB47" s="38"/>
      <c r="GFC47" s="37"/>
      <c r="GFE47" s="34"/>
      <c r="GFJ47" s="16"/>
      <c r="GFL47" s="37"/>
      <c r="GFM47" s="37"/>
      <c r="GFO47" s="34"/>
      <c r="GFR47" s="38"/>
      <c r="GFS47" s="37"/>
      <c r="GFU47" s="34"/>
      <c r="GFZ47" s="16"/>
      <c r="GGB47" s="37"/>
      <c r="GGC47" s="37"/>
      <c r="GGE47" s="34"/>
      <c r="GGH47" s="38"/>
      <c r="GGI47" s="37"/>
      <c r="GGK47" s="34"/>
      <c r="GGP47" s="16"/>
      <c r="GGR47" s="37"/>
      <c r="GGS47" s="37"/>
      <c r="GGU47" s="34"/>
      <c r="GGX47" s="38"/>
      <c r="GGY47" s="37"/>
      <c r="GHA47" s="34"/>
      <c r="GHF47" s="16"/>
      <c r="GHH47" s="37"/>
      <c r="GHI47" s="37"/>
      <c r="GHK47" s="34"/>
      <c r="GHN47" s="38"/>
      <c r="GHO47" s="37"/>
      <c r="GHQ47" s="34"/>
      <c r="GHV47" s="16"/>
      <c r="GHX47" s="37"/>
      <c r="GHY47" s="37"/>
      <c r="GIA47" s="34"/>
      <c r="GID47" s="38"/>
      <c r="GIE47" s="37"/>
      <c r="GIG47" s="34"/>
      <c r="GIL47" s="16"/>
      <c r="GIN47" s="37"/>
      <c r="GIO47" s="37"/>
      <c r="GIQ47" s="34"/>
      <c r="GIT47" s="38"/>
      <c r="GIU47" s="37"/>
      <c r="GIW47" s="34"/>
      <c r="GJB47" s="16"/>
      <c r="GJD47" s="37"/>
      <c r="GJE47" s="37"/>
      <c r="GJG47" s="34"/>
      <c r="GJJ47" s="38"/>
      <c r="GJK47" s="37"/>
      <c r="GJM47" s="34"/>
      <c r="GJR47" s="16"/>
      <c r="GJT47" s="37"/>
      <c r="GJU47" s="37"/>
      <c r="GJW47" s="34"/>
      <c r="GJZ47" s="38"/>
      <c r="GKA47" s="37"/>
      <c r="GKC47" s="34"/>
      <c r="GKH47" s="16"/>
      <c r="GKJ47" s="37"/>
      <c r="GKK47" s="37"/>
      <c r="GKM47" s="34"/>
      <c r="GKP47" s="38"/>
      <c r="GKQ47" s="37"/>
      <c r="GKS47" s="34"/>
      <c r="GKX47" s="16"/>
      <c r="GKZ47" s="37"/>
      <c r="GLA47" s="37"/>
      <c r="GLC47" s="34"/>
      <c r="GLF47" s="38"/>
      <c r="GLG47" s="37"/>
      <c r="GLI47" s="34"/>
      <c r="GLN47" s="16"/>
      <c r="GLP47" s="37"/>
      <c r="GLQ47" s="37"/>
      <c r="GLS47" s="34"/>
      <c r="GLV47" s="38"/>
      <c r="GLW47" s="37"/>
      <c r="GLY47" s="34"/>
      <c r="GMD47" s="16"/>
      <c r="GMF47" s="37"/>
      <c r="GMG47" s="37"/>
      <c r="GMI47" s="34"/>
      <c r="GML47" s="38"/>
      <c r="GMM47" s="37"/>
      <c r="GMO47" s="34"/>
      <c r="GMT47" s="16"/>
      <c r="GMV47" s="37"/>
      <c r="GMW47" s="37"/>
      <c r="GMY47" s="34"/>
      <c r="GNB47" s="38"/>
      <c r="GNC47" s="37"/>
      <c r="GNE47" s="34"/>
      <c r="GNJ47" s="16"/>
      <c r="GNL47" s="37"/>
      <c r="GNM47" s="37"/>
      <c r="GNO47" s="34"/>
      <c r="GNR47" s="38"/>
      <c r="GNS47" s="37"/>
      <c r="GNU47" s="34"/>
      <c r="GNZ47" s="16"/>
      <c r="GOB47" s="37"/>
      <c r="GOC47" s="37"/>
      <c r="GOE47" s="34"/>
      <c r="GOH47" s="38"/>
      <c r="GOI47" s="37"/>
      <c r="GOK47" s="34"/>
      <c r="GOP47" s="16"/>
      <c r="GOR47" s="37"/>
      <c r="GOS47" s="37"/>
      <c r="GOU47" s="34"/>
      <c r="GOX47" s="38"/>
      <c r="GOY47" s="37"/>
      <c r="GPA47" s="34"/>
      <c r="GPF47" s="16"/>
      <c r="GPH47" s="37"/>
      <c r="GPI47" s="37"/>
      <c r="GPK47" s="34"/>
      <c r="GPN47" s="38"/>
      <c r="GPO47" s="37"/>
      <c r="GPQ47" s="34"/>
      <c r="GPV47" s="16"/>
      <c r="GPX47" s="37"/>
      <c r="GPY47" s="37"/>
      <c r="GQA47" s="34"/>
      <c r="GQD47" s="38"/>
      <c r="GQE47" s="37"/>
      <c r="GQG47" s="34"/>
      <c r="GQL47" s="16"/>
      <c r="GQN47" s="37"/>
      <c r="GQO47" s="37"/>
      <c r="GQQ47" s="34"/>
      <c r="GQT47" s="38"/>
      <c r="GQU47" s="37"/>
      <c r="GQW47" s="34"/>
      <c r="GRB47" s="16"/>
      <c r="GRD47" s="37"/>
      <c r="GRE47" s="37"/>
      <c r="GRG47" s="34"/>
      <c r="GRJ47" s="38"/>
      <c r="GRK47" s="37"/>
      <c r="GRM47" s="34"/>
      <c r="GRR47" s="16"/>
      <c r="GRT47" s="37"/>
      <c r="GRU47" s="37"/>
      <c r="GRW47" s="34"/>
      <c r="GRZ47" s="38"/>
      <c r="GSA47" s="37"/>
      <c r="GSC47" s="34"/>
      <c r="GSH47" s="16"/>
      <c r="GSJ47" s="37"/>
      <c r="GSK47" s="37"/>
      <c r="GSM47" s="34"/>
      <c r="GSP47" s="38"/>
      <c r="GSQ47" s="37"/>
      <c r="GSS47" s="34"/>
      <c r="GSX47" s="16"/>
      <c r="GSZ47" s="37"/>
      <c r="GTA47" s="37"/>
      <c r="GTC47" s="34"/>
      <c r="GTF47" s="38"/>
      <c r="GTG47" s="37"/>
      <c r="GTI47" s="34"/>
      <c r="GTN47" s="16"/>
      <c r="GTP47" s="37"/>
      <c r="GTQ47" s="37"/>
      <c r="GTS47" s="34"/>
      <c r="GTV47" s="38"/>
      <c r="GTW47" s="37"/>
      <c r="GTY47" s="34"/>
      <c r="GUD47" s="16"/>
      <c r="GUF47" s="37"/>
      <c r="GUG47" s="37"/>
      <c r="GUI47" s="34"/>
      <c r="GUL47" s="38"/>
      <c r="GUM47" s="37"/>
      <c r="GUO47" s="34"/>
      <c r="GUT47" s="16"/>
      <c r="GUV47" s="37"/>
      <c r="GUW47" s="37"/>
      <c r="GUY47" s="34"/>
      <c r="GVB47" s="38"/>
      <c r="GVC47" s="37"/>
      <c r="GVE47" s="34"/>
      <c r="GVJ47" s="16"/>
      <c r="GVL47" s="37"/>
      <c r="GVM47" s="37"/>
      <c r="GVO47" s="34"/>
      <c r="GVR47" s="38"/>
      <c r="GVS47" s="37"/>
      <c r="GVU47" s="34"/>
      <c r="GVZ47" s="16"/>
      <c r="GWB47" s="37"/>
      <c r="GWC47" s="37"/>
      <c r="GWE47" s="34"/>
      <c r="GWH47" s="38"/>
      <c r="GWI47" s="37"/>
      <c r="GWK47" s="34"/>
      <c r="GWP47" s="16"/>
      <c r="GWR47" s="37"/>
      <c r="GWS47" s="37"/>
      <c r="GWU47" s="34"/>
      <c r="GWX47" s="38"/>
      <c r="GWY47" s="37"/>
      <c r="GXA47" s="34"/>
      <c r="GXF47" s="16"/>
      <c r="GXH47" s="37"/>
      <c r="GXI47" s="37"/>
      <c r="GXK47" s="34"/>
      <c r="GXN47" s="38"/>
      <c r="GXO47" s="37"/>
      <c r="GXQ47" s="34"/>
      <c r="GXV47" s="16"/>
      <c r="GXX47" s="37"/>
      <c r="GXY47" s="37"/>
      <c r="GYA47" s="34"/>
      <c r="GYD47" s="38"/>
      <c r="GYE47" s="37"/>
      <c r="GYG47" s="34"/>
      <c r="GYL47" s="16"/>
      <c r="GYN47" s="37"/>
      <c r="GYO47" s="37"/>
      <c r="GYQ47" s="34"/>
      <c r="GYT47" s="38"/>
      <c r="GYU47" s="37"/>
      <c r="GYW47" s="34"/>
      <c r="GZB47" s="16"/>
      <c r="GZD47" s="37"/>
      <c r="GZE47" s="37"/>
      <c r="GZG47" s="34"/>
      <c r="GZJ47" s="38"/>
      <c r="GZK47" s="37"/>
      <c r="GZM47" s="34"/>
      <c r="GZR47" s="16"/>
      <c r="GZT47" s="37"/>
      <c r="GZU47" s="37"/>
      <c r="GZW47" s="34"/>
      <c r="GZZ47" s="38"/>
      <c r="HAA47" s="37"/>
      <c r="HAC47" s="34"/>
      <c r="HAH47" s="16"/>
      <c r="HAJ47" s="37"/>
      <c r="HAK47" s="37"/>
      <c r="HAM47" s="34"/>
      <c r="HAP47" s="38"/>
      <c r="HAQ47" s="37"/>
      <c r="HAS47" s="34"/>
      <c r="HAX47" s="16"/>
      <c r="HAZ47" s="37"/>
      <c r="HBA47" s="37"/>
      <c r="HBC47" s="34"/>
      <c r="HBF47" s="38"/>
      <c r="HBG47" s="37"/>
      <c r="HBI47" s="34"/>
      <c r="HBN47" s="16"/>
      <c r="HBP47" s="37"/>
      <c r="HBQ47" s="37"/>
      <c r="HBS47" s="34"/>
      <c r="HBV47" s="38"/>
      <c r="HBW47" s="37"/>
      <c r="HBY47" s="34"/>
      <c r="HCD47" s="16"/>
      <c r="HCF47" s="37"/>
      <c r="HCG47" s="37"/>
      <c r="HCI47" s="34"/>
      <c r="HCL47" s="38"/>
      <c r="HCM47" s="37"/>
      <c r="HCO47" s="34"/>
      <c r="HCT47" s="16"/>
      <c r="HCV47" s="37"/>
      <c r="HCW47" s="37"/>
      <c r="HCY47" s="34"/>
      <c r="HDB47" s="38"/>
      <c r="HDC47" s="37"/>
      <c r="HDE47" s="34"/>
      <c r="HDJ47" s="16"/>
      <c r="HDL47" s="37"/>
      <c r="HDM47" s="37"/>
      <c r="HDO47" s="34"/>
      <c r="HDR47" s="38"/>
      <c r="HDS47" s="37"/>
      <c r="HDU47" s="34"/>
      <c r="HDZ47" s="16"/>
      <c r="HEB47" s="37"/>
      <c r="HEC47" s="37"/>
      <c r="HEE47" s="34"/>
      <c r="HEH47" s="38"/>
      <c r="HEI47" s="37"/>
      <c r="HEK47" s="34"/>
      <c r="HEP47" s="16"/>
      <c r="HER47" s="37"/>
      <c r="HES47" s="37"/>
      <c r="HEU47" s="34"/>
      <c r="HEX47" s="38"/>
      <c r="HEY47" s="37"/>
      <c r="HFA47" s="34"/>
      <c r="HFF47" s="16"/>
      <c r="HFH47" s="37"/>
      <c r="HFI47" s="37"/>
      <c r="HFK47" s="34"/>
      <c r="HFN47" s="38"/>
      <c r="HFO47" s="37"/>
      <c r="HFQ47" s="34"/>
      <c r="HFV47" s="16"/>
      <c r="HFX47" s="37"/>
      <c r="HFY47" s="37"/>
      <c r="HGA47" s="34"/>
      <c r="HGD47" s="38"/>
      <c r="HGE47" s="37"/>
      <c r="HGG47" s="34"/>
      <c r="HGL47" s="16"/>
      <c r="HGN47" s="37"/>
      <c r="HGO47" s="37"/>
      <c r="HGQ47" s="34"/>
      <c r="HGT47" s="38"/>
      <c r="HGU47" s="37"/>
      <c r="HGW47" s="34"/>
      <c r="HHB47" s="16"/>
      <c r="HHD47" s="37"/>
      <c r="HHE47" s="37"/>
      <c r="HHG47" s="34"/>
      <c r="HHJ47" s="38"/>
      <c r="HHK47" s="37"/>
      <c r="HHM47" s="34"/>
      <c r="HHR47" s="16"/>
      <c r="HHT47" s="37"/>
      <c r="HHU47" s="37"/>
      <c r="HHW47" s="34"/>
      <c r="HHZ47" s="38"/>
      <c r="HIA47" s="37"/>
      <c r="HIC47" s="34"/>
      <c r="HIH47" s="16"/>
      <c r="HIJ47" s="37"/>
      <c r="HIK47" s="37"/>
      <c r="HIM47" s="34"/>
      <c r="HIP47" s="38"/>
      <c r="HIQ47" s="37"/>
      <c r="HIS47" s="34"/>
      <c r="HIX47" s="16"/>
      <c r="HIZ47" s="37"/>
      <c r="HJA47" s="37"/>
      <c r="HJC47" s="34"/>
      <c r="HJF47" s="38"/>
      <c r="HJG47" s="37"/>
      <c r="HJI47" s="34"/>
      <c r="HJN47" s="16"/>
      <c r="HJP47" s="37"/>
      <c r="HJQ47" s="37"/>
      <c r="HJS47" s="34"/>
      <c r="HJV47" s="38"/>
      <c r="HJW47" s="37"/>
      <c r="HJY47" s="34"/>
      <c r="HKD47" s="16"/>
      <c r="HKF47" s="37"/>
      <c r="HKG47" s="37"/>
      <c r="HKI47" s="34"/>
      <c r="HKL47" s="38"/>
      <c r="HKM47" s="37"/>
      <c r="HKO47" s="34"/>
      <c r="HKT47" s="16"/>
      <c r="HKV47" s="37"/>
      <c r="HKW47" s="37"/>
      <c r="HKY47" s="34"/>
      <c r="HLB47" s="38"/>
      <c r="HLC47" s="37"/>
      <c r="HLE47" s="34"/>
      <c r="HLJ47" s="16"/>
      <c r="HLL47" s="37"/>
      <c r="HLM47" s="37"/>
      <c r="HLO47" s="34"/>
      <c r="HLR47" s="38"/>
      <c r="HLS47" s="37"/>
      <c r="HLU47" s="34"/>
      <c r="HLZ47" s="16"/>
      <c r="HMB47" s="37"/>
      <c r="HMC47" s="37"/>
      <c r="HME47" s="34"/>
      <c r="HMH47" s="38"/>
      <c r="HMI47" s="37"/>
      <c r="HMK47" s="34"/>
      <c r="HMP47" s="16"/>
      <c r="HMR47" s="37"/>
      <c r="HMS47" s="37"/>
      <c r="HMU47" s="34"/>
      <c r="HMX47" s="38"/>
      <c r="HMY47" s="37"/>
      <c r="HNA47" s="34"/>
      <c r="HNF47" s="16"/>
      <c r="HNH47" s="37"/>
      <c r="HNI47" s="37"/>
      <c r="HNK47" s="34"/>
      <c r="HNN47" s="38"/>
      <c r="HNO47" s="37"/>
      <c r="HNQ47" s="34"/>
      <c r="HNV47" s="16"/>
      <c r="HNX47" s="37"/>
      <c r="HNY47" s="37"/>
      <c r="HOA47" s="34"/>
      <c r="HOD47" s="38"/>
      <c r="HOE47" s="37"/>
      <c r="HOG47" s="34"/>
      <c r="HOL47" s="16"/>
      <c r="HON47" s="37"/>
      <c r="HOO47" s="37"/>
      <c r="HOQ47" s="34"/>
      <c r="HOT47" s="38"/>
      <c r="HOU47" s="37"/>
      <c r="HOW47" s="34"/>
      <c r="HPB47" s="16"/>
      <c r="HPD47" s="37"/>
      <c r="HPE47" s="37"/>
      <c r="HPG47" s="34"/>
      <c r="HPJ47" s="38"/>
      <c r="HPK47" s="37"/>
      <c r="HPM47" s="34"/>
      <c r="HPR47" s="16"/>
      <c r="HPT47" s="37"/>
      <c r="HPU47" s="37"/>
      <c r="HPW47" s="34"/>
      <c r="HPZ47" s="38"/>
      <c r="HQA47" s="37"/>
      <c r="HQC47" s="34"/>
      <c r="HQH47" s="16"/>
      <c r="HQJ47" s="37"/>
      <c r="HQK47" s="37"/>
      <c r="HQM47" s="34"/>
      <c r="HQP47" s="38"/>
      <c r="HQQ47" s="37"/>
      <c r="HQS47" s="34"/>
      <c r="HQX47" s="16"/>
      <c r="HQZ47" s="37"/>
      <c r="HRA47" s="37"/>
      <c r="HRC47" s="34"/>
      <c r="HRF47" s="38"/>
      <c r="HRG47" s="37"/>
      <c r="HRI47" s="34"/>
      <c r="HRN47" s="16"/>
      <c r="HRP47" s="37"/>
      <c r="HRQ47" s="37"/>
      <c r="HRS47" s="34"/>
      <c r="HRV47" s="38"/>
      <c r="HRW47" s="37"/>
      <c r="HRY47" s="34"/>
      <c r="HSD47" s="16"/>
      <c r="HSF47" s="37"/>
      <c r="HSG47" s="37"/>
      <c r="HSI47" s="34"/>
      <c r="HSL47" s="38"/>
      <c r="HSM47" s="37"/>
      <c r="HSO47" s="34"/>
      <c r="HST47" s="16"/>
      <c r="HSV47" s="37"/>
      <c r="HSW47" s="37"/>
      <c r="HSY47" s="34"/>
      <c r="HTB47" s="38"/>
      <c r="HTC47" s="37"/>
      <c r="HTE47" s="34"/>
      <c r="HTJ47" s="16"/>
      <c r="HTL47" s="37"/>
      <c r="HTM47" s="37"/>
      <c r="HTO47" s="34"/>
      <c r="HTR47" s="38"/>
      <c r="HTS47" s="37"/>
      <c r="HTU47" s="34"/>
      <c r="HTZ47" s="16"/>
      <c r="HUB47" s="37"/>
      <c r="HUC47" s="37"/>
      <c r="HUE47" s="34"/>
      <c r="HUH47" s="38"/>
      <c r="HUI47" s="37"/>
      <c r="HUK47" s="34"/>
      <c r="HUP47" s="16"/>
      <c r="HUR47" s="37"/>
      <c r="HUS47" s="37"/>
      <c r="HUU47" s="34"/>
      <c r="HUX47" s="38"/>
      <c r="HUY47" s="37"/>
      <c r="HVA47" s="34"/>
      <c r="HVF47" s="16"/>
      <c r="HVH47" s="37"/>
      <c r="HVI47" s="37"/>
      <c r="HVK47" s="34"/>
      <c r="HVN47" s="38"/>
      <c r="HVO47" s="37"/>
      <c r="HVQ47" s="34"/>
      <c r="HVV47" s="16"/>
      <c r="HVX47" s="37"/>
      <c r="HVY47" s="37"/>
      <c r="HWA47" s="34"/>
      <c r="HWD47" s="38"/>
      <c r="HWE47" s="37"/>
      <c r="HWG47" s="34"/>
      <c r="HWL47" s="16"/>
      <c r="HWN47" s="37"/>
      <c r="HWO47" s="37"/>
      <c r="HWQ47" s="34"/>
      <c r="HWT47" s="38"/>
      <c r="HWU47" s="37"/>
      <c r="HWW47" s="34"/>
      <c r="HXB47" s="16"/>
      <c r="HXD47" s="37"/>
      <c r="HXE47" s="37"/>
      <c r="HXG47" s="34"/>
      <c r="HXJ47" s="38"/>
      <c r="HXK47" s="37"/>
      <c r="HXM47" s="34"/>
      <c r="HXR47" s="16"/>
      <c r="HXT47" s="37"/>
      <c r="HXU47" s="37"/>
      <c r="HXW47" s="34"/>
      <c r="HXZ47" s="38"/>
      <c r="HYA47" s="37"/>
      <c r="HYC47" s="34"/>
      <c r="HYH47" s="16"/>
      <c r="HYJ47" s="37"/>
      <c r="HYK47" s="37"/>
      <c r="HYM47" s="34"/>
      <c r="HYP47" s="38"/>
      <c r="HYQ47" s="37"/>
      <c r="HYS47" s="34"/>
      <c r="HYX47" s="16"/>
      <c r="HYZ47" s="37"/>
      <c r="HZA47" s="37"/>
      <c r="HZC47" s="34"/>
      <c r="HZF47" s="38"/>
      <c r="HZG47" s="37"/>
      <c r="HZI47" s="34"/>
      <c r="HZN47" s="16"/>
      <c r="HZP47" s="37"/>
      <c r="HZQ47" s="37"/>
      <c r="HZS47" s="34"/>
      <c r="HZV47" s="38"/>
      <c r="HZW47" s="37"/>
      <c r="HZY47" s="34"/>
      <c r="IAD47" s="16"/>
      <c r="IAF47" s="37"/>
      <c r="IAG47" s="37"/>
      <c r="IAI47" s="34"/>
      <c r="IAL47" s="38"/>
      <c r="IAM47" s="37"/>
      <c r="IAO47" s="34"/>
      <c r="IAT47" s="16"/>
      <c r="IAV47" s="37"/>
      <c r="IAW47" s="37"/>
      <c r="IAY47" s="34"/>
      <c r="IBB47" s="38"/>
      <c r="IBC47" s="37"/>
      <c r="IBE47" s="34"/>
      <c r="IBJ47" s="16"/>
      <c r="IBL47" s="37"/>
      <c r="IBM47" s="37"/>
      <c r="IBO47" s="34"/>
      <c r="IBR47" s="38"/>
      <c r="IBS47" s="37"/>
      <c r="IBU47" s="34"/>
      <c r="IBZ47" s="16"/>
      <c r="ICB47" s="37"/>
      <c r="ICC47" s="37"/>
      <c r="ICE47" s="34"/>
      <c r="ICH47" s="38"/>
      <c r="ICI47" s="37"/>
      <c r="ICK47" s="34"/>
      <c r="ICP47" s="16"/>
      <c r="ICR47" s="37"/>
      <c r="ICS47" s="37"/>
      <c r="ICU47" s="34"/>
      <c r="ICX47" s="38"/>
      <c r="ICY47" s="37"/>
      <c r="IDA47" s="34"/>
      <c r="IDF47" s="16"/>
      <c r="IDH47" s="37"/>
      <c r="IDI47" s="37"/>
      <c r="IDK47" s="34"/>
      <c r="IDN47" s="38"/>
      <c r="IDO47" s="37"/>
      <c r="IDQ47" s="34"/>
      <c r="IDV47" s="16"/>
      <c r="IDX47" s="37"/>
      <c r="IDY47" s="37"/>
      <c r="IEA47" s="34"/>
      <c r="IED47" s="38"/>
      <c r="IEE47" s="37"/>
      <c r="IEG47" s="34"/>
      <c r="IEL47" s="16"/>
      <c r="IEN47" s="37"/>
      <c r="IEO47" s="37"/>
      <c r="IEQ47" s="34"/>
      <c r="IET47" s="38"/>
      <c r="IEU47" s="37"/>
      <c r="IEW47" s="34"/>
      <c r="IFB47" s="16"/>
      <c r="IFD47" s="37"/>
      <c r="IFE47" s="37"/>
      <c r="IFG47" s="34"/>
      <c r="IFJ47" s="38"/>
      <c r="IFK47" s="37"/>
      <c r="IFM47" s="34"/>
      <c r="IFR47" s="16"/>
      <c r="IFT47" s="37"/>
      <c r="IFU47" s="37"/>
      <c r="IFW47" s="34"/>
      <c r="IFZ47" s="38"/>
      <c r="IGA47" s="37"/>
      <c r="IGC47" s="34"/>
      <c r="IGH47" s="16"/>
      <c r="IGJ47" s="37"/>
      <c r="IGK47" s="37"/>
      <c r="IGM47" s="34"/>
      <c r="IGP47" s="38"/>
      <c r="IGQ47" s="37"/>
      <c r="IGS47" s="34"/>
      <c r="IGX47" s="16"/>
      <c r="IGZ47" s="37"/>
      <c r="IHA47" s="37"/>
      <c r="IHC47" s="34"/>
      <c r="IHF47" s="38"/>
      <c r="IHG47" s="37"/>
      <c r="IHI47" s="34"/>
      <c r="IHN47" s="16"/>
      <c r="IHP47" s="37"/>
      <c r="IHQ47" s="37"/>
      <c r="IHS47" s="34"/>
      <c r="IHV47" s="38"/>
      <c r="IHW47" s="37"/>
      <c r="IHY47" s="34"/>
      <c r="IID47" s="16"/>
      <c r="IIF47" s="37"/>
      <c r="IIG47" s="37"/>
      <c r="III47" s="34"/>
      <c r="IIL47" s="38"/>
      <c r="IIM47" s="37"/>
      <c r="IIO47" s="34"/>
      <c r="IIT47" s="16"/>
      <c r="IIV47" s="37"/>
      <c r="IIW47" s="37"/>
      <c r="IIY47" s="34"/>
      <c r="IJB47" s="38"/>
      <c r="IJC47" s="37"/>
      <c r="IJE47" s="34"/>
      <c r="IJJ47" s="16"/>
      <c r="IJL47" s="37"/>
      <c r="IJM47" s="37"/>
      <c r="IJO47" s="34"/>
      <c r="IJR47" s="38"/>
      <c r="IJS47" s="37"/>
      <c r="IJU47" s="34"/>
      <c r="IJZ47" s="16"/>
      <c r="IKB47" s="37"/>
      <c r="IKC47" s="37"/>
      <c r="IKE47" s="34"/>
      <c r="IKH47" s="38"/>
      <c r="IKI47" s="37"/>
      <c r="IKK47" s="34"/>
      <c r="IKP47" s="16"/>
      <c r="IKR47" s="37"/>
      <c r="IKS47" s="37"/>
      <c r="IKU47" s="34"/>
      <c r="IKX47" s="38"/>
      <c r="IKY47" s="37"/>
      <c r="ILA47" s="34"/>
      <c r="ILF47" s="16"/>
      <c r="ILH47" s="37"/>
      <c r="ILI47" s="37"/>
      <c r="ILK47" s="34"/>
      <c r="ILN47" s="38"/>
      <c r="ILO47" s="37"/>
      <c r="ILQ47" s="34"/>
      <c r="ILV47" s="16"/>
      <c r="ILX47" s="37"/>
      <c r="ILY47" s="37"/>
      <c r="IMA47" s="34"/>
      <c r="IMD47" s="38"/>
      <c r="IME47" s="37"/>
      <c r="IMG47" s="34"/>
      <c r="IML47" s="16"/>
      <c r="IMN47" s="37"/>
      <c r="IMO47" s="37"/>
      <c r="IMQ47" s="34"/>
      <c r="IMT47" s="38"/>
      <c r="IMU47" s="37"/>
      <c r="IMW47" s="34"/>
      <c r="INB47" s="16"/>
      <c r="IND47" s="37"/>
      <c r="INE47" s="37"/>
      <c r="ING47" s="34"/>
      <c r="INJ47" s="38"/>
      <c r="INK47" s="37"/>
      <c r="INM47" s="34"/>
      <c r="INR47" s="16"/>
      <c r="INT47" s="37"/>
      <c r="INU47" s="37"/>
      <c r="INW47" s="34"/>
      <c r="INZ47" s="38"/>
      <c r="IOA47" s="37"/>
      <c r="IOC47" s="34"/>
      <c r="IOH47" s="16"/>
      <c r="IOJ47" s="37"/>
      <c r="IOK47" s="37"/>
      <c r="IOM47" s="34"/>
      <c r="IOP47" s="38"/>
      <c r="IOQ47" s="37"/>
      <c r="IOS47" s="34"/>
      <c r="IOX47" s="16"/>
      <c r="IOZ47" s="37"/>
      <c r="IPA47" s="37"/>
      <c r="IPC47" s="34"/>
      <c r="IPF47" s="38"/>
      <c r="IPG47" s="37"/>
      <c r="IPI47" s="34"/>
      <c r="IPN47" s="16"/>
      <c r="IPP47" s="37"/>
      <c r="IPQ47" s="37"/>
      <c r="IPS47" s="34"/>
      <c r="IPV47" s="38"/>
      <c r="IPW47" s="37"/>
      <c r="IPY47" s="34"/>
      <c r="IQD47" s="16"/>
      <c r="IQF47" s="37"/>
      <c r="IQG47" s="37"/>
      <c r="IQI47" s="34"/>
      <c r="IQL47" s="38"/>
      <c r="IQM47" s="37"/>
      <c r="IQO47" s="34"/>
      <c r="IQT47" s="16"/>
      <c r="IQV47" s="37"/>
      <c r="IQW47" s="37"/>
      <c r="IQY47" s="34"/>
      <c r="IRB47" s="38"/>
      <c r="IRC47" s="37"/>
      <c r="IRE47" s="34"/>
      <c r="IRJ47" s="16"/>
      <c r="IRL47" s="37"/>
      <c r="IRM47" s="37"/>
      <c r="IRO47" s="34"/>
      <c r="IRR47" s="38"/>
      <c r="IRS47" s="37"/>
      <c r="IRU47" s="34"/>
      <c r="IRZ47" s="16"/>
      <c r="ISB47" s="37"/>
      <c r="ISC47" s="37"/>
      <c r="ISE47" s="34"/>
      <c r="ISH47" s="38"/>
      <c r="ISI47" s="37"/>
      <c r="ISK47" s="34"/>
      <c r="ISP47" s="16"/>
      <c r="ISR47" s="37"/>
      <c r="ISS47" s="37"/>
      <c r="ISU47" s="34"/>
      <c r="ISX47" s="38"/>
      <c r="ISY47" s="37"/>
      <c r="ITA47" s="34"/>
      <c r="ITF47" s="16"/>
      <c r="ITH47" s="37"/>
      <c r="ITI47" s="37"/>
      <c r="ITK47" s="34"/>
      <c r="ITN47" s="38"/>
      <c r="ITO47" s="37"/>
      <c r="ITQ47" s="34"/>
      <c r="ITV47" s="16"/>
      <c r="ITX47" s="37"/>
      <c r="ITY47" s="37"/>
      <c r="IUA47" s="34"/>
      <c r="IUD47" s="38"/>
      <c r="IUE47" s="37"/>
      <c r="IUG47" s="34"/>
      <c r="IUL47" s="16"/>
      <c r="IUN47" s="37"/>
      <c r="IUO47" s="37"/>
      <c r="IUQ47" s="34"/>
      <c r="IUT47" s="38"/>
      <c r="IUU47" s="37"/>
      <c r="IUW47" s="34"/>
      <c r="IVB47" s="16"/>
      <c r="IVD47" s="37"/>
      <c r="IVE47" s="37"/>
      <c r="IVG47" s="34"/>
      <c r="IVJ47" s="38"/>
      <c r="IVK47" s="37"/>
      <c r="IVM47" s="34"/>
      <c r="IVR47" s="16"/>
      <c r="IVT47" s="37"/>
      <c r="IVU47" s="37"/>
      <c r="IVW47" s="34"/>
      <c r="IVZ47" s="38"/>
      <c r="IWA47" s="37"/>
      <c r="IWC47" s="34"/>
      <c r="IWH47" s="16"/>
      <c r="IWJ47" s="37"/>
      <c r="IWK47" s="37"/>
      <c r="IWM47" s="34"/>
      <c r="IWP47" s="38"/>
      <c r="IWQ47" s="37"/>
      <c r="IWS47" s="34"/>
      <c r="IWX47" s="16"/>
      <c r="IWZ47" s="37"/>
      <c r="IXA47" s="37"/>
      <c r="IXC47" s="34"/>
      <c r="IXF47" s="38"/>
      <c r="IXG47" s="37"/>
      <c r="IXI47" s="34"/>
      <c r="IXN47" s="16"/>
      <c r="IXP47" s="37"/>
      <c r="IXQ47" s="37"/>
      <c r="IXS47" s="34"/>
      <c r="IXV47" s="38"/>
      <c r="IXW47" s="37"/>
      <c r="IXY47" s="34"/>
      <c r="IYD47" s="16"/>
      <c r="IYF47" s="37"/>
      <c r="IYG47" s="37"/>
      <c r="IYI47" s="34"/>
      <c r="IYL47" s="38"/>
      <c r="IYM47" s="37"/>
      <c r="IYO47" s="34"/>
      <c r="IYT47" s="16"/>
      <c r="IYV47" s="37"/>
      <c r="IYW47" s="37"/>
      <c r="IYY47" s="34"/>
      <c r="IZB47" s="38"/>
      <c r="IZC47" s="37"/>
      <c r="IZE47" s="34"/>
      <c r="IZJ47" s="16"/>
      <c r="IZL47" s="37"/>
      <c r="IZM47" s="37"/>
      <c r="IZO47" s="34"/>
      <c r="IZR47" s="38"/>
      <c r="IZS47" s="37"/>
      <c r="IZU47" s="34"/>
      <c r="IZZ47" s="16"/>
      <c r="JAB47" s="37"/>
      <c r="JAC47" s="37"/>
      <c r="JAE47" s="34"/>
      <c r="JAH47" s="38"/>
      <c r="JAI47" s="37"/>
      <c r="JAK47" s="34"/>
      <c r="JAP47" s="16"/>
      <c r="JAR47" s="37"/>
      <c r="JAS47" s="37"/>
      <c r="JAU47" s="34"/>
      <c r="JAX47" s="38"/>
      <c r="JAY47" s="37"/>
      <c r="JBA47" s="34"/>
      <c r="JBF47" s="16"/>
      <c r="JBH47" s="37"/>
      <c r="JBI47" s="37"/>
      <c r="JBK47" s="34"/>
      <c r="JBN47" s="38"/>
      <c r="JBO47" s="37"/>
      <c r="JBQ47" s="34"/>
      <c r="JBV47" s="16"/>
      <c r="JBX47" s="37"/>
      <c r="JBY47" s="37"/>
      <c r="JCA47" s="34"/>
      <c r="JCD47" s="38"/>
      <c r="JCE47" s="37"/>
      <c r="JCG47" s="34"/>
      <c r="JCL47" s="16"/>
      <c r="JCN47" s="37"/>
      <c r="JCO47" s="37"/>
      <c r="JCQ47" s="34"/>
      <c r="JCT47" s="38"/>
      <c r="JCU47" s="37"/>
      <c r="JCW47" s="34"/>
      <c r="JDB47" s="16"/>
      <c r="JDD47" s="37"/>
      <c r="JDE47" s="37"/>
      <c r="JDG47" s="34"/>
      <c r="JDJ47" s="38"/>
      <c r="JDK47" s="37"/>
      <c r="JDM47" s="34"/>
      <c r="JDR47" s="16"/>
      <c r="JDT47" s="37"/>
      <c r="JDU47" s="37"/>
      <c r="JDW47" s="34"/>
      <c r="JDZ47" s="38"/>
      <c r="JEA47" s="37"/>
      <c r="JEC47" s="34"/>
      <c r="JEH47" s="16"/>
      <c r="JEJ47" s="37"/>
      <c r="JEK47" s="37"/>
      <c r="JEM47" s="34"/>
      <c r="JEP47" s="38"/>
      <c r="JEQ47" s="37"/>
      <c r="JES47" s="34"/>
      <c r="JEX47" s="16"/>
      <c r="JEZ47" s="37"/>
      <c r="JFA47" s="37"/>
      <c r="JFC47" s="34"/>
      <c r="JFF47" s="38"/>
      <c r="JFG47" s="37"/>
      <c r="JFI47" s="34"/>
      <c r="JFN47" s="16"/>
      <c r="JFP47" s="37"/>
      <c r="JFQ47" s="37"/>
      <c r="JFS47" s="34"/>
      <c r="JFV47" s="38"/>
      <c r="JFW47" s="37"/>
      <c r="JFY47" s="34"/>
      <c r="JGD47" s="16"/>
      <c r="JGF47" s="37"/>
      <c r="JGG47" s="37"/>
      <c r="JGI47" s="34"/>
      <c r="JGL47" s="38"/>
      <c r="JGM47" s="37"/>
      <c r="JGO47" s="34"/>
      <c r="JGT47" s="16"/>
      <c r="JGV47" s="37"/>
      <c r="JGW47" s="37"/>
      <c r="JGY47" s="34"/>
      <c r="JHB47" s="38"/>
      <c r="JHC47" s="37"/>
      <c r="JHE47" s="34"/>
      <c r="JHJ47" s="16"/>
      <c r="JHL47" s="37"/>
      <c r="JHM47" s="37"/>
      <c r="JHO47" s="34"/>
      <c r="JHR47" s="38"/>
      <c r="JHS47" s="37"/>
      <c r="JHU47" s="34"/>
      <c r="JHZ47" s="16"/>
      <c r="JIB47" s="37"/>
      <c r="JIC47" s="37"/>
      <c r="JIE47" s="34"/>
      <c r="JIH47" s="38"/>
      <c r="JII47" s="37"/>
      <c r="JIK47" s="34"/>
      <c r="JIP47" s="16"/>
      <c r="JIR47" s="37"/>
      <c r="JIS47" s="37"/>
      <c r="JIU47" s="34"/>
      <c r="JIX47" s="38"/>
      <c r="JIY47" s="37"/>
      <c r="JJA47" s="34"/>
      <c r="JJF47" s="16"/>
      <c r="JJH47" s="37"/>
      <c r="JJI47" s="37"/>
      <c r="JJK47" s="34"/>
      <c r="JJN47" s="38"/>
      <c r="JJO47" s="37"/>
      <c r="JJQ47" s="34"/>
      <c r="JJV47" s="16"/>
      <c r="JJX47" s="37"/>
      <c r="JJY47" s="37"/>
      <c r="JKA47" s="34"/>
      <c r="JKD47" s="38"/>
      <c r="JKE47" s="37"/>
      <c r="JKG47" s="34"/>
      <c r="JKL47" s="16"/>
      <c r="JKN47" s="37"/>
      <c r="JKO47" s="37"/>
      <c r="JKQ47" s="34"/>
      <c r="JKT47" s="38"/>
      <c r="JKU47" s="37"/>
      <c r="JKW47" s="34"/>
      <c r="JLB47" s="16"/>
      <c r="JLD47" s="37"/>
      <c r="JLE47" s="37"/>
      <c r="JLG47" s="34"/>
      <c r="JLJ47" s="38"/>
      <c r="JLK47" s="37"/>
      <c r="JLM47" s="34"/>
      <c r="JLR47" s="16"/>
      <c r="JLT47" s="37"/>
      <c r="JLU47" s="37"/>
      <c r="JLW47" s="34"/>
      <c r="JLZ47" s="38"/>
      <c r="JMA47" s="37"/>
      <c r="JMC47" s="34"/>
      <c r="JMH47" s="16"/>
      <c r="JMJ47" s="37"/>
      <c r="JMK47" s="37"/>
      <c r="JMM47" s="34"/>
      <c r="JMP47" s="38"/>
      <c r="JMQ47" s="37"/>
      <c r="JMS47" s="34"/>
      <c r="JMX47" s="16"/>
      <c r="JMZ47" s="37"/>
      <c r="JNA47" s="37"/>
      <c r="JNC47" s="34"/>
      <c r="JNF47" s="38"/>
      <c r="JNG47" s="37"/>
      <c r="JNI47" s="34"/>
      <c r="JNN47" s="16"/>
      <c r="JNP47" s="37"/>
      <c r="JNQ47" s="37"/>
      <c r="JNS47" s="34"/>
      <c r="JNV47" s="38"/>
      <c r="JNW47" s="37"/>
      <c r="JNY47" s="34"/>
      <c r="JOD47" s="16"/>
      <c r="JOF47" s="37"/>
      <c r="JOG47" s="37"/>
      <c r="JOI47" s="34"/>
      <c r="JOL47" s="38"/>
      <c r="JOM47" s="37"/>
      <c r="JOO47" s="34"/>
      <c r="JOT47" s="16"/>
      <c r="JOV47" s="37"/>
      <c r="JOW47" s="37"/>
      <c r="JOY47" s="34"/>
      <c r="JPB47" s="38"/>
      <c r="JPC47" s="37"/>
      <c r="JPE47" s="34"/>
      <c r="JPJ47" s="16"/>
      <c r="JPL47" s="37"/>
      <c r="JPM47" s="37"/>
      <c r="JPO47" s="34"/>
      <c r="JPR47" s="38"/>
      <c r="JPS47" s="37"/>
      <c r="JPU47" s="34"/>
      <c r="JPZ47" s="16"/>
      <c r="JQB47" s="37"/>
      <c r="JQC47" s="37"/>
      <c r="JQE47" s="34"/>
      <c r="JQH47" s="38"/>
      <c r="JQI47" s="37"/>
      <c r="JQK47" s="34"/>
      <c r="JQP47" s="16"/>
      <c r="JQR47" s="37"/>
      <c r="JQS47" s="37"/>
      <c r="JQU47" s="34"/>
      <c r="JQX47" s="38"/>
      <c r="JQY47" s="37"/>
      <c r="JRA47" s="34"/>
      <c r="JRF47" s="16"/>
      <c r="JRH47" s="37"/>
      <c r="JRI47" s="37"/>
      <c r="JRK47" s="34"/>
      <c r="JRN47" s="38"/>
      <c r="JRO47" s="37"/>
      <c r="JRQ47" s="34"/>
      <c r="JRV47" s="16"/>
      <c r="JRX47" s="37"/>
      <c r="JRY47" s="37"/>
      <c r="JSA47" s="34"/>
      <c r="JSD47" s="38"/>
      <c r="JSE47" s="37"/>
      <c r="JSG47" s="34"/>
      <c r="JSL47" s="16"/>
      <c r="JSN47" s="37"/>
      <c r="JSO47" s="37"/>
      <c r="JSQ47" s="34"/>
      <c r="JST47" s="38"/>
      <c r="JSU47" s="37"/>
      <c r="JSW47" s="34"/>
      <c r="JTB47" s="16"/>
      <c r="JTD47" s="37"/>
      <c r="JTE47" s="37"/>
      <c r="JTG47" s="34"/>
      <c r="JTJ47" s="38"/>
      <c r="JTK47" s="37"/>
      <c r="JTM47" s="34"/>
      <c r="JTR47" s="16"/>
      <c r="JTT47" s="37"/>
      <c r="JTU47" s="37"/>
      <c r="JTW47" s="34"/>
      <c r="JTZ47" s="38"/>
      <c r="JUA47" s="37"/>
      <c r="JUC47" s="34"/>
      <c r="JUH47" s="16"/>
      <c r="JUJ47" s="37"/>
      <c r="JUK47" s="37"/>
      <c r="JUM47" s="34"/>
      <c r="JUP47" s="38"/>
      <c r="JUQ47" s="37"/>
      <c r="JUS47" s="34"/>
      <c r="JUX47" s="16"/>
      <c r="JUZ47" s="37"/>
      <c r="JVA47" s="37"/>
      <c r="JVC47" s="34"/>
      <c r="JVF47" s="38"/>
      <c r="JVG47" s="37"/>
      <c r="JVI47" s="34"/>
      <c r="JVN47" s="16"/>
      <c r="JVP47" s="37"/>
      <c r="JVQ47" s="37"/>
      <c r="JVS47" s="34"/>
      <c r="JVV47" s="38"/>
      <c r="JVW47" s="37"/>
      <c r="JVY47" s="34"/>
      <c r="JWD47" s="16"/>
      <c r="JWF47" s="37"/>
      <c r="JWG47" s="37"/>
      <c r="JWI47" s="34"/>
      <c r="JWL47" s="38"/>
      <c r="JWM47" s="37"/>
      <c r="JWO47" s="34"/>
      <c r="JWT47" s="16"/>
      <c r="JWV47" s="37"/>
      <c r="JWW47" s="37"/>
      <c r="JWY47" s="34"/>
      <c r="JXB47" s="38"/>
      <c r="JXC47" s="37"/>
      <c r="JXE47" s="34"/>
      <c r="JXJ47" s="16"/>
      <c r="JXL47" s="37"/>
      <c r="JXM47" s="37"/>
      <c r="JXO47" s="34"/>
      <c r="JXR47" s="38"/>
      <c r="JXS47" s="37"/>
      <c r="JXU47" s="34"/>
      <c r="JXZ47" s="16"/>
      <c r="JYB47" s="37"/>
      <c r="JYC47" s="37"/>
      <c r="JYE47" s="34"/>
      <c r="JYH47" s="38"/>
      <c r="JYI47" s="37"/>
      <c r="JYK47" s="34"/>
      <c r="JYP47" s="16"/>
      <c r="JYR47" s="37"/>
      <c r="JYS47" s="37"/>
      <c r="JYU47" s="34"/>
      <c r="JYX47" s="38"/>
      <c r="JYY47" s="37"/>
      <c r="JZA47" s="34"/>
      <c r="JZF47" s="16"/>
      <c r="JZH47" s="37"/>
      <c r="JZI47" s="37"/>
      <c r="JZK47" s="34"/>
      <c r="JZN47" s="38"/>
      <c r="JZO47" s="37"/>
      <c r="JZQ47" s="34"/>
      <c r="JZV47" s="16"/>
      <c r="JZX47" s="37"/>
      <c r="JZY47" s="37"/>
      <c r="KAA47" s="34"/>
      <c r="KAD47" s="38"/>
      <c r="KAE47" s="37"/>
      <c r="KAG47" s="34"/>
      <c r="KAL47" s="16"/>
      <c r="KAN47" s="37"/>
      <c r="KAO47" s="37"/>
      <c r="KAQ47" s="34"/>
      <c r="KAT47" s="38"/>
      <c r="KAU47" s="37"/>
      <c r="KAW47" s="34"/>
      <c r="KBB47" s="16"/>
      <c r="KBD47" s="37"/>
      <c r="KBE47" s="37"/>
      <c r="KBG47" s="34"/>
      <c r="KBJ47" s="38"/>
      <c r="KBK47" s="37"/>
      <c r="KBM47" s="34"/>
      <c r="KBR47" s="16"/>
      <c r="KBT47" s="37"/>
      <c r="KBU47" s="37"/>
      <c r="KBW47" s="34"/>
      <c r="KBZ47" s="38"/>
      <c r="KCA47" s="37"/>
      <c r="KCC47" s="34"/>
      <c r="KCH47" s="16"/>
      <c r="KCJ47" s="37"/>
      <c r="KCK47" s="37"/>
      <c r="KCM47" s="34"/>
      <c r="KCP47" s="38"/>
      <c r="KCQ47" s="37"/>
      <c r="KCS47" s="34"/>
      <c r="KCX47" s="16"/>
      <c r="KCZ47" s="37"/>
      <c r="KDA47" s="37"/>
      <c r="KDC47" s="34"/>
      <c r="KDF47" s="38"/>
      <c r="KDG47" s="37"/>
      <c r="KDI47" s="34"/>
      <c r="KDN47" s="16"/>
      <c r="KDP47" s="37"/>
      <c r="KDQ47" s="37"/>
      <c r="KDS47" s="34"/>
      <c r="KDV47" s="38"/>
      <c r="KDW47" s="37"/>
      <c r="KDY47" s="34"/>
      <c r="KED47" s="16"/>
      <c r="KEF47" s="37"/>
      <c r="KEG47" s="37"/>
      <c r="KEI47" s="34"/>
      <c r="KEL47" s="38"/>
      <c r="KEM47" s="37"/>
      <c r="KEO47" s="34"/>
      <c r="KET47" s="16"/>
      <c r="KEV47" s="37"/>
      <c r="KEW47" s="37"/>
      <c r="KEY47" s="34"/>
      <c r="KFB47" s="38"/>
      <c r="KFC47" s="37"/>
      <c r="KFE47" s="34"/>
      <c r="KFJ47" s="16"/>
      <c r="KFL47" s="37"/>
      <c r="KFM47" s="37"/>
      <c r="KFO47" s="34"/>
      <c r="KFR47" s="38"/>
      <c r="KFS47" s="37"/>
      <c r="KFU47" s="34"/>
      <c r="KFZ47" s="16"/>
      <c r="KGB47" s="37"/>
      <c r="KGC47" s="37"/>
      <c r="KGE47" s="34"/>
      <c r="KGH47" s="38"/>
      <c r="KGI47" s="37"/>
      <c r="KGK47" s="34"/>
      <c r="KGP47" s="16"/>
      <c r="KGR47" s="37"/>
      <c r="KGS47" s="37"/>
      <c r="KGU47" s="34"/>
      <c r="KGX47" s="38"/>
      <c r="KGY47" s="37"/>
      <c r="KHA47" s="34"/>
      <c r="KHF47" s="16"/>
      <c r="KHH47" s="37"/>
      <c r="KHI47" s="37"/>
      <c r="KHK47" s="34"/>
      <c r="KHN47" s="38"/>
      <c r="KHO47" s="37"/>
      <c r="KHQ47" s="34"/>
      <c r="KHV47" s="16"/>
      <c r="KHX47" s="37"/>
      <c r="KHY47" s="37"/>
      <c r="KIA47" s="34"/>
      <c r="KID47" s="38"/>
      <c r="KIE47" s="37"/>
      <c r="KIG47" s="34"/>
      <c r="KIL47" s="16"/>
      <c r="KIN47" s="37"/>
      <c r="KIO47" s="37"/>
      <c r="KIQ47" s="34"/>
      <c r="KIT47" s="38"/>
      <c r="KIU47" s="37"/>
      <c r="KIW47" s="34"/>
      <c r="KJB47" s="16"/>
      <c r="KJD47" s="37"/>
      <c r="KJE47" s="37"/>
      <c r="KJG47" s="34"/>
      <c r="KJJ47" s="38"/>
      <c r="KJK47" s="37"/>
      <c r="KJM47" s="34"/>
      <c r="KJR47" s="16"/>
      <c r="KJT47" s="37"/>
      <c r="KJU47" s="37"/>
      <c r="KJW47" s="34"/>
      <c r="KJZ47" s="38"/>
      <c r="KKA47" s="37"/>
      <c r="KKC47" s="34"/>
      <c r="KKH47" s="16"/>
      <c r="KKJ47" s="37"/>
      <c r="KKK47" s="37"/>
      <c r="KKM47" s="34"/>
      <c r="KKP47" s="38"/>
      <c r="KKQ47" s="37"/>
      <c r="KKS47" s="34"/>
      <c r="KKX47" s="16"/>
      <c r="KKZ47" s="37"/>
      <c r="KLA47" s="37"/>
      <c r="KLC47" s="34"/>
      <c r="KLF47" s="38"/>
      <c r="KLG47" s="37"/>
      <c r="KLI47" s="34"/>
      <c r="KLN47" s="16"/>
      <c r="KLP47" s="37"/>
      <c r="KLQ47" s="37"/>
      <c r="KLS47" s="34"/>
      <c r="KLV47" s="38"/>
      <c r="KLW47" s="37"/>
      <c r="KLY47" s="34"/>
      <c r="KMD47" s="16"/>
      <c r="KMF47" s="37"/>
      <c r="KMG47" s="37"/>
      <c r="KMI47" s="34"/>
      <c r="KML47" s="38"/>
      <c r="KMM47" s="37"/>
      <c r="KMO47" s="34"/>
      <c r="KMT47" s="16"/>
      <c r="KMV47" s="37"/>
      <c r="KMW47" s="37"/>
      <c r="KMY47" s="34"/>
      <c r="KNB47" s="38"/>
      <c r="KNC47" s="37"/>
      <c r="KNE47" s="34"/>
      <c r="KNJ47" s="16"/>
      <c r="KNL47" s="37"/>
      <c r="KNM47" s="37"/>
      <c r="KNO47" s="34"/>
      <c r="KNR47" s="38"/>
      <c r="KNS47" s="37"/>
      <c r="KNU47" s="34"/>
      <c r="KNZ47" s="16"/>
      <c r="KOB47" s="37"/>
      <c r="KOC47" s="37"/>
      <c r="KOE47" s="34"/>
      <c r="KOH47" s="38"/>
      <c r="KOI47" s="37"/>
      <c r="KOK47" s="34"/>
      <c r="KOP47" s="16"/>
      <c r="KOR47" s="37"/>
      <c r="KOS47" s="37"/>
      <c r="KOU47" s="34"/>
      <c r="KOX47" s="38"/>
      <c r="KOY47" s="37"/>
      <c r="KPA47" s="34"/>
      <c r="KPF47" s="16"/>
      <c r="KPH47" s="37"/>
      <c r="KPI47" s="37"/>
      <c r="KPK47" s="34"/>
      <c r="KPN47" s="38"/>
      <c r="KPO47" s="37"/>
      <c r="KPQ47" s="34"/>
      <c r="KPV47" s="16"/>
      <c r="KPX47" s="37"/>
      <c r="KPY47" s="37"/>
      <c r="KQA47" s="34"/>
      <c r="KQD47" s="38"/>
      <c r="KQE47" s="37"/>
      <c r="KQG47" s="34"/>
      <c r="KQL47" s="16"/>
      <c r="KQN47" s="37"/>
      <c r="KQO47" s="37"/>
      <c r="KQQ47" s="34"/>
      <c r="KQT47" s="38"/>
      <c r="KQU47" s="37"/>
      <c r="KQW47" s="34"/>
      <c r="KRB47" s="16"/>
      <c r="KRD47" s="37"/>
      <c r="KRE47" s="37"/>
      <c r="KRG47" s="34"/>
      <c r="KRJ47" s="38"/>
      <c r="KRK47" s="37"/>
      <c r="KRM47" s="34"/>
      <c r="KRR47" s="16"/>
      <c r="KRT47" s="37"/>
      <c r="KRU47" s="37"/>
      <c r="KRW47" s="34"/>
      <c r="KRZ47" s="38"/>
      <c r="KSA47" s="37"/>
      <c r="KSC47" s="34"/>
      <c r="KSH47" s="16"/>
      <c r="KSJ47" s="37"/>
      <c r="KSK47" s="37"/>
      <c r="KSM47" s="34"/>
      <c r="KSP47" s="38"/>
      <c r="KSQ47" s="37"/>
      <c r="KSS47" s="34"/>
      <c r="KSX47" s="16"/>
      <c r="KSZ47" s="37"/>
      <c r="KTA47" s="37"/>
      <c r="KTC47" s="34"/>
      <c r="KTF47" s="38"/>
      <c r="KTG47" s="37"/>
      <c r="KTI47" s="34"/>
      <c r="KTN47" s="16"/>
      <c r="KTP47" s="37"/>
      <c r="KTQ47" s="37"/>
      <c r="KTS47" s="34"/>
      <c r="KTV47" s="38"/>
      <c r="KTW47" s="37"/>
      <c r="KTY47" s="34"/>
      <c r="KUD47" s="16"/>
      <c r="KUF47" s="37"/>
      <c r="KUG47" s="37"/>
      <c r="KUI47" s="34"/>
      <c r="KUL47" s="38"/>
      <c r="KUM47" s="37"/>
      <c r="KUO47" s="34"/>
      <c r="KUT47" s="16"/>
      <c r="KUV47" s="37"/>
      <c r="KUW47" s="37"/>
      <c r="KUY47" s="34"/>
      <c r="KVB47" s="38"/>
      <c r="KVC47" s="37"/>
      <c r="KVE47" s="34"/>
      <c r="KVJ47" s="16"/>
      <c r="KVL47" s="37"/>
      <c r="KVM47" s="37"/>
      <c r="KVO47" s="34"/>
      <c r="KVR47" s="38"/>
      <c r="KVS47" s="37"/>
      <c r="KVU47" s="34"/>
      <c r="KVZ47" s="16"/>
      <c r="KWB47" s="37"/>
      <c r="KWC47" s="37"/>
      <c r="KWE47" s="34"/>
      <c r="KWH47" s="38"/>
      <c r="KWI47" s="37"/>
      <c r="KWK47" s="34"/>
      <c r="KWP47" s="16"/>
      <c r="KWR47" s="37"/>
      <c r="KWS47" s="37"/>
      <c r="KWU47" s="34"/>
      <c r="KWX47" s="38"/>
      <c r="KWY47" s="37"/>
      <c r="KXA47" s="34"/>
      <c r="KXF47" s="16"/>
      <c r="KXH47" s="37"/>
      <c r="KXI47" s="37"/>
      <c r="KXK47" s="34"/>
      <c r="KXN47" s="38"/>
      <c r="KXO47" s="37"/>
      <c r="KXQ47" s="34"/>
      <c r="KXV47" s="16"/>
      <c r="KXX47" s="37"/>
      <c r="KXY47" s="37"/>
      <c r="KYA47" s="34"/>
      <c r="KYD47" s="38"/>
      <c r="KYE47" s="37"/>
      <c r="KYG47" s="34"/>
      <c r="KYL47" s="16"/>
      <c r="KYN47" s="37"/>
      <c r="KYO47" s="37"/>
      <c r="KYQ47" s="34"/>
      <c r="KYT47" s="38"/>
      <c r="KYU47" s="37"/>
      <c r="KYW47" s="34"/>
      <c r="KZB47" s="16"/>
      <c r="KZD47" s="37"/>
      <c r="KZE47" s="37"/>
      <c r="KZG47" s="34"/>
      <c r="KZJ47" s="38"/>
      <c r="KZK47" s="37"/>
      <c r="KZM47" s="34"/>
      <c r="KZR47" s="16"/>
      <c r="KZT47" s="37"/>
      <c r="KZU47" s="37"/>
      <c r="KZW47" s="34"/>
      <c r="KZZ47" s="38"/>
      <c r="LAA47" s="37"/>
      <c r="LAC47" s="34"/>
      <c r="LAH47" s="16"/>
      <c r="LAJ47" s="37"/>
      <c r="LAK47" s="37"/>
      <c r="LAM47" s="34"/>
      <c r="LAP47" s="38"/>
      <c r="LAQ47" s="37"/>
      <c r="LAS47" s="34"/>
      <c r="LAX47" s="16"/>
      <c r="LAZ47" s="37"/>
      <c r="LBA47" s="37"/>
      <c r="LBC47" s="34"/>
      <c r="LBF47" s="38"/>
      <c r="LBG47" s="37"/>
      <c r="LBI47" s="34"/>
      <c r="LBN47" s="16"/>
      <c r="LBP47" s="37"/>
      <c r="LBQ47" s="37"/>
      <c r="LBS47" s="34"/>
      <c r="LBV47" s="38"/>
      <c r="LBW47" s="37"/>
      <c r="LBY47" s="34"/>
      <c r="LCD47" s="16"/>
      <c r="LCF47" s="37"/>
      <c r="LCG47" s="37"/>
      <c r="LCI47" s="34"/>
      <c r="LCL47" s="38"/>
      <c r="LCM47" s="37"/>
      <c r="LCO47" s="34"/>
      <c r="LCT47" s="16"/>
      <c r="LCV47" s="37"/>
      <c r="LCW47" s="37"/>
      <c r="LCY47" s="34"/>
      <c r="LDB47" s="38"/>
      <c r="LDC47" s="37"/>
      <c r="LDE47" s="34"/>
      <c r="LDJ47" s="16"/>
      <c r="LDL47" s="37"/>
      <c r="LDM47" s="37"/>
      <c r="LDO47" s="34"/>
      <c r="LDR47" s="38"/>
      <c r="LDS47" s="37"/>
      <c r="LDU47" s="34"/>
      <c r="LDZ47" s="16"/>
      <c r="LEB47" s="37"/>
      <c r="LEC47" s="37"/>
      <c r="LEE47" s="34"/>
      <c r="LEH47" s="38"/>
      <c r="LEI47" s="37"/>
      <c r="LEK47" s="34"/>
      <c r="LEP47" s="16"/>
      <c r="LER47" s="37"/>
      <c r="LES47" s="37"/>
      <c r="LEU47" s="34"/>
      <c r="LEX47" s="38"/>
      <c r="LEY47" s="37"/>
      <c r="LFA47" s="34"/>
      <c r="LFF47" s="16"/>
      <c r="LFH47" s="37"/>
      <c r="LFI47" s="37"/>
      <c r="LFK47" s="34"/>
      <c r="LFN47" s="38"/>
      <c r="LFO47" s="37"/>
      <c r="LFQ47" s="34"/>
      <c r="LFV47" s="16"/>
      <c r="LFX47" s="37"/>
      <c r="LFY47" s="37"/>
      <c r="LGA47" s="34"/>
      <c r="LGD47" s="38"/>
      <c r="LGE47" s="37"/>
      <c r="LGG47" s="34"/>
      <c r="LGL47" s="16"/>
      <c r="LGN47" s="37"/>
      <c r="LGO47" s="37"/>
      <c r="LGQ47" s="34"/>
      <c r="LGT47" s="38"/>
      <c r="LGU47" s="37"/>
      <c r="LGW47" s="34"/>
      <c r="LHB47" s="16"/>
      <c r="LHD47" s="37"/>
      <c r="LHE47" s="37"/>
      <c r="LHG47" s="34"/>
      <c r="LHJ47" s="38"/>
      <c r="LHK47" s="37"/>
      <c r="LHM47" s="34"/>
      <c r="LHR47" s="16"/>
      <c r="LHT47" s="37"/>
      <c r="LHU47" s="37"/>
      <c r="LHW47" s="34"/>
      <c r="LHZ47" s="38"/>
      <c r="LIA47" s="37"/>
      <c r="LIC47" s="34"/>
      <c r="LIH47" s="16"/>
      <c r="LIJ47" s="37"/>
      <c r="LIK47" s="37"/>
      <c r="LIM47" s="34"/>
      <c r="LIP47" s="38"/>
      <c r="LIQ47" s="37"/>
      <c r="LIS47" s="34"/>
      <c r="LIX47" s="16"/>
      <c r="LIZ47" s="37"/>
      <c r="LJA47" s="37"/>
      <c r="LJC47" s="34"/>
      <c r="LJF47" s="38"/>
      <c r="LJG47" s="37"/>
      <c r="LJI47" s="34"/>
      <c r="LJN47" s="16"/>
      <c r="LJP47" s="37"/>
      <c r="LJQ47" s="37"/>
      <c r="LJS47" s="34"/>
      <c r="LJV47" s="38"/>
      <c r="LJW47" s="37"/>
      <c r="LJY47" s="34"/>
      <c r="LKD47" s="16"/>
      <c r="LKF47" s="37"/>
      <c r="LKG47" s="37"/>
      <c r="LKI47" s="34"/>
      <c r="LKL47" s="38"/>
      <c r="LKM47" s="37"/>
      <c r="LKO47" s="34"/>
      <c r="LKT47" s="16"/>
      <c r="LKV47" s="37"/>
      <c r="LKW47" s="37"/>
      <c r="LKY47" s="34"/>
      <c r="LLB47" s="38"/>
      <c r="LLC47" s="37"/>
      <c r="LLE47" s="34"/>
      <c r="LLJ47" s="16"/>
      <c r="LLL47" s="37"/>
      <c r="LLM47" s="37"/>
      <c r="LLO47" s="34"/>
      <c r="LLR47" s="38"/>
      <c r="LLS47" s="37"/>
      <c r="LLU47" s="34"/>
      <c r="LLZ47" s="16"/>
      <c r="LMB47" s="37"/>
      <c r="LMC47" s="37"/>
      <c r="LME47" s="34"/>
      <c r="LMH47" s="38"/>
      <c r="LMI47" s="37"/>
      <c r="LMK47" s="34"/>
      <c r="LMP47" s="16"/>
      <c r="LMR47" s="37"/>
      <c r="LMS47" s="37"/>
      <c r="LMU47" s="34"/>
      <c r="LMX47" s="38"/>
      <c r="LMY47" s="37"/>
      <c r="LNA47" s="34"/>
      <c r="LNF47" s="16"/>
      <c r="LNH47" s="37"/>
      <c r="LNI47" s="37"/>
      <c r="LNK47" s="34"/>
      <c r="LNN47" s="38"/>
      <c r="LNO47" s="37"/>
      <c r="LNQ47" s="34"/>
      <c r="LNV47" s="16"/>
      <c r="LNX47" s="37"/>
      <c r="LNY47" s="37"/>
      <c r="LOA47" s="34"/>
      <c r="LOD47" s="38"/>
      <c r="LOE47" s="37"/>
      <c r="LOG47" s="34"/>
      <c r="LOL47" s="16"/>
      <c r="LON47" s="37"/>
      <c r="LOO47" s="37"/>
      <c r="LOQ47" s="34"/>
      <c r="LOT47" s="38"/>
      <c r="LOU47" s="37"/>
      <c r="LOW47" s="34"/>
      <c r="LPB47" s="16"/>
      <c r="LPD47" s="37"/>
      <c r="LPE47" s="37"/>
      <c r="LPG47" s="34"/>
      <c r="LPJ47" s="38"/>
      <c r="LPK47" s="37"/>
      <c r="LPM47" s="34"/>
      <c r="LPR47" s="16"/>
      <c r="LPT47" s="37"/>
      <c r="LPU47" s="37"/>
      <c r="LPW47" s="34"/>
      <c r="LPZ47" s="38"/>
      <c r="LQA47" s="37"/>
      <c r="LQC47" s="34"/>
      <c r="LQH47" s="16"/>
      <c r="LQJ47" s="37"/>
      <c r="LQK47" s="37"/>
      <c r="LQM47" s="34"/>
      <c r="LQP47" s="38"/>
      <c r="LQQ47" s="37"/>
      <c r="LQS47" s="34"/>
      <c r="LQX47" s="16"/>
      <c r="LQZ47" s="37"/>
      <c r="LRA47" s="37"/>
      <c r="LRC47" s="34"/>
      <c r="LRF47" s="38"/>
      <c r="LRG47" s="37"/>
      <c r="LRI47" s="34"/>
      <c r="LRN47" s="16"/>
      <c r="LRP47" s="37"/>
      <c r="LRQ47" s="37"/>
      <c r="LRS47" s="34"/>
      <c r="LRV47" s="38"/>
      <c r="LRW47" s="37"/>
      <c r="LRY47" s="34"/>
      <c r="LSD47" s="16"/>
      <c r="LSF47" s="37"/>
      <c r="LSG47" s="37"/>
      <c r="LSI47" s="34"/>
      <c r="LSL47" s="38"/>
      <c r="LSM47" s="37"/>
      <c r="LSO47" s="34"/>
      <c r="LST47" s="16"/>
      <c r="LSV47" s="37"/>
      <c r="LSW47" s="37"/>
      <c r="LSY47" s="34"/>
      <c r="LTB47" s="38"/>
      <c r="LTC47" s="37"/>
      <c r="LTE47" s="34"/>
      <c r="LTJ47" s="16"/>
      <c r="LTL47" s="37"/>
      <c r="LTM47" s="37"/>
      <c r="LTO47" s="34"/>
      <c r="LTR47" s="38"/>
      <c r="LTS47" s="37"/>
      <c r="LTU47" s="34"/>
      <c r="LTZ47" s="16"/>
      <c r="LUB47" s="37"/>
      <c r="LUC47" s="37"/>
      <c r="LUE47" s="34"/>
      <c r="LUH47" s="38"/>
      <c r="LUI47" s="37"/>
      <c r="LUK47" s="34"/>
      <c r="LUP47" s="16"/>
      <c r="LUR47" s="37"/>
      <c r="LUS47" s="37"/>
      <c r="LUU47" s="34"/>
      <c r="LUX47" s="38"/>
      <c r="LUY47" s="37"/>
      <c r="LVA47" s="34"/>
      <c r="LVF47" s="16"/>
      <c r="LVH47" s="37"/>
      <c r="LVI47" s="37"/>
      <c r="LVK47" s="34"/>
      <c r="LVN47" s="38"/>
      <c r="LVO47" s="37"/>
      <c r="LVQ47" s="34"/>
      <c r="LVV47" s="16"/>
      <c r="LVX47" s="37"/>
      <c r="LVY47" s="37"/>
      <c r="LWA47" s="34"/>
      <c r="LWD47" s="38"/>
      <c r="LWE47" s="37"/>
      <c r="LWG47" s="34"/>
      <c r="LWL47" s="16"/>
      <c r="LWN47" s="37"/>
      <c r="LWO47" s="37"/>
      <c r="LWQ47" s="34"/>
      <c r="LWT47" s="38"/>
      <c r="LWU47" s="37"/>
      <c r="LWW47" s="34"/>
      <c r="LXB47" s="16"/>
      <c r="LXD47" s="37"/>
      <c r="LXE47" s="37"/>
      <c r="LXG47" s="34"/>
      <c r="LXJ47" s="38"/>
      <c r="LXK47" s="37"/>
      <c r="LXM47" s="34"/>
      <c r="LXR47" s="16"/>
      <c r="LXT47" s="37"/>
      <c r="LXU47" s="37"/>
      <c r="LXW47" s="34"/>
      <c r="LXZ47" s="38"/>
      <c r="LYA47" s="37"/>
      <c r="LYC47" s="34"/>
      <c r="LYH47" s="16"/>
      <c r="LYJ47" s="37"/>
      <c r="LYK47" s="37"/>
      <c r="LYM47" s="34"/>
      <c r="LYP47" s="38"/>
      <c r="LYQ47" s="37"/>
      <c r="LYS47" s="34"/>
      <c r="LYX47" s="16"/>
      <c r="LYZ47" s="37"/>
      <c r="LZA47" s="37"/>
      <c r="LZC47" s="34"/>
      <c r="LZF47" s="38"/>
      <c r="LZG47" s="37"/>
      <c r="LZI47" s="34"/>
      <c r="LZN47" s="16"/>
      <c r="LZP47" s="37"/>
      <c r="LZQ47" s="37"/>
      <c r="LZS47" s="34"/>
      <c r="LZV47" s="38"/>
      <c r="LZW47" s="37"/>
      <c r="LZY47" s="34"/>
      <c r="MAD47" s="16"/>
      <c r="MAF47" s="37"/>
      <c r="MAG47" s="37"/>
      <c r="MAI47" s="34"/>
      <c r="MAL47" s="38"/>
      <c r="MAM47" s="37"/>
      <c r="MAO47" s="34"/>
      <c r="MAT47" s="16"/>
      <c r="MAV47" s="37"/>
      <c r="MAW47" s="37"/>
      <c r="MAY47" s="34"/>
      <c r="MBB47" s="38"/>
      <c r="MBC47" s="37"/>
      <c r="MBE47" s="34"/>
      <c r="MBJ47" s="16"/>
      <c r="MBL47" s="37"/>
      <c r="MBM47" s="37"/>
      <c r="MBO47" s="34"/>
      <c r="MBR47" s="38"/>
      <c r="MBS47" s="37"/>
      <c r="MBU47" s="34"/>
      <c r="MBZ47" s="16"/>
      <c r="MCB47" s="37"/>
      <c r="MCC47" s="37"/>
      <c r="MCE47" s="34"/>
      <c r="MCH47" s="38"/>
      <c r="MCI47" s="37"/>
      <c r="MCK47" s="34"/>
      <c r="MCP47" s="16"/>
      <c r="MCR47" s="37"/>
      <c r="MCS47" s="37"/>
      <c r="MCU47" s="34"/>
      <c r="MCX47" s="38"/>
      <c r="MCY47" s="37"/>
      <c r="MDA47" s="34"/>
      <c r="MDF47" s="16"/>
      <c r="MDH47" s="37"/>
      <c r="MDI47" s="37"/>
      <c r="MDK47" s="34"/>
      <c r="MDN47" s="38"/>
      <c r="MDO47" s="37"/>
      <c r="MDQ47" s="34"/>
      <c r="MDV47" s="16"/>
      <c r="MDX47" s="37"/>
      <c r="MDY47" s="37"/>
      <c r="MEA47" s="34"/>
      <c r="MED47" s="38"/>
      <c r="MEE47" s="37"/>
      <c r="MEG47" s="34"/>
      <c r="MEL47" s="16"/>
      <c r="MEN47" s="37"/>
      <c r="MEO47" s="37"/>
      <c r="MEQ47" s="34"/>
      <c r="MET47" s="38"/>
      <c r="MEU47" s="37"/>
      <c r="MEW47" s="34"/>
      <c r="MFB47" s="16"/>
      <c r="MFD47" s="37"/>
      <c r="MFE47" s="37"/>
      <c r="MFG47" s="34"/>
      <c r="MFJ47" s="38"/>
      <c r="MFK47" s="37"/>
      <c r="MFM47" s="34"/>
      <c r="MFR47" s="16"/>
      <c r="MFT47" s="37"/>
      <c r="MFU47" s="37"/>
      <c r="MFW47" s="34"/>
      <c r="MFZ47" s="38"/>
      <c r="MGA47" s="37"/>
      <c r="MGC47" s="34"/>
      <c r="MGH47" s="16"/>
      <c r="MGJ47" s="37"/>
      <c r="MGK47" s="37"/>
      <c r="MGM47" s="34"/>
      <c r="MGP47" s="38"/>
      <c r="MGQ47" s="37"/>
      <c r="MGS47" s="34"/>
      <c r="MGX47" s="16"/>
      <c r="MGZ47" s="37"/>
      <c r="MHA47" s="37"/>
      <c r="MHC47" s="34"/>
      <c r="MHF47" s="38"/>
      <c r="MHG47" s="37"/>
      <c r="MHI47" s="34"/>
      <c r="MHN47" s="16"/>
      <c r="MHP47" s="37"/>
      <c r="MHQ47" s="37"/>
      <c r="MHS47" s="34"/>
      <c r="MHV47" s="38"/>
      <c r="MHW47" s="37"/>
      <c r="MHY47" s="34"/>
      <c r="MID47" s="16"/>
      <c r="MIF47" s="37"/>
      <c r="MIG47" s="37"/>
      <c r="MII47" s="34"/>
      <c r="MIL47" s="38"/>
      <c r="MIM47" s="37"/>
      <c r="MIO47" s="34"/>
      <c r="MIT47" s="16"/>
      <c r="MIV47" s="37"/>
      <c r="MIW47" s="37"/>
      <c r="MIY47" s="34"/>
      <c r="MJB47" s="38"/>
      <c r="MJC47" s="37"/>
      <c r="MJE47" s="34"/>
      <c r="MJJ47" s="16"/>
      <c r="MJL47" s="37"/>
      <c r="MJM47" s="37"/>
      <c r="MJO47" s="34"/>
      <c r="MJR47" s="38"/>
      <c r="MJS47" s="37"/>
      <c r="MJU47" s="34"/>
      <c r="MJZ47" s="16"/>
      <c r="MKB47" s="37"/>
      <c r="MKC47" s="37"/>
      <c r="MKE47" s="34"/>
      <c r="MKH47" s="38"/>
      <c r="MKI47" s="37"/>
      <c r="MKK47" s="34"/>
      <c r="MKP47" s="16"/>
      <c r="MKR47" s="37"/>
      <c r="MKS47" s="37"/>
      <c r="MKU47" s="34"/>
      <c r="MKX47" s="38"/>
      <c r="MKY47" s="37"/>
      <c r="MLA47" s="34"/>
      <c r="MLF47" s="16"/>
      <c r="MLH47" s="37"/>
      <c r="MLI47" s="37"/>
      <c r="MLK47" s="34"/>
      <c r="MLN47" s="38"/>
      <c r="MLO47" s="37"/>
      <c r="MLQ47" s="34"/>
      <c r="MLV47" s="16"/>
      <c r="MLX47" s="37"/>
      <c r="MLY47" s="37"/>
      <c r="MMA47" s="34"/>
      <c r="MMD47" s="38"/>
      <c r="MME47" s="37"/>
      <c r="MMG47" s="34"/>
      <c r="MML47" s="16"/>
      <c r="MMN47" s="37"/>
      <c r="MMO47" s="37"/>
      <c r="MMQ47" s="34"/>
      <c r="MMT47" s="38"/>
      <c r="MMU47" s="37"/>
      <c r="MMW47" s="34"/>
      <c r="MNB47" s="16"/>
      <c r="MND47" s="37"/>
      <c r="MNE47" s="37"/>
      <c r="MNG47" s="34"/>
      <c r="MNJ47" s="38"/>
      <c r="MNK47" s="37"/>
      <c r="MNM47" s="34"/>
      <c r="MNR47" s="16"/>
      <c r="MNT47" s="37"/>
      <c r="MNU47" s="37"/>
      <c r="MNW47" s="34"/>
      <c r="MNZ47" s="38"/>
      <c r="MOA47" s="37"/>
      <c r="MOC47" s="34"/>
      <c r="MOH47" s="16"/>
      <c r="MOJ47" s="37"/>
      <c r="MOK47" s="37"/>
      <c r="MOM47" s="34"/>
      <c r="MOP47" s="38"/>
      <c r="MOQ47" s="37"/>
      <c r="MOS47" s="34"/>
      <c r="MOX47" s="16"/>
      <c r="MOZ47" s="37"/>
      <c r="MPA47" s="37"/>
      <c r="MPC47" s="34"/>
      <c r="MPF47" s="38"/>
      <c r="MPG47" s="37"/>
      <c r="MPI47" s="34"/>
      <c r="MPN47" s="16"/>
      <c r="MPP47" s="37"/>
      <c r="MPQ47" s="37"/>
      <c r="MPS47" s="34"/>
      <c r="MPV47" s="38"/>
      <c r="MPW47" s="37"/>
      <c r="MPY47" s="34"/>
      <c r="MQD47" s="16"/>
      <c r="MQF47" s="37"/>
      <c r="MQG47" s="37"/>
      <c r="MQI47" s="34"/>
      <c r="MQL47" s="38"/>
      <c r="MQM47" s="37"/>
      <c r="MQO47" s="34"/>
      <c r="MQT47" s="16"/>
      <c r="MQV47" s="37"/>
      <c r="MQW47" s="37"/>
      <c r="MQY47" s="34"/>
      <c r="MRB47" s="38"/>
      <c r="MRC47" s="37"/>
      <c r="MRE47" s="34"/>
      <c r="MRJ47" s="16"/>
      <c r="MRL47" s="37"/>
      <c r="MRM47" s="37"/>
      <c r="MRO47" s="34"/>
      <c r="MRR47" s="38"/>
      <c r="MRS47" s="37"/>
      <c r="MRU47" s="34"/>
      <c r="MRZ47" s="16"/>
      <c r="MSB47" s="37"/>
      <c r="MSC47" s="37"/>
      <c r="MSE47" s="34"/>
      <c r="MSH47" s="38"/>
      <c r="MSI47" s="37"/>
      <c r="MSK47" s="34"/>
      <c r="MSP47" s="16"/>
      <c r="MSR47" s="37"/>
      <c r="MSS47" s="37"/>
      <c r="MSU47" s="34"/>
      <c r="MSX47" s="38"/>
      <c r="MSY47" s="37"/>
      <c r="MTA47" s="34"/>
      <c r="MTF47" s="16"/>
      <c r="MTH47" s="37"/>
      <c r="MTI47" s="37"/>
      <c r="MTK47" s="34"/>
      <c r="MTN47" s="38"/>
      <c r="MTO47" s="37"/>
      <c r="MTQ47" s="34"/>
      <c r="MTV47" s="16"/>
      <c r="MTX47" s="37"/>
      <c r="MTY47" s="37"/>
      <c r="MUA47" s="34"/>
      <c r="MUD47" s="38"/>
      <c r="MUE47" s="37"/>
      <c r="MUG47" s="34"/>
      <c r="MUL47" s="16"/>
      <c r="MUN47" s="37"/>
      <c r="MUO47" s="37"/>
      <c r="MUQ47" s="34"/>
      <c r="MUT47" s="38"/>
      <c r="MUU47" s="37"/>
      <c r="MUW47" s="34"/>
      <c r="MVB47" s="16"/>
      <c r="MVD47" s="37"/>
      <c r="MVE47" s="37"/>
      <c r="MVG47" s="34"/>
      <c r="MVJ47" s="38"/>
      <c r="MVK47" s="37"/>
      <c r="MVM47" s="34"/>
      <c r="MVR47" s="16"/>
      <c r="MVT47" s="37"/>
      <c r="MVU47" s="37"/>
      <c r="MVW47" s="34"/>
      <c r="MVZ47" s="38"/>
      <c r="MWA47" s="37"/>
      <c r="MWC47" s="34"/>
      <c r="MWH47" s="16"/>
      <c r="MWJ47" s="37"/>
      <c r="MWK47" s="37"/>
      <c r="MWM47" s="34"/>
      <c r="MWP47" s="38"/>
      <c r="MWQ47" s="37"/>
      <c r="MWS47" s="34"/>
      <c r="MWX47" s="16"/>
      <c r="MWZ47" s="37"/>
      <c r="MXA47" s="37"/>
      <c r="MXC47" s="34"/>
      <c r="MXF47" s="38"/>
      <c r="MXG47" s="37"/>
      <c r="MXI47" s="34"/>
      <c r="MXN47" s="16"/>
      <c r="MXP47" s="37"/>
      <c r="MXQ47" s="37"/>
      <c r="MXS47" s="34"/>
      <c r="MXV47" s="38"/>
      <c r="MXW47" s="37"/>
      <c r="MXY47" s="34"/>
      <c r="MYD47" s="16"/>
      <c r="MYF47" s="37"/>
      <c r="MYG47" s="37"/>
      <c r="MYI47" s="34"/>
      <c r="MYL47" s="38"/>
      <c r="MYM47" s="37"/>
      <c r="MYO47" s="34"/>
      <c r="MYT47" s="16"/>
      <c r="MYV47" s="37"/>
      <c r="MYW47" s="37"/>
      <c r="MYY47" s="34"/>
      <c r="MZB47" s="38"/>
      <c r="MZC47" s="37"/>
      <c r="MZE47" s="34"/>
      <c r="MZJ47" s="16"/>
      <c r="MZL47" s="37"/>
      <c r="MZM47" s="37"/>
      <c r="MZO47" s="34"/>
      <c r="MZR47" s="38"/>
      <c r="MZS47" s="37"/>
      <c r="MZU47" s="34"/>
      <c r="MZZ47" s="16"/>
      <c r="NAB47" s="37"/>
      <c r="NAC47" s="37"/>
      <c r="NAE47" s="34"/>
      <c r="NAH47" s="38"/>
      <c r="NAI47" s="37"/>
      <c r="NAK47" s="34"/>
      <c r="NAP47" s="16"/>
      <c r="NAR47" s="37"/>
      <c r="NAS47" s="37"/>
      <c r="NAU47" s="34"/>
      <c r="NAX47" s="38"/>
      <c r="NAY47" s="37"/>
      <c r="NBA47" s="34"/>
      <c r="NBF47" s="16"/>
      <c r="NBH47" s="37"/>
      <c r="NBI47" s="37"/>
      <c r="NBK47" s="34"/>
      <c r="NBN47" s="38"/>
      <c r="NBO47" s="37"/>
      <c r="NBQ47" s="34"/>
      <c r="NBV47" s="16"/>
      <c r="NBX47" s="37"/>
      <c r="NBY47" s="37"/>
      <c r="NCA47" s="34"/>
      <c r="NCD47" s="38"/>
      <c r="NCE47" s="37"/>
      <c r="NCG47" s="34"/>
      <c r="NCL47" s="16"/>
      <c r="NCN47" s="37"/>
      <c r="NCO47" s="37"/>
      <c r="NCQ47" s="34"/>
      <c r="NCT47" s="38"/>
      <c r="NCU47" s="37"/>
      <c r="NCW47" s="34"/>
      <c r="NDB47" s="16"/>
      <c r="NDD47" s="37"/>
      <c r="NDE47" s="37"/>
      <c r="NDG47" s="34"/>
      <c r="NDJ47" s="38"/>
      <c r="NDK47" s="37"/>
      <c r="NDM47" s="34"/>
      <c r="NDR47" s="16"/>
      <c r="NDT47" s="37"/>
      <c r="NDU47" s="37"/>
      <c r="NDW47" s="34"/>
      <c r="NDZ47" s="38"/>
      <c r="NEA47" s="37"/>
      <c r="NEC47" s="34"/>
      <c r="NEH47" s="16"/>
      <c r="NEJ47" s="37"/>
      <c r="NEK47" s="37"/>
      <c r="NEM47" s="34"/>
      <c r="NEP47" s="38"/>
      <c r="NEQ47" s="37"/>
      <c r="NES47" s="34"/>
      <c r="NEX47" s="16"/>
      <c r="NEZ47" s="37"/>
      <c r="NFA47" s="37"/>
      <c r="NFC47" s="34"/>
      <c r="NFF47" s="38"/>
      <c r="NFG47" s="37"/>
      <c r="NFI47" s="34"/>
      <c r="NFN47" s="16"/>
      <c r="NFP47" s="37"/>
      <c r="NFQ47" s="37"/>
      <c r="NFS47" s="34"/>
      <c r="NFV47" s="38"/>
      <c r="NFW47" s="37"/>
      <c r="NFY47" s="34"/>
      <c r="NGD47" s="16"/>
      <c r="NGF47" s="37"/>
      <c r="NGG47" s="37"/>
      <c r="NGI47" s="34"/>
      <c r="NGL47" s="38"/>
      <c r="NGM47" s="37"/>
      <c r="NGO47" s="34"/>
      <c r="NGT47" s="16"/>
      <c r="NGV47" s="37"/>
      <c r="NGW47" s="37"/>
      <c r="NGY47" s="34"/>
      <c r="NHB47" s="38"/>
      <c r="NHC47" s="37"/>
      <c r="NHE47" s="34"/>
      <c r="NHJ47" s="16"/>
      <c r="NHL47" s="37"/>
      <c r="NHM47" s="37"/>
      <c r="NHO47" s="34"/>
      <c r="NHR47" s="38"/>
      <c r="NHS47" s="37"/>
      <c r="NHU47" s="34"/>
      <c r="NHZ47" s="16"/>
      <c r="NIB47" s="37"/>
      <c r="NIC47" s="37"/>
      <c r="NIE47" s="34"/>
      <c r="NIH47" s="38"/>
      <c r="NII47" s="37"/>
      <c r="NIK47" s="34"/>
      <c r="NIP47" s="16"/>
      <c r="NIR47" s="37"/>
      <c r="NIS47" s="37"/>
      <c r="NIU47" s="34"/>
      <c r="NIX47" s="38"/>
      <c r="NIY47" s="37"/>
      <c r="NJA47" s="34"/>
      <c r="NJF47" s="16"/>
      <c r="NJH47" s="37"/>
      <c r="NJI47" s="37"/>
      <c r="NJK47" s="34"/>
      <c r="NJN47" s="38"/>
      <c r="NJO47" s="37"/>
      <c r="NJQ47" s="34"/>
      <c r="NJV47" s="16"/>
      <c r="NJX47" s="37"/>
      <c r="NJY47" s="37"/>
      <c r="NKA47" s="34"/>
      <c r="NKD47" s="38"/>
      <c r="NKE47" s="37"/>
      <c r="NKG47" s="34"/>
      <c r="NKL47" s="16"/>
      <c r="NKN47" s="37"/>
      <c r="NKO47" s="37"/>
      <c r="NKQ47" s="34"/>
      <c r="NKT47" s="38"/>
      <c r="NKU47" s="37"/>
      <c r="NKW47" s="34"/>
      <c r="NLB47" s="16"/>
      <c r="NLD47" s="37"/>
      <c r="NLE47" s="37"/>
      <c r="NLG47" s="34"/>
      <c r="NLJ47" s="38"/>
      <c r="NLK47" s="37"/>
      <c r="NLM47" s="34"/>
      <c r="NLR47" s="16"/>
      <c r="NLT47" s="37"/>
      <c r="NLU47" s="37"/>
      <c r="NLW47" s="34"/>
      <c r="NLZ47" s="38"/>
      <c r="NMA47" s="37"/>
      <c r="NMC47" s="34"/>
      <c r="NMH47" s="16"/>
      <c r="NMJ47" s="37"/>
      <c r="NMK47" s="37"/>
      <c r="NMM47" s="34"/>
      <c r="NMP47" s="38"/>
      <c r="NMQ47" s="37"/>
      <c r="NMS47" s="34"/>
      <c r="NMX47" s="16"/>
      <c r="NMZ47" s="37"/>
      <c r="NNA47" s="37"/>
      <c r="NNC47" s="34"/>
      <c r="NNF47" s="38"/>
      <c r="NNG47" s="37"/>
      <c r="NNI47" s="34"/>
      <c r="NNN47" s="16"/>
      <c r="NNP47" s="37"/>
      <c r="NNQ47" s="37"/>
      <c r="NNS47" s="34"/>
      <c r="NNV47" s="38"/>
      <c r="NNW47" s="37"/>
      <c r="NNY47" s="34"/>
      <c r="NOD47" s="16"/>
      <c r="NOF47" s="37"/>
      <c r="NOG47" s="37"/>
      <c r="NOI47" s="34"/>
      <c r="NOL47" s="38"/>
      <c r="NOM47" s="37"/>
      <c r="NOO47" s="34"/>
      <c r="NOT47" s="16"/>
      <c r="NOV47" s="37"/>
      <c r="NOW47" s="37"/>
      <c r="NOY47" s="34"/>
      <c r="NPB47" s="38"/>
      <c r="NPC47" s="37"/>
      <c r="NPE47" s="34"/>
      <c r="NPJ47" s="16"/>
      <c r="NPL47" s="37"/>
      <c r="NPM47" s="37"/>
      <c r="NPO47" s="34"/>
      <c r="NPR47" s="38"/>
      <c r="NPS47" s="37"/>
      <c r="NPU47" s="34"/>
      <c r="NPZ47" s="16"/>
      <c r="NQB47" s="37"/>
      <c r="NQC47" s="37"/>
      <c r="NQE47" s="34"/>
      <c r="NQH47" s="38"/>
      <c r="NQI47" s="37"/>
      <c r="NQK47" s="34"/>
      <c r="NQP47" s="16"/>
      <c r="NQR47" s="37"/>
      <c r="NQS47" s="37"/>
      <c r="NQU47" s="34"/>
      <c r="NQX47" s="38"/>
      <c r="NQY47" s="37"/>
      <c r="NRA47" s="34"/>
      <c r="NRF47" s="16"/>
      <c r="NRH47" s="37"/>
      <c r="NRI47" s="37"/>
      <c r="NRK47" s="34"/>
      <c r="NRN47" s="38"/>
      <c r="NRO47" s="37"/>
      <c r="NRQ47" s="34"/>
      <c r="NRV47" s="16"/>
      <c r="NRX47" s="37"/>
      <c r="NRY47" s="37"/>
      <c r="NSA47" s="34"/>
      <c r="NSD47" s="38"/>
      <c r="NSE47" s="37"/>
      <c r="NSG47" s="34"/>
      <c r="NSL47" s="16"/>
      <c r="NSN47" s="37"/>
      <c r="NSO47" s="37"/>
      <c r="NSQ47" s="34"/>
      <c r="NST47" s="38"/>
      <c r="NSU47" s="37"/>
      <c r="NSW47" s="34"/>
      <c r="NTB47" s="16"/>
      <c r="NTD47" s="37"/>
      <c r="NTE47" s="37"/>
      <c r="NTG47" s="34"/>
      <c r="NTJ47" s="38"/>
      <c r="NTK47" s="37"/>
      <c r="NTM47" s="34"/>
      <c r="NTR47" s="16"/>
      <c r="NTT47" s="37"/>
      <c r="NTU47" s="37"/>
      <c r="NTW47" s="34"/>
      <c r="NTZ47" s="38"/>
      <c r="NUA47" s="37"/>
      <c r="NUC47" s="34"/>
      <c r="NUH47" s="16"/>
      <c r="NUJ47" s="37"/>
      <c r="NUK47" s="37"/>
      <c r="NUM47" s="34"/>
      <c r="NUP47" s="38"/>
      <c r="NUQ47" s="37"/>
      <c r="NUS47" s="34"/>
      <c r="NUX47" s="16"/>
      <c r="NUZ47" s="37"/>
      <c r="NVA47" s="37"/>
      <c r="NVC47" s="34"/>
      <c r="NVF47" s="38"/>
      <c r="NVG47" s="37"/>
      <c r="NVI47" s="34"/>
      <c r="NVN47" s="16"/>
      <c r="NVP47" s="37"/>
      <c r="NVQ47" s="37"/>
      <c r="NVS47" s="34"/>
      <c r="NVV47" s="38"/>
      <c r="NVW47" s="37"/>
      <c r="NVY47" s="34"/>
      <c r="NWD47" s="16"/>
      <c r="NWF47" s="37"/>
      <c r="NWG47" s="37"/>
      <c r="NWI47" s="34"/>
      <c r="NWL47" s="38"/>
      <c r="NWM47" s="37"/>
      <c r="NWO47" s="34"/>
      <c r="NWT47" s="16"/>
      <c r="NWV47" s="37"/>
      <c r="NWW47" s="37"/>
      <c r="NWY47" s="34"/>
      <c r="NXB47" s="38"/>
      <c r="NXC47" s="37"/>
      <c r="NXE47" s="34"/>
      <c r="NXJ47" s="16"/>
      <c r="NXL47" s="37"/>
      <c r="NXM47" s="37"/>
      <c r="NXO47" s="34"/>
      <c r="NXR47" s="38"/>
      <c r="NXS47" s="37"/>
      <c r="NXU47" s="34"/>
      <c r="NXZ47" s="16"/>
      <c r="NYB47" s="37"/>
      <c r="NYC47" s="37"/>
      <c r="NYE47" s="34"/>
      <c r="NYH47" s="38"/>
      <c r="NYI47" s="37"/>
      <c r="NYK47" s="34"/>
      <c r="NYP47" s="16"/>
      <c r="NYR47" s="37"/>
      <c r="NYS47" s="37"/>
      <c r="NYU47" s="34"/>
      <c r="NYX47" s="38"/>
      <c r="NYY47" s="37"/>
      <c r="NZA47" s="34"/>
      <c r="NZF47" s="16"/>
      <c r="NZH47" s="37"/>
      <c r="NZI47" s="37"/>
      <c r="NZK47" s="34"/>
      <c r="NZN47" s="38"/>
      <c r="NZO47" s="37"/>
      <c r="NZQ47" s="34"/>
      <c r="NZV47" s="16"/>
      <c r="NZX47" s="37"/>
      <c r="NZY47" s="37"/>
      <c r="OAA47" s="34"/>
      <c r="OAD47" s="38"/>
      <c r="OAE47" s="37"/>
      <c r="OAG47" s="34"/>
      <c r="OAL47" s="16"/>
      <c r="OAN47" s="37"/>
      <c r="OAO47" s="37"/>
      <c r="OAQ47" s="34"/>
      <c r="OAT47" s="38"/>
      <c r="OAU47" s="37"/>
      <c r="OAW47" s="34"/>
      <c r="OBB47" s="16"/>
      <c r="OBD47" s="37"/>
      <c r="OBE47" s="37"/>
      <c r="OBG47" s="34"/>
      <c r="OBJ47" s="38"/>
      <c r="OBK47" s="37"/>
      <c r="OBM47" s="34"/>
      <c r="OBR47" s="16"/>
      <c r="OBT47" s="37"/>
      <c r="OBU47" s="37"/>
      <c r="OBW47" s="34"/>
      <c r="OBZ47" s="38"/>
      <c r="OCA47" s="37"/>
      <c r="OCC47" s="34"/>
      <c r="OCH47" s="16"/>
      <c r="OCJ47" s="37"/>
      <c r="OCK47" s="37"/>
      <c r="OCM47" s="34"/>
      <c r="OCP47" s="38"/>
      <c r="OCQ47" s="37"/>
      <c r="OCS47" s="34"/>
      <c r="OCX47" s="16"/>
      <c r="OCZ47" s="37"/>
      <c r="ODA47" s="37"/>
      <c r="ODC47" s="34"/>
      <c r="ODF47" s="38"/>
      <c r="ODG47" s="37"/>
      <c r="ODI47" s="34"/>
      <c r="ODN47" s="16"/>
      <c r="ODP47" s="37"/>
      <c r="ODQ47" s="37"/>
      <c r="ODS47" s="34"/>
      <c r="ODV47" s="38"/>
      <c r="ODW47" s="37"/>
      <c r="ODY47" s="34"/>
      <c r="OED47" s="16"/>
      <c r="OEF47" s="37"/>
      <c r="OEG47" s="37"/>
      <c r="OEI47" s="34"/>
      <c r="OEL47" s="38"/>
      <c r="OEM47" s="37"/>
      <c r="OEO47" s="34"/>
      <c r="OET47" s="16"/>
      <c r="OEV47" s="37"/>
      <c r="OEW47" s="37"/>
      <c r="OEY47" s="34"/>
      <c r="OFB47" s="38"/>
      <c r="OFC47" s="37"/>
      <c r="OFE47" s="34"/>
      <c r="OFJ47" s="16"/>
      <c r="OFL47" s="37"/>
      <c r="OFM47" s="37"/>
      <c r="OFO47" s="34"/>
      <c r="OFR47" s="38"/>
      <c r="OFS47" s="37"/>
      <c r="OFU47" s="34"/>
      <c r="OFZ47" s="16"/>
      <c r="OGB47" s="37"/>
      <c r="OGC47" s="37"/>
      <c r="OGE47" s="34"/>
      <c r="OGH47" s="38"/>
      <c r="OGI47" s="37"/>
      <c r="OGK47" s="34"/>
      <c r="OGP47" s="16"/>
      <c r="OGR47" s="37"/>
      <c r="OGS47" s="37"/>
      <c r="OGU47" s="34"/>
      <c r="OGX47" s="38"/>
      <c r="OGY47" s="37"/>
      <c r="OHA47" s="34"/>
      <c r="OHF47" s="16"/>
      <c r="OHH47" s="37"/>
      <c r="OHI47" s="37"/>
      <c r="OHK47" s="34"/>
      <c r="OHN47" s="38"/>
      <c r="OHO47" s="37"/>
      <c r="OHQ47" s="34"/>
      <c r="OHV47" s="16"/>
      <c r="OHX47" s="37"/>
      <c r="OHY47" s="37"/>
      <c r="OIA47" s="34"/>
      <c r="OID47" s="38"/>
      <c r="OIE47" s="37"/>
      <c r="OIG47" s="34"/>
      <c r="OIL47" s="16"/>
      <c r="OIN47" s="37"/>
      <c r="OIO47" s="37"/>
      <c r="OIQ47" s="34"/>
      <c r="OIT47" s="38"/>
      <c r="OIU47" s="37"/>
      <c r="OIW47" s="34"/>
      <c r="OJB47" s="16"/>
      <c r="OJD47" s="37"/>
      <c r="OJE47" s="37"/>
      <c r="OJG47" s="34"/>
      <c r="OJJ47" s="38"/>
      <c r="OJK47" s="37"/>
      <c r="OJM47" s="34"/>
      <c r="OJR47" s="16"/>
      <c r="OJT47" s="37"/>
      <c r="OJU47" s="37"/>
      <c r="OJW47" s="34"/>
      <c r="OJZ47" s="38"/>
      <c r="OKA47" s="37"/>
      <c r="OKC47" s="34"/>
      <c r="OKH47" s="16"/>
      <c r="OKJ47" s="37"/>
      <c r="OKK47" s="37"/>
      <c r="OKM47" s="34"/>
      <c r="OKP47" s="38"/>
      <c r="OKQ47" s="37"/>
      <c r="OKS47" s="34"/>
      <c r="OKX47" s="16"/>
      <c r="OKZ47" s="37"/>
      <c r="OLA47" s="37"/>
      <c r="OLC47" s="34"/>
      <c r="OLF47" s="38"/>
      <c r="OLG47" s="37"/>
      <c r="OLI47" s="34"/>
      <c r="OLN47" s="16"/>
      <c r="OLP47" s="37"/>
      <c r="OLQ47" s="37"/>
      <c r="OLS47" s="34"/>
      <c r="OLV47" s="38"/>
      <c r="OLW47" s="37"/>
      <c r="OLY47" s="34"/>
      <c r="OMD47" s="16"/>
      <c r="OMF47" s="37"/>
      <c r="OMG47" s="37"/>
      <c r="OMI47" s="34"/>
      <c r="OML47" s="38"/>
      <c r="OMM47" s="37"/>
      <c r="OMO47" s="34"/>
      <c r="OMT47" s="16"/>
      <c r="OMV47" s="37"/>
      <c r="OMW47" s="37"/>
      <c r="OMY47" s="34"/>
      <c r="ONB47" s="38"/>
      <c r="ONC47" s="37"/>
      <c r="ONE47" s="34"/>
      <c r="ONJ47" s="16"/>
      <c r="ONL47" s="37"/>
      <c r="ONM47" s="37"/>
      <c r="ONO47" s="34"/>
      <c r="ONR47" s="38"/>
      <c r="ONS47" s="37"/>
      <c r="ONU47" s="34"/>
      <c r="ONZ47" s="16"/>
      <c r="OOB47" s="37"/>
      <c r="OOC47" s="37"/>
      <c r="OOE47" s="34"/>
      <c r="OOH47" s="38"/>
      <c r="OOI47" s="37"/>
      <c r="OOK47" s="34"/>
      <c r="OOP47" s="16"/>
      <c r="OOR47" s="37"/>
      <c r="OOS47" s="37"/>
      <c r="OOU47" s="34"/>
      <c r="OOX47" s="38"/>
      <c r="OOY47" s="37"/>
      <c r="OPA47" s="34"/>
      <c r="OPF47" s="16"/>
      <c r="OPH47" s="37"/>
      <c r="OPI47" s="37"/>
      <c r="OPK47" s="34"/>
      <c r="OPN47" s="38"/>
      <c r="OPO47" s="37"/>
      <c r="OPQ47" s="34"/>
      <c r="OPV47" s="16"/>
      <c r="OPX47" s="37"/>
      <c r="OPY47" s="37"/>
      <c r="OQA47" s="34"/>
      <c r="OQD47" s="38"/>
      <c r="OQE47" s="37"/>
      <c r="OQG47" s="34"/>
      <c r="OQL47" s="16"/>
      <c r="OQN47" s="37"/>
      <c r="OQO47" s="37"/>
      <c r="OQQ47" s="34"/>
      <c r="OQT47" s="38"/>
      <c r="OQU47" s="37"/>
      <c r="OQW47" s="34"/>
      <c r="ORB47" s="16"/>
      <c r="ORD47" s="37"/>
      <c r="ORE47" s="37"/>
      <c r="ORG47" s="34"/>
      <c r="ORJ47" s="38"/>
      <c r="ORK47" s="37"/>
      <c r="ORM47" s="34"/>
      <c r="ORR47" s="16"/>
      <c r="ORT47" s="37"/>
      <c r="ORU47" s="37"/>
      <c r="ORW47" s="34"/>
      <c r="ORZ47" s="38"/>
      <c r="OSA47" s="37"/>
      <c r="OSC47" s="34"/>
      <c r="OSH47" s="16"/>
      <c r="OSJ47" s="37"/>
      <c r="OSK47" s="37"/>
      <c r="OSM47" s="34"/>
      <c r="OSP47" s="38"/>
      <c r="OSQ47" s="37"/>
      <c r="OSS47" s="34"/>
      <c r="OSX47" s="16"/>
      <c r="OSZ47" s="37"/>
      <c r="OTA47" s="37"/>
      <c r="OTC47" s="34"/>
      <c r="OTF47" s="38"/>
      <c r="OTG47" s="37"/>
      <c r="OTI47" s="34"/>
      <c r="OTN47" s="16"/>
      <c r="OTP47" s="37"/>
      <c r="OTQ47" s="37"/>
      <c r="OTS47" s="34"/>
      <c r="OTV47" s="38"/>
      <c r="OTW47" s="37"/>
      <c r="OTY47" s="34"/>
      <c r="OUD47" s="16"/>
      <c r="OUF47" s="37"/>
      <c r="OUG47" s="37"/>
      <c r="OUI47" s="34"/>
      <c r="OUL47" s="38"/>
      <c r="OUM47" s="37"/>
      <c r="OUO47" s="34"/>
      <c r="OUT47" s="16"/>
      <c r="OUV47" s="37"/>
      <c r="OUW47" s="37"/>
      <c r="OUY47" s="34"/>
      <c r="OVB47" s="38"/>
      <c r="OVC47" s="37"/>
      <c r="OVE47" s="34"/>
      <c r="OVJ47" s="16"/>
      <c r="OVL47" s="37"/>
      <c r="OVM47" s="37"/>
      <c r="OVO47" s="34"/>
      <c r="OVR47" s="38"/>
      <c r="OVS47" s="37"/>
      <c r="OVU47" s="34"/>
      <c r="OVZ47" s="16"/>
      <c r="OWB47" s="37"/>
      <c r="OWC47" s="37"/>
      <c r="OWE47" s="34"/>
      <c r="OWH47" s="38"/>
      <c r="OWI47" s="37"/>
      <c r="OWK47" s="34"/>
      <c r="OWP47" s="16"/>
      <c r="OWR47" s="37"/>
      <c r="OWS47" s="37"/>
      <c r="OWU47" s="34"/>
      <c r="OWX47" s="38"/>
      <c r="OWY47" s="37"/>
      <c r="OXA47" s="34"/>
      <c r="OXF47" s="16"/>
      <c r="OXH47" s="37"/>
      <c r="OXI47" s="37"/>
      <c r="OXK47" s="34"/>
      <c r="OXN47" s="38"/>
      <c r="OXO47" s="37"/>
      <c r="OXQ47" s="34"/>
      <c r="OXV47" s="16"/>
      <c r="OXX47" s="37"/>
      <c r="OXY47" s="37"/>
      <c r="OYA47" s="34"/>
      <c r="OYD47" s="38"/>
      <c r="OYE47" s="37"/>
      <c r="OYG47" s="34"/>
      <c r="OYL47" s="16"/>
      <c r="OYN47" s="37"/>
      <c r="OYO47" s="37"/>
      <c r="OYQ47" s="34"/>
      <c r="OYT47" s="38"/>
      <c r="OYU47" s="37"/>
      <c r="OYW47" s="34"/>
      <c r="OZB47" s="16"/>
      <c r="OZD47" s="37"/>
      <c r="OZE47" s="37"/>
      <c r="OZG47" s="34"/>
      <c r="OZJ47" s="38"/>
      <c r="OZK47" s="37"/>
      <c r="OZM47" s="34"/>
      <c r="OZR47" s="16"/>
      <c r="OZT47" s="37"/>
      <c r="OZU47" s="37"/>
      <c r="OZW47" s="34"/>
      <c r="OZZ47" s="38"/>
      <c r="PAA47" s="37"/>
      <c r="PAC47" s="34"/>
      <c r="PAH47" s="16"/>
      <c r="PAJ47" s="37"/>
      <c r="PAK47" s="37"/>
      <c r="PAM47" s="34"/>
      <c r="PAP47" s="38"/>
      <c r="PAQ47" s="37"/>
      <c r="PAS47" s="34"/>
      <c r="PAX47" s="16"/>
      <c r="PAZ47" s="37"/>
      <c r="PBA47" s="37"/>
      <c r="PBC47" s="34"/>
      <c r="PBF47" s="38"/>
      <c r="PBG47" s="37"/>
      <c r="PBI47" s="34"/>
      <c r="PBN47" s="16"/>
      <c r="PBP47" s="37"/>
      <c r="PBQ47" s="37"/>
      <c r="PBS47" s="34"/>
      <c r="PBV47" s="38"/>
      <c r="PBW47" s="37"/>
      <c r="PBY47" s="34"/>
      <c r="PCD47" s="16"/>
      <c r="PCF47" s="37"/>
      <c r="PCG47" s="37"/>
      <c r="PCI47" s="34"/>
      <c r="PCL47" s="38"/>
      <c r="PCM47" s="37"/>
      <c r="PCO47" s="34"/>
      <c r="PCT47" s="16"/>
      <c r="PCV47" s="37"/>
      <c r="PCW47" s="37"/>
      <c r="PCY47" s="34"/>
      <c r="PDB47" s="38"/>
      <c r="PDC47" s="37"/>
      <c r="PDE47" s="34"/>
      <c r="PDJ47" s="16"/>
      <c r="PDL47" s="37"/>
      <c r="PDM47" s="37"/>
      <c r="PDO47" s="34"/>
      <c r="PDR47" s="38"/>
      <c r="PDS47" s="37"/>
      <c r="PDU47" s="34"/>
      <c r="PDZ47" s="16"/>
      <c r="PEB47" s="37"/>
      <c r="PEC47" s="37"/>
      <c r="PEE47" s="34"/>
      <c r="PEH47" s="38"/>
      <c r="PEI47" s="37"/>
      <c r="PEK47" s="34"/>
      <c r="PEP47" s="16"/>
      <c r="PER47" s="37"/>
      <c r="PES47" s="37"/>
      <c r="PEU47" s="34"/>
      <c r="PEX47" s="38"/>
      <c r="PEY47" s="37"/>
      <c r="PFA47" s="34"/>
      <c r="PFF47" s="16"/>
      <c r="PFH47" s="37"/>
      <c r="PFI47" s="37"/>
      <c r="PFK47" s="34"/>
      <c r="PFN47" s="38"/>
      <c r="PFO47" s="37"/>
      <c r="PFQ47" s="34"/>
      <c r="PFV47" s="16"/>
      <c r="PFX47" s="37"/>
      <c r="PFY47" s="37"/>
      <c r="PGA47" s="34"/>
      <c r="PGD47" s="38"/>
      <c r="PGE47" s="37"/>
      <c r="PGG47" s="34"/>
      <c r="PGL47" s="16"/>
      <c r="PGN47" s="37"/>
      <c r="PGO47" s="37"/>
      <c r="PGQ47" s="34"/>
      <c r="PGT47" s="38"/>
      <c r="PGU47" s="37"/>
      <c r="PGW47" s="34"/>
      <c r="PHB47" s="16"/>
      <c r="PHD47" s="37"/>
      <c r="PHE47" s="37"/>
      <c r="PHG47" s="34"/>
      <c r="PHJ47" s="38"/>
      <c r="PHK47" s="37"/>
      <c r="PHM47" s="34"/>
      <c r="PHR47" s="16"/>
      <c r="PHT47" s="37"/>
      <c r="PHU47" s="37"/>
      <c r="PHW47" s="34"/>
      <c r="PHZ47" s="38"/>
      <c r="PIA47" s="37"/>
      <c r="PIC47" s="34"/>
      <c r="PIH47" s="16"/>
      <c r="PIJ47" s="37"/>
      <c r="PIK47" s="37"/>
      <c r="PIM47" s="34"/>
      <c r="PIP47" s="38"/>
      <c r="PIQ47" s="37"/>
      <c r="PIS47" s="34"/>
      <c r="PIX47" s="16"/>
      <c r="PIZ47" s="37"/>
      <c r="PJA47" s="37"/>
      <c r="PJC47" s="34"/>
      <c r="PJF47" s="38"/>
      <c r="PJG47" s="37"/>
      <c r="PJI47" s="34"/>
      <c r="PJN47" s="16"/>
      <c r="PJP47" s="37"/>
      <c r="PJQ47" s="37"/>
      <c r="PJS47" s="34"/>
      <c r="PJV47" s="38"/>
      <c r="PJW47" s="37"/>
      <c r="PJY47" s="34"/>
      <c r="PKD47" s="16"/>
      <c r="PKF47" s="37"/>
      <c r="PKG47" s="37"/>
      <c r="PKI47" s="34"/>
      <c r="PKL47" s="38"/>
      <c r="PKM47" s="37"/>
      <c r="PKO47" s="34"/>
      <c r="PKT47" s="16"/>
      <c r="PKV47" s="37"/>
      <c r="PKW47" s="37"/>
      <c r="PKY47" s="34"/>
      <c r="PLB47" s="38"/>
      <c r="PLC47" s="37"/>
      <c r="PLE47" s="34"/>
      <c r="PLJ47" s="16"/>
      <c r="PLL47" s="37"/>
      <c r="PLM47" s="37"/>
      <c r="PLO47" s="34"/>
      <c r="PLR47" s="38"/>
      <c r="PLS47" s="37"/>
      <c r="PLU47" s="34"/>
      <c r="PLZ47" s="16"/>
      <c r="PMB47" s="37"/>
      <c r="PMC47" s="37"/>
      <c r="PME47" s="34"/>
      <c r="PMH47" s="38"/>
      <c r="PMI47" s="37"/>
      <c r="PMK47" s="34"/>
      <c r="PMP47" s="16"/>
      <c r="PMR47" s="37"/>
      <c r="PMS47" s="37"/>
      <c r="PMU47" s="34"/>
      <c r="PMX47" s="38"/>
      <c r="PMY47" s="37"/>
      <c r="PNA47" s="34"/>
      <c r="PNF47" s="16"/>
      <c r="PNH47" s="37"/>
      <c r="PNI47" s="37"/>
      <c r="PNK47" s="34"/>
      <c r="PNN47" s="38"/>
      <c r="PNO47" s="37"/>
      <c r="PNQ47" s="34"/>
      <c r="PNV47" s="16"/>
      <c r="PNX47" s="37"/>
      <c r="PNY47" s="37"/>
      <c r="POA47" s="34"/>
      <c r="POD47" s="38"/>
      <c r="POE47" s="37"/>
      <c r="POG47" s="34"/>
      <c r="POL47" s="16"/>
      <c r="PON47" s="37"/>
      <c r="POO47" s="37"/>
      <c r="POQ47" s="34"/>
      <c r="POT47" s="38"/>
      <c r="POU47" s="37"/>
      <c r="POW47" s="34"/>
      <c r="PPB47" s="16"/>
      <c r="PPD47" s="37"/>
      <c r="PPE47" s="37"/>
      <c r="PPG47" s="34"/>
      <c r="PPJ47" s="38"/>
      <c r="PPK47" s="37"/>
      <c r="PPM47" s="34"/>
      <c r="PPR47" s="16"/>
      <c r="PPT47" s="37"/>
      <c r="PPU47" s="37"/>
      <c r="PPW47" s="34"/>
      <c r="PPZ47" s="38"/>
      <c r="PQA47" s="37"/>
      <c r="PQC47" s="34"/>
      <c r="PQH47" s="16"/>
      <c r="PQJ47" s="37"/>
      <c r="PQK47" s="37"/>
      <c r="PQM47" s="34"/>
      <c r="PQP47" s="38"/>
      <c r="PQQ47" s="37"/>
      <c r="PQS47" s="34"/>
      <c r="PQX47" s="16"/>
      <c r="PQZ47" s="37"/>
      <c r="PRA47" s="37"/>
      <c r="PRC47" s="34"/>
      <c r="PRF47" s="38"/>
      <c r="PRG47" s="37"/>
      <c r="PRI47" s="34"/>
      <c r="PRN47" s="16"/>
      <c r="PRP47" s="37"/>
      <c r="PRQ47" s="37"/>
      <c r="PRS47" s="34"/>
      <c r="PRV47" s="38"/>
      <c r="PRW47" s="37"/>
      <c r="PRY47" s="34"/>
      <c r="PSD47" s="16"/>
      <c r="PSF47" s="37"/>
      <c r="PSG47" s="37"/>
      <c r="PSI47" s="34"/>
      <c r="PSL47" s="38"/>
      <c r="PSM47" s="37"/>
      <c r="PSO47" s="34"/>
      <c r="PST47" s="16"/>
      <c r="PSV47" s="37"/>
      <c r="PSW47" s="37"/>
      <c r="PSY47" s="34"/>
      <c r="PTB47" s="38"/>
      <c r="PTC47" s="37"/>
      <c r="PTE47" s="34"/>
      <c r="PTJ47" s="16"/>
      <c r="PTL47" s="37"/>
      <c r="PTM47" s="37"/>
      <c r="PTO47" s="34"/>
      <c r="PTR47" s="38"/>
      <c r="PTS47" s="37"/>
      <c r="PTU47" s="34"/>
      <c r="PTZ47" s="16"/>
      <c r="PUB47" s="37"/>
      <c r="PUC47" s="37"/>
      <c r="PUE47" s="34"/>
      <c r="PUH47" s="38"/>
      <c r="PUI47" s="37"/>
      <c r="PUK47" s="34"/>
      <c r="PUP47" s="16"/>
      <c r="PUR47" s="37"/>
      <c r="PUS47" s="37"/>
      <c r="PUU47" s="34"/>
      <c r="PUX47" s="38"/>
      <c r="PUY47" s="37"/>
      <c r="PVA47" s="34"/>
      <c r="PVF47" s="16"/>
      <c r="PVH47" s="37"/>
      <c r="PVI47" s="37"/>
      <c r="PVK47" s="34"/>
      <c r="PVN47" s="38"/>
      <c r="PVO47" s="37"/>
      <c r="PVQ47" s="34"/>
      <c r="PVV47" s="16"/>
      <c r="PVX47" s="37"/>
      <c r="PVY47" s="37"/>
      <c r="PWA47" s="34"/>
      <c r="PWD47" s="38"/>
      <c r="PWE47" s="37"/>
      <c r="PWG47" s="34"/>
      <c r="PWL47" s="16"/>
      <c r="PWN47" s="37"/>
      <c r="PWO47" s="37"/>
      <c r="PWQ47" s="34"/>
      <c r="PWT47" s="38"/>
      <c r="PWU47" s="37"/>
      <c r="PWW47" s="34"/>
      <c r="PXB47" s="16"/>
      <c r="PXD47" s="37"/>
      <c r="PXE47" s="37"/>
      <c r="PXG47" s="34"/>
      <c r="PXJ47" s="38"/>
      <c r="PXK47" s="37"/>
      <c r="PXM47" s="34"/>
      <c r="PXR47" s="16"/>
      <c r="PXT47" s="37"/>
      <c r="PXU47" s="37"/>
      <c r="PXW47" s="34"/>
      <c r="PXZ47" s="38"/>
      <c r="PYA47" s="37"/>
      <c r="PYC47" s="34"/>
      <c r="PYH47" s="16"/>
      <c r="PYJ47" s="37"/>
      <c r="PYK47" s="37"/>
      <c r="PYM47" s="34"/>
      <c r="PYP47" s="38"/>
      <c r="PYQ47" s="37"/>
      <c r="PYS47" s="34"/>
      <c r="PYX47" s="16"/>
      <c r="PYZ47" s="37"/>
      <c r="PZA47" s="37"/>
      <c r="PZC47" s="34"/>
      <c r="PZF47" s="38"/>
      <c r="PZG47" s="37"/>
      <c r="PZI47" s="34"/>
      <c r="PZN47" s="16"/>
      <c r="PZP47" s="37"/>
      <c r="PZQ47" s="37"/>
      <c r="PZS47" s="34"/>
      <c r="PZV47" s="38"/>
      <c r="PZW47" s="37"/>
      <c r="PZY47" s="34"/>
      <c r="QAD47" s="16"/>
      <c r="QAF47" s="37"/>
      <c r="QAG47" s="37"/>
      <c r="QAI47" s="34"/>
      <c r="QAL47" s="38"/>
      <c r="QAM47" s="37"/>
      <c r="QAO47" s="34"/>
      <c r="QAT47" s="16"/>
      <c r="QAV47" s="37"/>
      <c r="QAW47" s="37"/>
      <c r="QAY47" s="34"/>
      <c r="QBB47" s="38"/>
      <c r="QBC47" s="37"/>
      <c r="QBE47" s="34"/>
      <c r="QBJ47" s="16"/>
      <c r="QBL47" s="37"/>
      <c r="QBM47" s="37"/>
      <c r="QBO47" s="34"/>
      <c r="QBR47" s="38"/>
      <c r="QBS47" s="37"/>
      <c r="QBU47" s="34"/>
      <c r="QBZ47" s="16"/>
      <c r="QCB47" s="37"/>
      <c r="QCC47" s="37"/>
      <c r="QCE47" s="34"/>
      <c r="QCH47" s="38"/>
      <c r="QCI47" s="37"/>
      <c r="QCK47" s="34"/>
      <c r="QCP47" s="16"/>
      <c r="QCR47" s="37"/>
      <c r="QCS47" s="37"/>
      <c r="QCU47" s="34"/>
      <c r="QCX47" s="38"/>
      <c r="QCY47" s="37"/>
      <c r="QDA47" s="34"/>
      <c r="QDF47" s="16"/>
      <c r="QDH47" s="37"/>
      <c r="QDI47" s="37"/>
      <c r="QDK47" s="34"/>
      <c r="QDN47" s="38"/>
      <c r="QDO47" s="37"/>
      <c r="QDQ47" s="34"/>
      <c r="QDV47" s="16"/>
      <c r="QDX47" s="37"/>
      <c r="QDY47" s="37"/>
      <c r="QEA47" s="34"/>
      <c r="QED47" s="38"/>
      <c r="QEE47" s="37"/>
      <c r="QEG47" s="34"/>
      <c r="QEL47" s="16"/>
      <c r="QEN47" s="37"/>
      <c r="QEO47" s="37"/>
      <c r="QEQ47" s="34"/>
      <c r="QET47" s="38"/>
      <c r="QEU47" s="37"/>
      <c r="QEW47" s="34"/>
      <c r="QFB47" s="16"/>
      <c r="QFD47" s="37"/>
      <c r="QFE47" s="37"/>
      <c r="QFG47" s="34"/>
      <c r="QFJ47" s="38"/>
      <c r="QFK47" s="37"/>
      <c r="QFM47" s="34"/>
      <c r="QFR47" s="16"/>
      <c r="QFT47" s="37"/>
      <c r="QFU47" s="37"/>
      <c r="QFW47" s="34"/>
      <c r="QFZ47" s="38"/>
      <c r="QGA47" s="37"/>
      <c r="QGC47" s="34"/>
      <c r="QGH47" s="16"/>
      <c r="QGJ47" s="37"/>
      <c r="QGK47" s="37"/>
      <c r="QGM47" s="34"/>
      <c r="QGP47" s="38"/>
      <c r="QGQ47" s="37"/>
      <c r="QGS47" s="34"/>
      <c r="QGX47" s="16"/>
      <c r="QGZ47" s="37"/>
      <c r="QHA47" s="37"/>
      <c r="QHC47" s="34"/>
      <c r="QHF47" s="38"/>
      <c r="QHG47" s="37"/>
      <c r="QHI47" s="34"/>
      <c r="QHN47" s="16"/>
      <c r="QHP47" s="37"/>
      <c r="QHQ47" s="37"/>
      <c r="QHS47" s="34"/>
      <c r="QHV47" s="38"/>
      <c r="QHW47" s="37"/>
      <c r="QHY47" s="34"/>
      <c r="QID47" s="16"/>
      <c r="QIF47" s="37"/>
      <c r="QIG47" s="37"/>
      <c r="QII47" s="34"/>
      <c r="QIL47" s="38"/>
      <c r="QIM47" s="37"/>
      <c r="QIO47" s="34"/>
      <c r="QIT47" s="16"/>
      <c r="QIV47" s="37"/>
      <c r="QIW47" s="37"/>
      <c r="QIY47" s="34"/>
      <c r="QJB47" s="38"/>
      <c r="QJC47" s="37"/>
      <c r="QJE47" s="34"/>
      <c r="QJJ47" s="16"/>
      <c r="QJL47" s="37"/>
      <c r="QJM47" s="37"/>
      <c r="QJO47" s="34"/>
      <c r="QJR47" s="38"/>
      <c r="QJS47" s="37"/>
      <c r="QJU47" s="34"/>
      <c r="QJZ47" s="16"/>
      <c r="QKB47" s="37"/>
      <c r="QKC47" s="37"/>
      <c r="QKE47" s="34"/>
      <c r="QKH47" s="38"/>
      <c r="QKI47" s="37"/>
      <c r="QKK47" s="34"/>
      <c r="QKP47" s="16"/>
      <c r="QKR47" s="37"/>
      <c r="QKS47" s="37"/>
      <c r="QKU47" s="34"/>
      <c r="QKX47" s="38"/>
      <c r="QKY47" s="37"/>
      <c r="QLA47" s="34"/>
      <c r="QLF47" s="16"/>
      <c r="QLH47" s="37"/>
      <c r="QLI47" s="37"/>
      <c r="QLK47" s="34"/>
      <c r="QLN47" s="38"/>
      <c r="QLO47" s="37"/>
      <c r="QLQ47" s="34"/>
      <c r="QLV47" s="16"/>
      <c r="QLX47" s="37"/>
      <c r="QLY47" s="37"/>
      <c r="QMA47" s="34"/>
      <c r="QMD47" s="38"/>
      <c r="QME47" s="37"/>
      <c r="QMG47" s="34"/>
      <c r="QML47" s="16"/>
      <c r="QMN47" s="37"/>
      <c r="QMO47" s="37"/>
      <c r="QMQ47" s="34"/>
      <c r="QMT47" s="38"/>
      <c r="QMU47" s="37"/>
      <c r="QMW47" s="34"/>
      <c r="QNB47" s="16"/>
      <c r="QND47" s="37"/>
      <c r="QNE47" s="37"/>
      <c r="QNG47" s="34"/>
      <c r="QNJ47" s="38"/>
      <c r="QNK47" s="37"/>
      <c r="QNM47" s="34"/>
      <c r="QNR47" s="16"/>
      <c r="QNT47" s="37"/>
      <c r="QNU47" s="37"/>
      <c r="QNW47" s="34"/>
      <c r="QNZ47" s="38"/>
      <c r="QOA47" s="37"/>
      <c r="QOC47" s="34"/>
      <c r="QOH47" s="16"/>
      <c r="QOJ47" s="37"/>
      <c r="QOK47" s="37"/>
      <c r="QOM47" s="34"/>
      <c r="QOP47" s="38"/>
      <c r="QOQ47" s="37"/>
      <c r="QOS47" s="34"/>
      <c r="QOX47" s="16"/>
      <c r="QOZ47" s="37"/>
      <c r="QPA47" s="37"/>
      <c r="QPC47" s="34"/>
      <c r="QPF47" s="38"/>
      <c r="QPG47" s="37"/>
      <c r="QPI47" s="34"/>
      <c r="QPN47" s="16"/>
      <c r="QPP47" s="37"/>
      <c r="QPQ47" s="37"/>
      <c r="QPS47" s="34"/>
      <c r="QPV47" s="38"/>
      <c r="QPW47" s="37"/>
      <c r="QPY47" s="34"/>
      <c r="QQD47" s="16"/>
      <c r="QQF47" s="37"/>
      <c r="QQG47" s="37"/>
      <c r="QQI47" s="34"/>
      <c r="QQL47" s="38"/>
      <c r="QQM47" s="37"/>
      <c r="QQO47" s="34"/>
      <c r="QQT47" s="16"/>
      <c r="QQV47" s="37"/>
      <c r="QQW47" s="37"/>
      <c r="QQY47" s="34"/>
      <c r="QRB47" s="38"/>
      <c r="QRC47" s="37"/>
      <c r="QRE47" s="34"/>
      <c r="QRJ47" s="16"/>
      <c r="QRL47" s="37"/>
      <c r="QRM47" s="37"/>
      <c r="QRO47" s="34"/>
      <c r="QRR47" s="38"/>
      <c r="QRS47" s="37"/>
      <c r="QRU47" s="34"/>
      <c r="QRZ47" s="16"/>
      <c r="QSB47" s="37"/>
      <c r="QSC47" s="37"/>
      <c r="QSE47" s="34"/>
      <c r="QSH47" s="38"/>
      <c r="QSI47" s="37"/>
      <c r="QSK47" s="34"/>
      <c r="QSP47" s="16"/>
      <c r="QSR47" s="37"/>
      <c r="QSS47" s="37"/>
      <c r="QSU47" s="34"/>
      <c r="QSX47" s="38"/>
      <c r="QSY47" s="37"/>
      <c r="QTA47" s="34"/>
      <c r="QTF47" s="16"/>
      <c r="QTH47" s="37"/>
      <c r="QTI47" s="37"/>
      <c r="QTK47" s="34"/>
      <c r="QTN47" s="38"/>
      <c r="QTO47" s="37"/>
      <c r="QTQ47" s="34"/>
      <c r="QTV47" s="16"/>
      <c r="QTX47" s="37"/>
      <c r="QTY47" s="37"/>
      <c r="QUA47" s="34"/>
      <c r="QUD47" s="38"/>
      <c r="QUE47" s="37"/>
      <c r="QUG47" s="34"/>
      <c r="QUL47" s="16"/>
      <c r="QUN47" s="37"/>
      <c r="QUO47" s="37"/>
      <c r="QUQ47" s="34"/>
      <c r="QUT47" s="38"/>
      <c r="QUU47" s="37"/>
      <c r="QUW47" s="34"/>
      <c r="QVB47" s="16"/>
      <c r="QVD47" s="37"/>
      <c r="QVE47" s="37"/>
      <c r="QVG47" s="34"/>
      <c r="QVJ47" s="38"/>
      <c r="QVK47" s="37"/>
      <c r="QVM47" s="34"/>
      <c r="QVR47" s="16"/>
      <c r="QVT47" s="37"/>
      <c r="QVU47" s="37"/>
      <c r="QVW47" s="34"/>
      <c r="QVZ47" s="38"/>
      <c r="QWA47" s="37"/>
      <c r="QWC47" s="34"/>
      <c r="QWH47" s="16"/>
      <c r="QWJ47" s="37"/>
      <c r="QWK47" s="37"/>
      <c r="QWM47" s="34"/>
      <c r="QWP47" s="38"/>
      <c r="QWQ47" s="37"/>
      <c r="QWS47" s="34"/>
      <c r="QWX47" s="16"/>
      <c r="QWZ47" s="37"/>
      <c r="QXA47" s="37"/>
      <c r="QXC47" s="34"/>
      <c r="QXF47" s="38"/>
      <c r="QXG47" s="37"/>
      <c r="QXI47" s="34"/>
      <c r="QXN47" s="16"/>
      <c r="QXP47" s="37"/>
      <c r="QXQ47" s="37"/>
      <c r="QXS47" s="34"/>
      <c r="QXV47" s="38"/>
      <c r="QXW47" s="37"/>
      <c r="QXY47" s="34"/>
      <c r="QYD47" s="16"/>
      <c r="QYF47" s="37"/>
      <c r="QYG47" s="37"/>
      <c r="QYI47" s="34"/>
      <c r="QYL47" s="38"/>
      <c r="QYM47" s="37"/>
      <c r="QYO47" s="34"/>
      <c r="QYT47" s="16"/>
      <c r="QYV47" s="37"/>
      <c r="QYW47" s="37"/>
      <c r="QYY47" s="34"/>
      <c r="QZB47" s="38"/>
      <c r="QZC47" s="37"/>
      <c r="QZE47" s="34"/>
      <c r="QZJ47" s="16"/>
      <c r="QZL47" s="37"/>
      <c r="QZM47" s="37"/>
      <c r="QZO47" s="34"/>
      <c r="QZR47" s="38"/>
      <c r="QZS47" s="37"/>
      <c r="QZU47" s="34"/>
      <c r="QZZ47" s="16"/>
      <c r="RAB47" s="37"/>
      <c r="RAC47" s="37"/>
      <c r="RAE47" s="34"/>
      <c r="RAH47" s="38"/>
      <c r="RAI47" s="37"/>
      <c r="RAK47" s="34"/>
      <c r="RAP47" s="16"/>
      <c r="RAR47" s="37"/>
      <c r="RAS47" s="37"/>
      <c r="RAU47" s="34"/>
      <c r="RAX47" s="38"/>
      <c r="RAY47" s="37"/>
      <c r="RBA47" s="34"/>
      <c r="RBF47" s="16"/>
      <c r="RBH47" s="37"/>
      <c r="RBI47" s="37"/>
      <c r="RBK47" s="34"/>
      <c r="RBN47" s="38"/>
      <c r="RBO47" s="37"/>
      <c r="RBQ47" s="34"/>
      <c r="RBV47" s="16"/>
      <c r="RBX47" s="37"/>
      <c r="RBY47" s="37"/>
      <c r="RCA47" s="34"/>
      <c r="RCD47" s="38"/>
      <c r="RCE47" s="37"/>
      <c r="RCG47" s="34"/>
      <c r="RCL47" s="16"/>
      <c r="RCN47" s="37"/>
      <c r="RCO47" s="37"/>
      <c r="RCQ47" s="34"/>
      <c r="RCT47" s="38"/>
      <c r="RCU47" s="37"/>
      <c r="RCW47" s="34"/>
      <c r="RDB47" s="16"/>
      <c r="RDD47" s="37"/>
      <c r="RDE47" s="37"/>
      <c r="RDG47" s="34"/>
      <c r="RDJ47" s="38"/>
      <c r="RDK47" s="37"/>
      <c r="RDM47" s="34"/>
      <c r="RDR47" s="16"/>
      <c r="RDT47" s="37"/>
      <c r="RDU47" s="37"/>
      <c r="RDW47" s="34"/>
      <c r="RDZ47" s="38"/>
      <c r="REA47" s="37"/>
      <c r="REC47" s="34"/>
      <c r="REH47" s="16"/>
      <c r="REJ47" s="37"/>
      <c r="REK47" s="37"/>
      <c r="REM47" s="34"/>
      <c r="REP47" s="38"/>
      <c r="REQ47" s="37"/>
      <c r="RES47" s="34"/>
      <c r="REX47" s="16"/>
      <c r="REZ47" s="37"/>
      <c r="RFA47" s="37"/>
      <c r="RFC47" s="34"/>
      <c r="RFF47" s="38"/>
      <c r="RFG47" s="37"/>
      <c r="RFI47" s="34"/>
      <c r="RFN47" s="16"/>
      <c r="RFP47" s="37"/>
      <c r="RFQ47" s="37"/>
      <c r="RFS47" s="34"/>
      <c r="RFV47" s="38"/>
      <c r="RFW47" s="37"/>
      <c r="RFY47" s="34"/>
      <c r="RGD47" s="16"/>
      <c r="RGF47" s="37"/>
      <c r="RGG47" s="37"/>
      <c r="RGI47" s="34"/>
      <c r="RGL47" s="38"/>
      <c r="RGM47" s="37"/>
      <c r="RGO47" s="34"/>
      <c r="RGT47" s="16"/>
      <c r="RGV47" s="37"/>
      <c r="RGW47" s="37"/>
      <c r="RGY47" s="34"/>
      <c r="RHB47" s="38"/>
      <c r="RHC47" s="37"/>
      <c r="RHE47" s="34"/>
      <c r="RHJ47" s="16"/>
      <c r="RHL47" s="37"/>
      <c r="RHM47" s="37"/>
      <c r="RHO47" s="34"/>
      <c r="RHR47" s="38"/>
      <c r="RHS47" s="37"/>
      <c r="RHU47" s="34"/>
      <c r="RHZ47" s="16"/>
      <c r="RIB47" s="37"/>
      <c r="RIC47" s="37"/>
      <c r="RIE47" s="34"/>
      <c r="RIH47" s="38"/>
      <c r="RII47" s="37"/>
      <c r="RIK47" s="34"/>
      <c r="RIP47" s="16"/>
      <c r="RIR47" s="37"/>
      <c r="RIS47" s="37"/>
      <c r="RIU47" s="34"/>
      <c r="RIX47" s="38"/>
      <c r="RIY47" s="37"/>
      <c r="RJA47" s="34"/>
      <c r="RJF47" s="16"/>
      <c r="RJH47" s="37"/>
      <c r="RJI47" s="37"/>
      <c r="RJK47" s="34"/>
      <c r="RJN47" s="38"/>
      <c r="RJO47" s="37"/>
      <c r="RJQ47" s="34"/>
      <c r="RJV47" s="16"/>
      <c r="RJX47" s="37"/>
      <c r="RJY47" s="37"/>
      <c r="RKA47" s="34"/>
      <c r="RKD47" s="38"/>
      <c r="RKE47" s="37"/>
      <c r="RKG47" s="34"/>
      <c r="RKL47" s="16"/>
      <c r="RKN47" s="37"/>
      <c r="RKO47" s="37"/>
      <c r="RKQ47" s="34"/>
      <c r="RKT47" s="38"/>
      <c r="RKU47" s="37"/>
      <c r="RKW47" s="34"/>
      <c r="RLB47" s="16"/>
      <c r="RLD47" s="37"/>
      <c r="RLE47" s="37"/>
      <c r="RLG47" s="34"/>
      <c r="RLJ47" s="38"/>
      <c r="RLK47" s="37"/>
      <c r="RLM47" s="34"/>
      <c r="RLR47" s="16"/>
      <c r="RLT47" s="37"/>
      <c r="RLU47" s="37"/>
      <c r="RLW47" s="34"/>
      <c r="RLZ47" s="38"/>
      <c r="RMA47" s="37"/>
      <c r="RMC47" s="34"/>
      <c r="RMH47" s="16"/>
      <c r="RMJ47" s="37"/>
      <c r="RMK47" s="37"/>
      <c r="RMM47" s="34"/>
      <c r="RMP47" s="38"/>
      <c r="RMQ47" s="37"/>
      <c r="RMS47" s="34"/>
      <c r="RMX47" s="16"/>
      <c r="RMZ47" s="37"/>
      <c r="RNA47" s="37"/>
      <c r="RNC47" s="34"/>
      <c r="RNF47" s="38"/>
      <c r="RNG47" s="37"/>
      <c r="RNI47" s="34"/>
      <c r="RNN47" s="16"/>
      <c r="RNP47" s="37"/>
      <c r="RNQ47" s="37"/>
      <c r="RNS47" s="34"/>
      <c r="RNV47" s="38"/>
      <c r="RNW47" s="37"/>
      <c r="RNY47" s="34"/>
      <c r="ROD47" s="16"/>
      <c r="ROF47" s="37"/>
      <c r="ROG47" s="37"/>
      <c r="ROI47" s="34"/>
      <c r="ROL47" s="38"/>
      <c r="ROM47" s="37"/>
      <c r="ROO47" s="34"/>
      <c r="ROT47" s="16"/>
      <c r="ROV47" s="37"/>
      <c r="ROW47" s="37"/>
      <c r="ROY47" s="34"/>
      <c r="RPB47" s="38"/>
      <c r="RPC47" s="37"/>
      <c r="RPE47" s="34"/>
      <c r="RPJ47" s="16"/>
      <c r="RPL47" s="37"/>
      <c r="RPM47" s="37"/>
      <c r="RPO47" s="34"/>
      <c r="RPR47" s="38"/>
      <c r="RPS47" s="37"/>
      <c r="RPU47" s="34"/>
      <c r="RPZ47" s="16"/>
      <c r="RQB47" s="37"/>
      <c r="RQC47" s="37"/>
      <c r="RQE47" s="34"/>
      <c r="RQH47" s="38"/>
      <c r="RQI47" s="37"/>
      <c r="RQK47" s="34"/>
      <c r="RQP47" s="16"/>
      <c r="RQR47" s="37"/>
      <c r="RQS47" s="37"/>
      <c r="RQU47" s="34"/>
      <c r="RQX47" s="38"/>
      <c r="RQY47" s="37"/>
      <c r="RRA47" s="34"/>
      <c r="RRF47" s="16"/>
      <c r="RRH47" s="37"/>
      <c r="RRI47" s="37"/>
      <c r="RRK47" s="34"/>
      <c r="RRN47" s="38"/>
      <c r="RRO47" s="37"/>
      <c r="RRQ47" s="34"/>
      <c r="RRV47" s="16"/>
      <c r="RRX47" s="37"/>
      <c r="RRY47" s="37"/>
      <c r="RSA47" s="34"/>
      <c r="RSD47" s="38"/>
      <c r="RSE47" s="37"/>
      <c r="RSG47" s="34"/>
      <c r="RSL47" s="16"/>
      <c r="RSN47" s="37"/>
      <c r="RSO47" s="37"/>
      <c r="RSQ47" s="34"/>
      <c r="RST47" s="38"/>
      <c r="RSU47" s="37"/>
      <c r="RSW47" s="34"/>
      <c r="RTB47" s="16"/>
      <c r="RTD47" s="37"/>
      <c r="RTE47" s="37"/>
      <c r="RTG47" s="34"/>
      <c r="RTJ47" s="38"/>
      <c r="RTK47" s="37"/>
      <c r="RTM47" s="34"/>
      <c r="RTR47" s="16"/>
      <c r="RTT47" s="37"/>
      <c r="RTU47" s="37"/>
      <c r="RTW47" s="34"/>
      <c r="RTZ47" s="38"/>
      <c r="RUA47" s="37"/>
      <c r="RUC47" s="34"/>
      <c r="RUH47" s="16"/>
      <c r="RUJ47" s="37"/>
      <c r="RUK47" s="37"/>
      <c r="RUM47" s="34"/>
      <c r="RUP47" s="38"/>
      <c r="RUQ47" s="37"/>
      <c r="RUS47" s="34"/>
      <c r="RUX47" s="16"/>
      <c r="RUZ47" s="37"/>
      <c r="RVA47" s="37"/>
      <c r="RVC47" s="34"/>
      <c r="RVF47" s="38"/>
      <c r="RVG47" s="37"/>
      <c r="RVI47" s="34"/>
      <c r="RVN47" s="16"/>
      <c r="RVP47" s="37"/>
      <c r="RVQ47" s="37"/>
      <c r="RVS47" s="34"/>
      <c r="RVV47" s="38"/>
      <c r="RVW47" s="37"/>
      <c r="RVY47" s="34"/>
      <c r="RWD47" s="16"/>
      <c r="RWF47" s="37"/>
      <c r="RWG47" s="37"/>
      <c r="RWI47" s="34"/>
      <c r="RWL47" s="38"/>
      <c r="RWM47" s="37"/>
      <c r="RWO47" s="34"/>
      <c r="RWT47" s="16"/>
      <c r="RWV47" s="37"/>
      <c r="RWW47" s="37"/>
      <c r="RWY47" s="34"/>
      <c r="RXB47" s="38"/>
      <c r="RXC47" s="37"/>
      <c r="RXE47" s="34"/>
      <c r="RXJ47" s="16"/>
      <c r="RXL47" s="37"/>
      <c r="RXM47" s="37"/>
      <c r="RXO47" s="34"/>
      <c r="RXR47" s="38"/>
      <c r="RXS47" s="37"/>
      <c r="RXU47" s="34"/>
      <c r="RXZ47" s="16"/>
      <c r="RYB47" s="37"/>
      <c r="RYC47" s="37"/>
      <c r="RYE47" s="34"/>
      <c r="RYH47" s="38"/>
      <c r="RYI47" s="37"/>
      <c r="RYK47" s="34"/>
      <c r="RYP47" s="16"/>
      <c r="RYR47" s="37"/>
      <c r="RYS47" s="37"/>
      <c r="RYU47" s="34"/>
      <c r="RYX47" s="38"/>
      <c r="RYY47" s="37"/>
      <c r="RZA47" s="34"/>
      <c r="RZF47" s="16"/>
      <c r="RZH47" s="37"/>
      <c r="RZI47" s="37"/>
      <c r="RZK47" s="34"/>
      <c r="RZN47" s="38"/>
      <c r="RZO47" s="37"/>
      <c r="RZQ47" s="34"/>
      <c r="RZV47" s="16"/>
      <c r="RZX47" s="37"/>
      <c r="RZY47" s="37"/>
      <c r="SAA47" s="34"/>
      <c r="SAD47" s="38"/>
      <c r="SAE47" s="37"/>
      <c r="SAG47" s="34"/>
      <c r="SAL47" s="16"/>
      <c r="SAN47" s="37"/>
      <c r="SAO47" s="37"/>
      <c r="SAQ47" s="34"/>
      <c r="SAT47" s="38"/>
      <c r="SAU47" s="37"/>
      <c r="SAW47" s="34"/>
      <c r="SBB47" s="16"/>
      <c r="SBD47" s="37"/>
      <c r="SBE47" s="37"/>
      <c r="SBG47" s="34"/>
      <c r="SBJ47" s="38"/>
      <c r="SBK47" s="37"/>
      <c r="SBM47" s="34"/>
      <c r="SBR47" s="16"/>
      <c r="SBT47" s="37"/>
      <c r="SBU47" s="37"/>
      <c r="SBW47" s="34"/>
      <c r="SBZ47" s="38"/>
      <c r="SCA47" s="37"/>
      <c r="SCC47" s="34"/>
      <c r="SCH47" s="16"/>
      <c r="SCJ47" s="37"/>
      <c r="SCK47" s="37"/>
      <c r="SCM47" s="34"/>
      <c r="SCP47" s="38"/>
      <c r="SCQ47" s="37"/>
      <c r="SCS47" s="34"/>
      <c r="SCX47" s="16"/>
      <c r="SCZ47" s="37"/>
      <c r="SDA47" s="37"/>
      <c r="SDC47" s="34"/>
      <c r="SDF47" s="38"/>
      <c r="SDG47" s="37"/>
      <c r="SDI47" s="34"/>
      <c r="SDN47" s="16"/>
      <c r="SDP47" s="37"/>
      <c r="SDQ47" s="37"/>
      <c r="SDS47" s="34"/>
      <c r="SDV47" s="38"/>
      <c r="SDW47" s="37"/>
      <c r="SDY47" s="34"/>
      <c r="SED47" s="16"/>
      <c r="SEF47" s="37"/>
      <c r="SEG47" s="37"/>
      <c r="SEI47" s="34"/>
      <c r="SEL47" s="38"/>
      <c r="SEM47" s="37"/>
      <c r="SEO47" s="34"/>
      <c r="SET47" s="16"/>
      <c r="SEV47" s="37"/>
      <c r="SEW47" s="37"/>
      <c r="SEY47" s="34"/>
      <c r="SFB47" s="38"/>
      <c r="SFC47" s="37"/>
      <c r="SFE47" s="34"/>
      <c r="SFJ47" s="16"/>
      <c r="SFL47" s="37"/>
      <c r="SFM47" s="37"/>
      <c r="SFO47" s="34"/>
      <c r="SFR47" s="38"/>
      <c r="SFS47" s="37"/>
      <c r="SFU47" s="34"/>
      <c r="SFZ47" s="16"/>
      <c r="SGB47" s="37"/>
      <c r="SGC47" s="37"/>
      <c r="SGE47" s="34"/>
      <c r="SGH47" s="38"/>
      <c r="SGI47" s="37"/>
      <c r="SGK47" s="34"/>
      <c r="SGP47" s="16"/>
      <c r="SGR47" s="37"/>
      <c r="SGS47" s="37"/>
      <c r="SGU47" s="34"/>
      <c r="SGX47" s="38"/>
      <c r="SGY47" s="37"/>
      <c r="SHA47" s="34"/>
      <c r="SHF47" s="16"/>
      <c r="SHH47" s="37"/>
      <c r="SHI47" s="37"/>
      <c r="SHK47" s="34"/>
      <c r="SHN47" s="38"/>
      <c r="SHO47" s="37"/>
      <c r="SHQ47" s="34"/>
      <c r="SHV47" s="16"/>
      <c r="SHX47" s="37"/>
      <c r="SHY47" s="37"/>
      <c r="SIA47" s="34"/>
      <c r="SID47" s="38"/>
      <c r="SIE47" s="37"/>
      <c r="SIG47" s="34"/>
      <c r="SIL47" s="16"/>
      <c r="SIN47" s="37"/>
      <c r="SIO47" s="37"/>
      <c r="SIQ47" s="34"/>
      <c r="SIT47" s="38"/>
      <c r="SIU47" s="37"/>
      <c r="SIW47" s="34"/>
      <c r="SJB47" s="16"/>
      <c r="SJD47" s="37"/>
      <c r="SJE47" s="37"/>
      <c r="SJG47" s="34"/>
      <c r="SJJ47" s="38"/>
      <c r="SJK47" s="37"/>
      <c r="SJM47" s="34"/>
      <c r="SJR47" s="16"/>
      <c r="SJT47" s="37"/>
      <c r="SJU47" s="37"/>
      <c r="SJW47" s="34"/>
      <c r="SJZ47" s="38"/>
      <c r="SKA47" s="37"/>
      <c r="SKC47" s="34"/>
      <c r="SKH47" s="16"/>
      <c r="SKJ47" s="37"/>
      <c r="SKK47" s="37"/>
      <c r="SKM47" s="34"/>
      <c r="SKP47" s="38"/>
      <c r="SKQ47" s="37"/>
      <c r="SKS47" s="34"/>
      <c r="SKX47" s="16"/>
      <c r="SKZ47" s="37"/>
      <c r="SLA47" s="37"/>
      <c r="SLC47" s="34"/>
      <c r="SLF47" s="38"/>
      <c r="SLG47" s="37"/>
      <c r="SLI47" s="34"/>
      <c r="SLN47" s="16"/>
      <c r="SLP47" s="37"/>
      <c r="SLQ47" s="37"/>
      <c r="SLS47" s="34"/>
      <c r="SLV47" s="38"/>
      <c r="SLW47" s="37"/>
      <c r="SLY47" s="34"/>
      <c r="SMD47" s="16"/>
      <c r="SMF47" s="37"/>
      <c r="SMG47" s="37"/>
      <c r="SMI47" s="34"/>
      <c r="SML47" s="38"/>
      <c r="SMM47" s="37"/>
      <c r="SMO47" s="34"/>
      <c r="SMT47" s="16"/>
      <c r="SMV47" s="37"/>
      <c r="SMW47" s="37"/>
      <c r="SMY47" s="34"/>
      <c r="SNB47" s="38"/>
      <c r="SNC47" s="37"/>
      <c r="SNE47" s="34"/>
      <c r="SNJ47" s="16"/>
      <c r="SNL47" s="37"/>
      <c r="SNM47" s="37"/>
      <c r="SNO47" s="34"/>
      <c r="SNR47" s="38"/>
      <c r="SNS47" s="37"/>
      <c r="SNU47" s="34"/>
      <c r="SNZ47" s="16"/>
      <c r="SOB47" s="37"/>
      <c r="SOC47" s="37"/>
      <c r="SOE47" s="34"/>
      <c r="SOH47" s="38"/>
      <c r="SOI47" s="37"/>
      <c r="SOK47" s="34"/>
      <c r="SOP47" s="16"/>
      <c r="SOR47" s="37"/>
      <c r="SOS47" s="37"/>
      <c r="SOU47" s="34"/>
      <c r="SOX47" s="38"/>
      <c r="SOY47" s="37"/>
      <c r="SPA47" s="34"/>
      <c r="SPF47" s="16"/>
      <c r="SPH47" s="37"/>
      <c r="SPI47" s="37"/>
      <c r="SPK47" s="34"/>
      <c r="SPN47" s="38"/>
      <c r="SPO47" s="37"/>
      <c r="SPQ47" s="34"/>
      <c r="SPV47" s="16"/>
      <c r="SPX47" s="37"/>
      <c r="SPY47" s="37"/>
      <c r="SQA47" s="34"/>
      <c r="SQD47" s="38"/>
      <c r="SQE47" s="37"/>
      <c r="SQG47" s="34"/>
      <c r="SQL47" s="16"/>
      <c r="SQN47" s="37"/>
      <c r="SQO47" s="37"/>
      <c r="SQQ47" s="34"/>
      <c r="SQT47" s="38"/>
      <c r="SQU47" s="37"/>
      <c r="SQW47" s="34"/>
      <c r="SRB47" s="16"/>
      <c r="SRD47" s="37"/>
      <c r="SRE47" s="37"/>
      <c r="SRG47" s="34"/>
      <c r="SRJ47" s="38"/>
      <c r="SRK47" s="37"/>
      <c r="SRM47" s="34"/>
      <c r="SRR47" s="16"/>
      <c r="SRT47" s="37"/>
      <c r="SRU47" s="37"/>
      <c r="SRW47" s="34"/>
      <c r="SRZ47" s="38"/>
      <c r="SSA47" s="37"/>
      <c r="SSC47" s="34"/>
      <c r="SSH47" s="16"/>
      <c r="SSJ47" s="37"/>
      <c r="SSK47" s="37"/>
      <c r="SSM47" s="34"/>
      <c r="SSP47" s="38"/>
      <c r="SSQ47" s="37"/>
      <c r="SSS47" s="34"/>
      <c r="SSX47" s="16"/>
      <c r="SSZ47" s="37"/>
      <c r="STA47" s="37"/>
      <c r="STC47" s="34"/>
      <c r="STF47" s="38"/>
      <c r="STG47" s="37"/>
      <c r="STI47" s="34"/>
      <c r="STN47" s="16"/>
      <c r="STP47" s="37"/>
      <c r="STQ47" s="37"/>
      <c r="STS47" s="34"/>
      <c r="STV47" s="38"/>
      <c r="STW47" s="37"/>
      <c r="STY47" s="34"/>
      <c r="SUD47" s="16"/>
      <c r="SUF47" s="37"/>
      <c r="SUG47" s="37"/>
      <c r="SUI47" s="34"/>
      <c r="SUL47" s="38"/>
      <c r="SUM47" s="37"/>
      <c r="SUO47" s="34"/>
      <c r="SUT47" s="16"/>
      <c r="SUV47" s="37"/>
      <c r="SUW47" s="37"/>
      <c r="SUY47" s="34"/>
      <c r="SVB47" s="38"/>
      <c r="SVC47" s="37"/>
      <c r="SVE47" s="34"/>
      <c r="SVJ47" s="16"/>
      <c r="SVL47" s="37"/>
      <c r="SVM47" s="37"/>
      <c r="SVO47" s="34"/>
      <c r="SVR47" s="38"/>
      <c r="SVS47" s="37"/>
      <c r="SVU47" s="34"/>
      <c r="SVZ47" s="16"/>
      <c r="SWB47" s="37"/>
      <c r="SWC47" s="37"/>
      <c r="SWE47" s="34"/>
      <c r="SWH47" s="38"/>
      <c r="SWI47" s="37"/>
      <c r="SWK47" s="34"/>
      <c r="SWP47" s="16"/>
      <c r="SWR47" s="37"/>
      <c r="SWS47" s="37"/>
      <c r="SWU47" s="34"/>
      <c r="SWX47" s="38"/>
      <c r="SWY47" s="37"/>
      <c r="SXA47" s="34"/>
      <c r="SXF47" s="16"/>
      <c r="SXH47" s="37"/>
      <c r="SXI47" s="37"/>
      <c r="SXK47" s="34"/>
      <c r="SXN47" s="38"/>
      <c r="SXO47" s="37"/>
      <c r="SXQ47" s="34"/>
      <c r="SXV47" s="16"/>
      <c r="SXX47" s="37"/>
      <c r="SXY47" s="37"/>
      <c r="SYA47" s="34"/>
      <c r="SYD47" s="38"/>
      <c r="SYE47" s="37"/>
      <c r="SYG47" s="34"/>
      <c r="SYL47" s="16"/>
      <c r="SYN47" s="37"/>
      <c r="SYO47" s="37"/>
      <c r="SYQ47" s="34"/>
      <c r="SYT47" s="38"/>
      <c r="SYU47" s="37"/>
      <c r="SYW47" s="34"/>
      <c r="SZB47" s="16"/>
      <c r="SZD47" s="37"/>
      <c r="SZE47" s="37"/>
      <c r="SZG47" s="34"/>
      <c r="SZJ47" s="38"/>
      <c r="SZK47" s="37"/>
      <c r="SZM47" s="34"/>
      <c r="SZR47" s="16"/>
      <c r="SZT47" s="37"/>
      <c r="SZU47" s="37"/>
      <c r="SZW47" s="34"/>
      <c r="SZZ47" s="38"/>
      <c r="TAA47" s="37"/>
      <c r="TAC47" s="34"/>
      <c r="TAH47" s="16"/>
      <c r="TAJ47" s="37"/>
      <c r="TAK47" s="37"/>
      <c r="TAM47" s="34"/>
      <c r="TAP47" s="38"/>
      <c r="TAQ47" s="37"/>
      <c r="TAS47" s="34"/>
      <c r="TAX47" s="16"/>
      <c r="TAZ47" s="37"/>
      <c r="TBA47" s="37"/>
      <c r="TBC47" s="34"/>
      <c r="TBF47" s="38"/>
      <c r="TBG47" s="37"/>
      <c r="TBI47" s="34"/>
      <c r="TBN47" s="16"/>
      <c r="TBP47" s="37"/>
      <c r="TBQ47" s="37"/>
      <c r="TBS47" s="34"/>
      <c r="TBV47" s="38"/>
      <c r="TBW47" s="37"/>
      <c r="TBY47" s="34"/>
      <c r="TCD47" s="16"/>
      <c r="TCF47" s="37"/>
      <c r="TCG47" s="37"/>
      <c r="TCI47" s="34"/>
      <c r="TCL47" s="38"/>
      <c r="TCM47" s="37"/>
      <c r="TCO47" s="34"/>
      <c r="TCT47" s="16"/>
      <c r="TCV47" s="37"/>
      <c r="TCW47" s="37"/>
      <c r="TCY47" s="34"/>
      <c r="TDB47" s="38"/>
      <c r="TDC47" s="37"/>
      <c r="TDE47" s="34"/>
      <c r="TDJ47" s="16"/>
      <c r="TDL47" s="37"/>
      <c r="TDM47" s="37"/>
      <c r="TDO47" s="34"/>
      <c r="TDR47" s="38"/>
      <c r="TDS47" s="37"/>
      <c r="TDU47" s="34"/>
      <c r="TDZ47" s="16"/>
      <c r="TEB47" s="37"/>
      <c r="TEC47" s="37"/>
      <c r="TEE47" s="34"/>
      <c r="TEH47" s="38"/>
      <c r="TEI47" s="37"/>
      <c r="TEK47" s="34"/>
      <c r="TEP47" s="16"/>
      <c r="TER47" s="37"/>
      <c r="TES47" s="37"/>
      <c r="TEU47" s="34"/>
      <c r="TEX47" s="38"/>
      <c r="TEY47" s="37"/>
      <c r="TFA47" s="34"/>
      <c r="TFF47" s="16"/>
      <c r="TFH47" s="37"/>
      <c r="TFI47" s="37"/>
      <c r="TFK47" s="34"/>
      <c r="TFN47" s="38"/>
      <c r="TFO47" s="37"/>
      <c r="TFQ47" s="34"/>
      <c r="TFV47" s="16"/>
      <c r="TFX47" s="37"/>
      <c r="TFY47" s="37"/>
      <c r="TGA47" s="34"/>
      <c r="TGD47" s="38"/>
      <c r="TGE47" s="37"/>
      <c r="TGG47" s="34"/>
      <c r="TGL47" s="16"/>
      <c r="TGN47" s="37"/>
      <c r="TGO47" s="37"/>
      <c r="TGQ47" s="34"/>
      <c r="TGT47" s="38"/>
      <c r="TGU47" s="37"/>
      <c r="TGW47" s="34"/>
      <c r="THB47" s="16"/>
      <c r="THD47" s="37"/>
      <c r="THE47" s="37"/>
      <c r="THG47" s="34"/>
      <c r="THJ47" s="38"/>
      <c r="THK47" s="37"/>
      <c r="THM47" s="34"/>
      <c r="THR47" s="16"/>
      <c r="THT47" s="37"/>
      <c r="THU47" s="37"/>
      <c r="THW47" s="34"/>
      <c r="THZ47" s="38"/>
      <c r="TIA47" s="37"/>
      <c r="TIC47" s="34"/>
      <c r="TIH47" s="16"/>
      <c r="TIJ47" s="37"/>
      <c r="TIK47" s="37"/>
      <c r="TIM47" s="34"/>
      <c r="TIP47" s="38"/>
      <c r="TIQ47" s="37"/>
      <c r="TIS47" s="34"/>
      <c r="TIX47" s="16"/>
      <c r="TIZ47" s="37"/>
      <c r="TJA47" s="37"/>
      <c r="TJC47" s="34"/>
      <c r="TJF47" s="38"/>
      <c r="TJG47" s="37"/>
      <c r="TJI47" s="34"/>
      <c r="TJN47" s="16"/>
      <c r="TJP47" s="37"/>
      <c r="TJQ47" s="37"/>
      <c r="TJS47" s="34"/>
      <c r="TJV47" s="38"/>
      <c r="TJW47" s="37"/>
      <c r="TJY47" s="34"/>
      <c r="TKD47" s="16"/>
      <c r="TKF47" s="37"/>
      <c r="TKG47" s="37"/>
      <c r="TKI47" s="34"/>
      <c r="TKL47" s="38"/>
      <c r="TKM47" s="37"/>
      <c r="TKO47" s="34"/>
      <c r="TKT47" s="16"/>
      <c r="TKV47" s="37"/>
      <c r="TKW47" s="37"/>
      <c r="TKY47" s="34"/>
      <c r="TLB47" s="38"/>
      <c r="TLC47" s="37"/>
      <c r="TLE47" s="34"/>
      <c r="TLJ47" s="16"/>
      <c r="TLL47" s="37"/>
      <c r="TLM47" s="37"/>
      <c r="TLO47" s="34"/>
      <c r="TLR47" s="38"/>
      <c r="TLS47" s="37"/>
      <c r="TLU47" s="34"/>
      <c r="TLZ47" s="16"/>
      <c r="TMB47" s="37"/>
      <c r="TMC47" s="37"/>
      <c r="TME47" s="34"/>
      <c r="TMH47" s="38"/>
      <c r="TMI47" s="37"/>
      <c r="TMK47" s="34"/>
      <c r="TMP47" s="16"/>
      <c r="TMR47" s="37"/>
      <c r="TMS47" s="37"/>
      <c r="TMU47" s="34"/>
      <c r="TMX47" s="38"/>
      <c r="TMY47" s="37"/>
      <c r="TNA47" s="34"/>
      <c r="TNF47" s="16"/>
      <c r="TNH47" s="37"/>
      <c r="TNI47" s="37"/>
      <c r="TNK47" s="34"/>
      <c r="TNN47" s="38"/>
      <c r="TNO47" s="37"/>
      <c r="TNQ47" s="34"/>
      <c r="TNV47" s="16"/>
      <c r="TNX47" s="37"/>
      <c r="TNY47" s="37"/>
      <c r="TOA47" s="34"/>
      <c r="TOD47" s="38"/>
      <c r="TOE47" s="37"/>
      <c r="TOG47" s="34"/>
      <c r="TOL47" s="16"/>
      <c r="TON47" s="37"/>
      <c r="TOO47" s="37"/>
      <c r="TOQ47" s="34"/>
      <c r="TOT47" s="38"/>
      <c r="TOU47" s="37"/>
      <c r="TOW47" s="34"/>
      <c r="TPB47" s="16"/>
      <c r="TPD47" s="37"/>
      <c r="TPE47" s="37"/>
      <c r="TPG47" s="34"/>
      <c r="TPJ47" s="38"/>
      <c r="TPK47" s="37"/>
      <c r="TPM47" s="34"/>
      <c r="TPR47" s="16"/>
      <c r="TPT47" s="37"/>
      <c r="TPU47" s="37"/>
      <c r="TPW47" s="34"/>
      <c r="TPZ47" s="38"/>
      <c r="TQA47" s="37"/>
      <c r="TQC47" s="34"/>
      <c r="TQH47" s="16"/>
      <c r="TQJ47" s="37"/>
      <c r="TQK47" s="37"/>
      <c r="TQM47" s="34"/>
      <c r="TQP47" s="38"/>
      <c r="TQQ47" s="37"/>
      <c r="TQS47" s="34"/>
      <c r="TQX47" s="16"/>
      <c r="TQZ47" s="37"/>
      <c r="TRA47" s="37"/>
      <c r="TRC47" s="34"/>
      <c r="TRF47" s="38"/>
      <c r="TRG47" s="37"/>
      <c r="TRI47" s="34"/>
      <c r="TRN47" s="16"/>
      <c r="TRP47" s="37"/>
      <c r="TRQ47" s="37"/>
      <c r="TRS47" s="34"/>
      <c r="TRV47" s="38"/>
      <c r="TRW47" s="37"/>
      <c r="TRY47" s="34"/>
      <c r="TSD47" s="16"/>
      <c r="TSF47" s="37"/>
      <c r="TSG47" s="37"/>
      <c r="TSI47" s="34"/>
      <c r="TSL47" s="38"/>
      <c r="TSM47" s="37"/>
      <c r="TSO47" s="34"/>
      <c r="TST47" s="16"/>
      <c r="TSV47" s="37"/>
      <c r="TSW47" s="37"/>
      <c r="TSY47" s="34"/>
      <c r="TTB47" s="38"/>
      <c r="TTC47" s="37"/>
      <c r="TTE47" s="34"/>
      <c r="TTJ47" s="16"/>
      <c r="TTL47" s="37"/>
      <c r="TTM47" s="37"/>
      <c r="TTO47" s="34"/>
      <c r="TTR47" s="38"/>
      <c r="TTS47" s="37"/>
      <c r="TTU47" s="34"/>
      <c r="TTZ47" s="16"/>
      <c r="TUB47" s="37"/>
      <c r="TUC47" s="37"/>
      <c r="TUE47" s="34"/>
      <c r="TUH47" s="38"/>
      <c r="TUI47" s="37"/>
      <c r="TUK47" s="34"/>
      <c r="TUP47" s="16"/>
      <c r="TUR47" s="37"/>
      <c r="TUS47" s="37"/>
      <c r="TUU47" s="34"/>
      <c r="TUX47" s="38"/>
      <c r="TUY47" s="37"/>
      <c r="TVA47" s="34"/>
      <c r="TVF47" s="16"/>
      <c r="TVH47" s="37"/>
      <c r="TVI47" s="37"/>
      <c r="TVK47" s="34"/>
      <c r="TVN47" s="38"/>
      <c r="TVO47" s="37"/>
      <c r="TVQ47" s="34"/>
      <c r="TVV47" s="16"/>
      <c r="TVX47" s="37"/>
      <c r="TVY47" s="37"/>
      <c r="TWA47" s="34"/>
      <c r="TWD47" s="38"/>
      <c r="TWE47" s="37"/>
      <c r="TWG47" s="34"/>
      <c r="TWL47" s="16"/>
      <c r="TWN47" s="37"/>
      <c r="TWO47" s="37"/>
      <c r="TWQ47" s="34"/>
      <c r="TWT47" s="38"/>
      <c r="TWU47" s="37"/>
      <c r="TWW47" s="34"/>
      <c r="TXB47" s="16"/>
      <c r="TXD47" s="37"/>
      <c r="TXE47" s="37"/>
      <c r="TXG47" s="34"/>
      <c r="TXJ47" s="38"/>
      <c r="TXK47" s="37"/>
      <c r="TXM47" s="34"/>
      <c r="TXR47" s="16"/>
      <c r="TXT47" s="37"/>
      <c r="TXU47" s="37"/>
      <c r="TXW47" s="34"/>
      <c r="TXZ47" s="38"/>
      <c r="TYA47" s="37"/>
      <c r="TYC47" s="34"/>
      <c r="TYH47" s="16"/>
      <c r="TYJ47" s="37"/>
      <c r="TYK47" s="37"/>
      <c r="TYM47" s="34"/>
      <c r="TYP47" s="38"/>
      <c r="TYQ47" s="37"/>
      <c r="TYS47" s="34"/>
      <c r="TYX47" s="16"/>
      <c r="TYZ47" s="37"/>
      <c r="TZA47" s="37"/>
      <c r="TZC47" s="34"/>
      <c r="TZF47" s="38"/>
      <c r="TZG47" s="37"/>
      <c r="TZI47" s="34"/>
      <c r="TZN47" s="16"/>
      <c r="TZP47" s="37"/>
      <c r="TZQ47" s="37"/>
      <c r="TZS47" s="34"/>
      <c r="TZV47" s="38"/>
      <c r="TZW47" s="37"/>
      <c r="TZY47" s="34"/>
      <c r="UAD47" s="16"/>
      <c r="UAF47" s="37"/>
      <c r="UAG47" s="37"/>
      <c r="UAI47" s="34"/>
      <c r="UAL47" s="38"/>
      <c r="UAM47" s="37"/>
      <c r="UAO47" s="34"/>
      <c r="UAT47" s="16"/>
      <c r="UAV47" s="37"/>
      <c r="UAW47" s="37"/>
      <c r="UAY47" s="34"/>
      <c r="UBB47" s="38"/>
      <c r="UBC47" s="37"/>
      <c r="UBE47" s="34"/>
      <c r="UBJ47" s="16"/>
      <c r="UBL47" s="37"/>
      <c r="UBM47" s="37"/>
      <c r="UBO47" s="34"/>
      <c r="UBR47" s="38"/>
      <c r="UBS47" s="37"/>
      <c r="UBU47" s="34"/>
      <c r="UBZ47" s="16"/>
      <c r="UCB47" s="37"/>
      <c r="UCC47" s="37"/>
      <c r="UCE47" s="34"/>
      <c r="UCH47" s="38"/>
      <c r="UCI47" s="37"/>
      <c r="UCK47" s="34"/>
      <c r="UCP47" s="16"/>
      <c r="UCR47" s="37"/>
      <c r="UCS47" s="37"/>
      <c r="UCU47" s="34"/>
      <c r="UCX47" s="38"/>
      <c r="UCY47" s="37"/>
      <c r="UDA47" s="34"/>
      <c r="UDF47" s="16"/>
      <c r="UDH47" s="37"/>
      <c r="UDI47" s="37"/>
      <c r="UDK47" s="34"/>
      <c r="UDN47" s="38"/>
      <c r="UDO47" s="37"/>
      <c r="UDQ47" s="34"/>
      <c r="UDV47" s="16"/>
      <c r="UDX47" s="37"/>
      <c r="UDY47" s="37"/>
      <c r="UEA47" s="34"/>
      <c r="UED47" s="38"/>
      <c r="UEE47" s="37"/>
      <c r="UEG47" s="34"/>
      <c r="UEL47" s="16"/>
      <c r="UEN47" s="37"/>
      <c r="UEO47" s="37"/>
      <c r="UEQ47" s="34"/>
      <c r="UET47" s="38"/>
      <c r="UEU47" s="37"/>
      <c r="UEW47" s="34"/>
      <c r="UFB47" s="16"/>
      <c r="UFD47" s="37"/>
      <c r="UFE47" s="37"/>
      <c r="UFG47" s="34"/>
      <c r="UFJ47" s="38"/>
      <c r="UFK47" s="37"/>
      <c r="UFM47" s="34"/>
      <c r="UFR47" s="16"/>
      <c r="UFT47" s="37"/>
      <c r="UFU47" s="37"/>
      <c r="UFW47" s="34"/>
      <c r="UFZ47" s="38"/>
      <c r="UGA47" s="37"/>
      <c r="UGC47" s="34"/>
      <c r="UGH47" s="16"/>
      <c r="UGJ47" s="37"/>
      <c r="UGK47" s="37"/>
      <c r="UGM47" s="34"/>
      <c r="UGP47" s="38"/>
      <c r="UGQ47" s="37"/>
      <c r="UGS47" s="34"/>
      <c r="UGX47" s="16"/>
      <c r="UGZ47" s="37"/>
      <c r="UHA47" s="37"/>
      <c r="UHC47" s="34"/>
      <c r="UHF47" s="38"/>
      <c r="UHG47" s="37"/>
      <c r="UHI47" s="34"/>
      <c r="UHN47" s="16"/>
      <c r="UHP47" s="37"/>
      <c r="UHQ47" s="37"/>
      <c r="UHS47" s="34"/>
      <c r="UHV47" s="38"/>
      <c r="UHW47" s="37"/>
      <c r="UHY47" s="34"/>
      <c r="UID47" s="16"/>
      <c r="UIF47" s="37"/>
      <c r="UIG47" s="37"/>
      <c r="UII47" s="34"/>
      <c r="UIL47" s="38"/>
      <c r="UIM47" s="37"/>
      <c r="UIO47" s="34"/>
      <c r="UIT47" s="16"/>
      <c r="UIV47" s="37"/>
      <c r="UIW47" s="37"/>
      <c r="UIY47" s="34"/>
      <c r="UJB47" s="38"/>
      <c r="UJC47" s="37"/>
      <c r="UJE47" s="34"/>
      <c r="UJJ47" s="16"/>
      <c r="UJL47" s="37"/>
      <c r="UJM47" s="37"/>
      <c r="UJO47" s="34"/>
      <c r="UJR47" s="38"/>
      <c r="UJS47" s="37"/>
      <c r="UJU47" s="34"/>
      <c r="UJZ47" s="16"/>
      <c r="UKB47" s="37"/>
      <c r="UKC47" s="37"/>
      <c r="UKE47" s="34"/>
      <c r="UKH47" s="38"/>
      <c r="UKI47" s="37"/>
      <c r="UKK47" s="34"/>
      <c r="UKP47" s="16"/>
      <c r="UKR47" s="37"/>
      <c r="UKS47" s="37"/>
      <c r="UKU47" s="34"/>
      <c r="UKX47" s="38"/>
      <c r="UKY47" s="37"/>
      <c r="ULA47" s="34"/>
      <c r="ULF47" s="16"/>
      <c r="ULH47" s="37"/>
      <c r="ULI47" s="37"/>
      <c r="ULK47" s="34"/>
      <c r="ULN47" s="38"/>
      <c r="ULO47" s="37"/>
      <c r="ULQ47" s="34"/>
      <c r="ULV47" s="16"/>
      <c r="ULX47" s="37"/>
      <c r="ULY47" s="37"/>
      <c r="UMA47" s="34"/>
      <c r="UMD47" s="38"/>
      <c r="UME47" s="37"/>
      <c r="UMG47" s="34"/>
      <c r="UML47" s="16"/>
      <c r="UMN47" s="37"/>
      <c r="UMO47" s="37"/>
      <c r="UMQ47" s="34"/>
      <c r="UMT47" s="38"/>
      <c r="UMU47" s="37"/>
      <c r="UMW47" s="34"/>
      <c r="UNB47" s="16"/>
      <c r="UND47" s="37"/>
      <c r="UNE47" s="37"/>
      <c r="UNG47" s="34"/>
      <c r="UNJ47" s="38"/>
      <c r="UNK47" s="37"/>
      <c r="UNM47" s="34"/>
      <c r="UNR47" s="16"/>
      <c r="UNT47" s="37"/>
      <c r="UNU47" s="37"/>
      <c r="UNW47" s="34"/>
      <c r="UNZ47" s="38"/>
      <c r="UOA47" s="37"/>
      <c r="UOC47" s="34"/>
      <c r="UOH47" s="16"/>
      <c r="UOJ47" s="37"/>
      <c r="UOK47" s="37"/>
      <c r="UOM47" s="34"/>
      <c r="UOP47" s="38"/>
      <c r="UOQ47" s="37"/>
      <c r="UOS47" s="34"/>
      <c r="UOX47" s="16"/>
      <c r="UOZ47" s="37"/>
      <c r="UPA47" s="37"/>
      <c r="UPC47" s="34"/>
      <c r="UPF47" s="38"/>
      <c r="UPG47" s="37"/>
      <c r="UPI47" s="34"/>
      <c r="UPN47" s="16"/>
      <c r="UPP47" s="37"/>
      <c r="UPQ47" s="37"/>
      <c r="UPS47" s="34"/>
      <c r="UPV47" s="38"/>
      <c r="UPW47" s="37"/>
      <c r="UPY47" s="34"/>
      <c r="UQD47" s="16"/>
      <c r="UQF47" s="37"/>
      <c r="UQG47" s="37"/>
      <c r="UQI47" s="34"/>
      <c r="UQL47" s="38"/>
      <c r="UQM47" s="37"/>
      <c r="UQO47" s="34"/>
      <c r="UQT47" s="16"/>
      <c r="UQV47" s="37"/>
      <c r="UQW47" s="37"/>
      <c r="UQY47" s="34"/>
      <c r="URB47" s="38"/>
      <c r="URC47" s="37"/>
      <c r="URE47" s="34"/>
      <c r="URJ47" s="16"/>
      <c r="URL47" s="37"/>
      <c r="URM47" s="37"/>
      <c r="URO47" s="34"/>
      <c r="URR47" s="38"/>
      <c r="URS47" s="37"/>
      <c r="URU47" s="34"/>
      <c r="URZ47" s="16"/>
      <c r="USB47" s="37"/>
      <c r="USC47" s="37"/>
      <c r="USE47" s="34"/>
      <c r="USH47" s="38"/>
      <c r="USI47" s="37"/>
      <c r="USK47" s="34"/>
      <c r="USP47" s="16"/>
      <c r="USR47" s="37"/>
      <c r="USS47" s="37"/>
      <c r="USU47" s="34"/>
      <c r="USX47" s="38"/>
      <c r="USY47" s="37"/>
      <c r="UTA47" s="34"/>
      <c r="UTF47" s="16"/>
      <c r="UTH47" s="37"/>
      <c r="UTI47" s="37"/>
      <c r="UTK47" s="34"/>
      <c r="UTN47" s="38"/>
      <c r="UTO47" s="37"/>
      <c r="UTQ47" s="34"/>
      <c r="UTV47" s="16"/>
      <c r="UTX47" s="37"/>
      <c r="UTY47" s="37"/>
      <c r="UUA47" s="34"/>
      <c r="UUD47" s="38"/>
      <c r="UUE47" s="37"/>
      <c r="UUG47" s="34"/>
      <c r="UUL47" s="16"/>
      <c r="UUN47" s="37"/>
      <c r="UUO47" s="37"/>
      <c r="UUQ47" s="34"/>
      <c r="UUT47" s="38"/>
      <c r="UUU47" s="37"/>
      <c r="UUW47" s="34"/>
      <c r="UVB47" s="16"/>
      <c r="UVD47" s="37"/>
      <c r="UVE47" s="37"/>
      <c r="UVG47" s="34"/>
      <c r="UVJ47" s="38"/>
      <c r="UVK47" s="37"/>
      <c r="UVM47" s="34"/>
      <c r="UVR47" s="16"/>
      <c r="UVT47" s="37"/>
      <c r="UVU47" s="37"/>
      <c r="UVW47" s="34"/>
      <c r="UVZ47" s="38"/>
      <c r="UWA47" s="37"/>
      <c r="UWC47" s="34"/>
      <c r="UWH47" s="16"/>
      <c r="UWJ47" s="37"/>
      <c r="UWK47" s="37"/>
      <c r="UWM47" s="34"/>
      <c r="UWP47" s="38"/>
      <c r="UWQ47" s="37"/>
      <c r="UWS47" s="34"/>
      <c r="UWX47" s="16"/>
      <c r="UWZ47" s="37"/>
      <c r="UXA47" s="37"/>
      <c r="UXC47" s="34"/>
      <c r="UXF47" s="38"/>
      <c r="UXG47" s="37"/>
      <c r="UXI47" s="34"/>
      <c r="UXN47" s="16"/>
      <c r="UXP47" s="37"/>
      <c r="UXQ47" s="37"/>
      <c r="UXS47" s="34"/>
      <c r="UXV47" s="38"/>
      <c r="UXW47" s="37"/>
      <c r="UXY47" s="34"/>
      <c r="UYD47" s="16"/>
      <c r="UYF47" s="37"/>
      <c r="UYG47" s="37"/>
      <c r="UYI47" s="34"/>
      <c r="UYL47" s="38"/>
      <c r="UYM47" s="37"/>
      <c r="UYO47" s="34"/>
      <c r="UYT47" s="16"/>
      <c r="UYV47" s="37"/>
      <c r="UYW47" s="37"/>
      <c r="UYY47" s="34"/>
      <c r="UZB47" s="38"/>
      <c r="UZC47" s="37"/>
      <c r="UZE47" s="34"/>
      <c r="UZJ47" s="16"/>
      <c r="UZL47" s="37"/>
      <c r="UZM47" s="37"/>
      <c r="UZO47" s="34"/>
      <c r="UZR47" s="38"/>
      <c r="UZS47" s="37"/>
      <c r="UZU47" s="34"/>
      <c r="UZZ47" s="16"/>
      <c r="VAB47" s="37"/>
      <c r="VAC47" s="37"/>
      <c r="VAE47" s="34"/>
      <c r="VAH47" s="38"/>
      <c r="VAI47" s="37"/>
      <c r="VAK47" s="34"/>
      <c r="VAP47" s="16"/>
      <c r="VAR47" s="37"/>
      <c r="VAS47" s="37"/>
      <c r="VAU47" s="34"/>
      <c r="VAX47" s="38"/>
      <c r="VAY47" s="37"/>
      <c r="VBA47" s="34"/>
      <c r="VBF47" s="16"/>
      <c r="VBH47" s="37"/>
      <c r="VBI47" s="37"/>
      <c r="VBK47" s="34"/>
      <c r="VBN47" s="38"/>
      <c r="VBO47" s="37"/>
      <c r="VBQ47" s="34"/>
      <c r="VBV47" s="16"/>
      <c r="VBX47" s="37"/>
      <c r="VBY47" s="37"/>
      <c r="VCA47" s="34"/>
      <c r="VCD47" s="38"/>
      <c r="VCE47" s="37"/>
      <c r="VCG47" s="34"/>
      <c r="VCL47" s="16"/>
      <c r="VCN47" s="37"/>
      <c r="VCO47" s="37"/>
      <c r="VCQ47" s="34"/>
      <c r="VCT47" s="38"/>
      <c r="VCU47" s="37"/>
      <c r="VCW47" s="34"/>
      <c r="VDB47" s="16"/>
      <c r="VDD47" s="37"/>
      <c r="VDE47" s="37"/>
      <c r="VDG47" s="34"/>
      <c r="VDJ47" s="38"/>
      <c r="VDK47" s="37"/>
      <c r="VDM47" s="34"/>
      <c r="VDR47" s="16"/>
      <c r="VDT47" s="37"/>
      <c r="VDU47" s="37"/>
      <c r="VDW47" s="34"/>
      <c r="VDZ47" s="38"/>
      <c r="VEA47" s="37"/>
      <c r="VEC47" s="34"/>
      <c r="VEH47" s="16"/>
      <c r="VEJ47" s="37"/>
      <c r="VEK47" s="37"/>
      <c r="VEM47" s="34"/>
      <c r="VEP47" s="38"/>
      <c r="VEQ47" s="37"/>
      <c r="VES47" s="34"/>
      <c r="VEX47" s="16"/>
      <c r="VEZ47" s="37"/>
      <c r="VFA47" s="37"/>
      <c r="VFC47" s="34"/>
      <c r="VFF47" s="38"/>
      <c r="VFG47" s="37"/>
      <c r="VFI47" s="34"/>
      <c r="VFN47" s="16"/>
      <c r="VFP47" s="37"/>
      <c r="VFQ47" s="37"/>
      <c r="VFS47" s="34"/>
      <c r="VFV47" s="38"/>
      <c r="VFW47" s="37"/>
      <c r="VFY47" s="34"/>
      <c r="VGD47" s="16"/>
      <c r="VGF47" s="37"/>
      <c r="VGG47" s="37"/>
      <c r="VGI47" s="34"/>
      <c r="VGL47" s="38"/>
      <c r="VGM47" s="37"/>
      <c r="VGO47" s="34"/>
      <c r="VGT47" s="16"/>
      <c r="VGV47" s="37"/>
      <c r="VGW47" s="37"/>
      <c r="VGY47" s="34"/>
      <c r="VHB47" s="38"/>
      <c r="VHC47" s="37"/>
      <c r="VHE47" s="34"/>
      <c r="VHJ47" s="16"/>
      <c r="VHL47" s="37"/>
      <c r="VHM47" s="37"/>
      <c r="VHO47" s="34"/>
      <c r="VHR47" s="38"/>
      <c r="VHS47" s="37"/>
      <c r="VHU47" s="34"/>
      <c r="VHZ47" s="16"/>
      <c r="VIB47" s="37"/>
      <c r="VIC47" s="37"/>
      <c r="VIE47" s="34"/>
      <c r="VIH47" s="38"/>
      <c r="VII47" s="37"/>
      <c r="VIK47" s="34"/>
      <c r="VIP47" s="16"/>
      <c r="VIR47" s="37"/>
      <c r="VIS47" s="37"/>
      <c r="VIU47" s="34"/>
      <c r="VIX47" s="38"/>
      <c r="VIY47" s="37"/>
      <c r="VJA47" s="34"/>
      <c r="VJF47" s="16"/>
      <c r="VJH47" s="37"/>
      <c r="VJI47" s="37"/>
      <c r="VJK47" s="34"/>
      <c r="VJN47" s="38"/>
      <c r="VJO47" s="37"/>
      <c r="VJQ47" s="34"/>
      <c r="VJV47" s="16"/>
      <c r="VJX47" s="37"/>
      <c r="VJY47" s="37"/>
      <c r="VKA47" s="34"/>
      <c r="VKD47" s="38"/>
      <c r="VKE47" s="37"/>
      <c r="VKG47" s="34"/>
      <c r="VKL47" s="16"/>
      <c r="VKN47" s="37"/>
      <c r="VKO47" s="37"/>
      <c r="VKQ47" s="34"/>
      <c r="VKT47" s="38"/>
      <c r="VKU47" s="37"/>
      <c r="VKW47" s="34"/>
      <c r="VLB47" s="16"/>
      <c r="VLD47" s="37"/>
      <c r="VLE47" s="37"/>
      <c r="VLG47" s="34"/>
      <c r="VLJ47" s="38"/>
      <c r="VLK47" s="37"/>
      <c r="VLM47" s="34"/>
      <c r="VLR47" s="16"/>
      <c r="VLT47" s="37"/>
      <c r="VLU47" s="37"/>
      <c r="VLW47" s="34"/>
      <c r="VLZ47" s="38"/>
      <c r="VMA47" s="37"/>
      <c r="VMC47" s="34"/>
      <c r="VMH47" s="16"/>
      <c r="VMJ47" s="37"/>
      <c r="VMK47" s="37"/>
      <c r="VMM47" s="34"/>
      <c r="VMP47" s="38"/>
      <c r="VMQ47" s="37"/>
      <c r="VMS47" s="34"/>
      <c r="VMX47" s="16"/>
      <c r="VMZ47" s="37"/>
      <c r="VNA47" s="37"/>
      <c r="VNC47" s="34"/>
      <c r="VNF47" s="38"/>
      <c r="VNG47" s="37"/>
      <c r="VNI47" s="34"/>
      <c r="VNN47" s="16"/>
      <c r="VNP47" s="37"/>
      <c r="VNQ47" s="37"/>
      <c r="VNS47" s="34"/>
      <c r="VNV47" s="38"/>
      <c r="VNW47" s="37"/>
      <c r="VNY47" s="34"/>
      <c r="VOD47" s="16"/>
      <c r="VOF47" s="37"/>
      <c r="VOG47" s="37"/>
      <c r="VOI47" s="34"/>
      <c r="VOL47" s="38"/>
      <c r="VOM47" s="37"/>
      <c r="VOO47" s="34"/>
      <c r="VOT47" s="16"/>
      <c r="VOV47" s="37"/>
      <c r="VOW47" s="37"/>
      <c r="VOY47" s="34"/>
      <c r="VPB47" s="38"/>
      <c r="VPC47" s="37"/>
      <c r="VPE47" s="34"/>
      <c r="VPJ47" s="16"/>
      <c r="VPL47" s="37"/>
      <c r="VPM47" s="37"/>
      <c r="VPO47" s="34"/>
      <c r="VPR47" s="38"/>
      <c r="VPS47" s="37"/>
      <c r="VPU47" s="34"/>
      <c r="VPZ47" s="16"/>
      <c r="VQB47" s="37"/>
      <c r="VQC47" s="37"/>
      <c r="VQE47" s="34"/>
      <c r="VQH47" s="38"/>
      <c r="VQI47" s="37"/>
      <c r="VQK47" s="34"/>
      <c r="VQP47" s="16"/>
      <c r="VQR47" s="37"/>
      <c r="VQS47" s="37"/>
      <c r="VQU47" s="34"/>
      <c r="VQX47" s="38"/>
      <c r="VQY47" s="37"/>
      <c r="VRA47" s="34"/>
      <c r="VRF47" s="16"/>
      <c r="VRH47" s="37"/>
      <c r="VRI47" s="37"/>
      <c r="VRK47" s="34"/>
      <c r="VRN47" s="38"/>
      <c r="VRO47" s="37"/>
      <c r="VRQ47" s="34"/>
      <c r="VRV47" s="16"/>
      <c r="VRX47" s="37"/>
      <c r="VRY47" s="37"/>
      <c r="VSA47" s="34"/>
      <c r="VSD47" s="38"/>
      <c r="VSE47" s="37"/>
      <c r="VSG47" s="34"/>
      <c r="VSL47" s="16"/>
      <c r="VSN47" s="37"/>
      <c r="VSO47" s="37"/>
      <c r="VSQ47" s="34"/>
      <c r="VST47" s="38"/>
      <c r="VSU47" s="37"/>
      <c r="VSW47" s="34"/>
      <c r="VTB47" s="16"/>
      <c r="VTD47" s="37"/>
      <c r="VTE47" s="37"/>
      <c r="VTG47" s="34"/>
      <c r="VTJ47" s="38"/>
      <c r="VTK47" s="37"/>
      <c r="VTM47" s="34"/>
      <c r="VTR47" s="16"/>
      <c r="VTT47" s="37"/>
      <c r="VTU47" s="37"/>
      <c r="VTW47" s="34"/>
      <c r="VTZ47" s="38"/>
      <c r="VUA47" s="37"/>
      <c r="VUC47" s="34"/>
      <c r="VUH47" s="16"/>
      <c r="VUJ47" s="37"/>
      <c r="VUK47" s="37"/>
      <c r="VUM47" s="34"/>
      <c r="VUP47" s="38"/>
      <c r="VUQ47" s="37"/>
      <c r="VUS47" s="34"/>
      <c r="VUX47" s="16"/>
      <c r="VUZ47" s="37"/>
      <c r="VVA47" s="37"/>
      <c r="VVC47" s="34"/>
      <c r="VVF47" s="38"/>
      <c r="VVG47" s="37"/>
      <c r="VVI47" s="34"/>
      <c r="VVN47" s="16"/>
      <c r="VVP47" s="37"/>
      <c r="VVQ47" s="37"/>
      <c r="VVS47" s="34"/>
      <c r="VVV47" s="38"/>
      <c r="VVW47" s="37"/>
      <c r="VVY47" s="34"/>
      <c r="VWD47" s="16"/>
      <c r="VWF47" s="37"/>
      <c r="VWG47" s="37"/>
      <c r="VWI47" s="34"/>
      <c r="VWL47" s="38"/>
      <c r="VWM47" s="37"/>
      <c r="VWO47" s="34"/>
      <c r="VWT47" s="16"/>
      <c r="VWV47" s="37"/>
      <c r="VWW47" s="37"/>
      <c r="VWY47" s="34"/>
      <c r="VXB47" s="38"/>
      <c r="VXC47" s="37"/>
      <c r="VXE47" s="34"/>
      <c r="VXJ47" s="16"/>
      <c r="VXL47" s="37"/>
      <c r="VXM47" s="37"/>
      <c r="VXO47" s="34"/>
      <c r="VXR47" s="38"/>
      <c r="VXS47" s="37"/>
      <c r="VXU47" s="34"/>
      <c r="VXZ47" s="16"/>
      <c r="VYB47" s="37"/>
      <c r="VYC47" s="37"/>
      <c r="VYE47" s="34"/>
      <c r="VYH47" s="38"/>
      <c r="VYI47" s="37"/>
      <c r="VYK47" s="34"/>
      <c r="VYP47" s="16"/>
      <c r="VYR47" s="37"/>
      <c r="VYS47" s="37"/>
      <c r="VYU47" s="34"/>
      <c r="VYX47" s="38"/>
      <c r="VYY47" s="37"/>
      <c r="VZA47" s="34"/>
      <c r="VZF47" s="16"/>
      <c r="VZH47" s="37"/>
      <c r="VZI47" s="37"/>
      <c r="VZK47" s="34"/>
      <c r="VZN47" s="38"/>
      <c r="VZO47" s="37"/>
      <c r="VZQ47" s="34"/>
      <c r="VZV47" s="16"/>
      <c r="VZX47" s="37"/>
      <c r="VZY47" s="37"/>
      <c r="WAA47" s="34"/>
      <c r="WAD47" s="38"/>
      <c r="WAE47" s="37"/>
      <c r="WAG47" s="34"/>
      <c r="WAL47" s="16"/>
      <c r="WAN47" s="37"/>
      <c r="WAO47" s="37"/>
      <c r="WAQ47" s="34"/>
      <c r="WAT47" s="38"/>
      <c r="WAU47" s="37"/>
      <c r="WAW47" s="34"/>
      <c r="WBB47" s="16"/>
      <c r="WBD47" s="37"/>
      <c r="WBE47" s="37"/>
      <c r="WBG47" s="34"/>
      <c r="WBJ47" s="38"/>
      <c r="WBK47" s="37"/>
      <c r="WBM47" s="34"/>
      <c r="WBR47" s="16"/>
      <c r="WBT47" s="37"/>
      <c r="WBU47" s="37"/>
      <c r="WBW47" s="34"/>
      <c r="WBZ47" s="38"/>
      <c r="WCA47" s="37"/>
      <c r="WCC47" s="34"/>
      <c r="WCH47" s="16"/>
      <c r="WCJ47" s="37"/>
      <c r="WCK47" s="37"/>
      <c r="WCM47" s="34"/>
      <c r="WCP47" s="38"/>
      <c r="WCQ47" s="37"/>
      <c r="WCS47" s="34"/>
      <c r="WCX47" s="16"/>
      <c r="WCZ47" s="37"/>
      <c r="WDA47" s="37"/>
      <c r="WDC47" s="34"/>
      <c r="WDF47" s="38"/>
      <c r="WDG47" s="37"/>
      <c r="WDI47" s="34"/>
      <c r="WDN47" s="16"/>
      <c r="WDP47" s="37"/>
      <c r="WDQ47" s="37"/>
      <c r="WDS47" s="34"/>
      <c r="WDV47" s="38"/>
      <c r="WDW47" s="37"/>
      <c r="WDY47" s="34"/>
      <c r="WED47" s="16"/>
      <c r="WEF47" s="37"/>
      <c r="WEG47" s="37"/>
      <c r="WEI47" s="34"/>
      <c r="WEL47" s="38"/>
      <c r="WEM47" s="37"/>
      <c r="WEO47" s="34"/>
      <c r="WET47" s="16"/>
      <c r="WEV47" s="37"/>
      <c r="WEW47" s="37"/>
      <c r="WEY47" s="34"/>
      <c r="WFB47" s="38"/>
      <c r="WFC47" s="37"/>
      <c r="WFE47" s="34"/>
      <c r="WFJ47" s="16"/>
      <c r="WFL47" s="37"/>
      <c r="WFM47" s="37"/>
      <c r="WFO47" s="34"/>
      <c r="WFR47" s="38"/>
      <c r="WFS47" s="37"/>
      <c r="WFU47" s="34"/>
      <c r="WFZ47" s="16"/>
      <c r="WGB47" s="37"/>
      <c r="WGC47" s="37"/>
      <c r="WGE47" s="34"/>
      <c r="WGH47" s="38"/>
      <c r="WGI47" s="37"/>
      <c r="WGK47" s="34"/>
      <c r="WGP47" s="16"/>
      <c r="WGR47" s="37"/>
      <c r="WGS47" s="37"/>
      <c r="WGU47" s="34"/>
      <c r="WGX47" s="38"/>
      <c r="WGY47" s="37"/>
      <c r="WHA47" s="34"/>
      <c r="WHF47" s="16"/>
      <c r="WHH47" s="37"/>
      <c r="WHI47" s="37"/>
      <c r="WHK47" s="34"/>
      <c r="WHN47" s="38"/>
      <c r="WHO47" s="37"/>
      <c r="WHQ47" s="34"/>
      <c r="WHV47" s="16"/>
      <c r="WHX47" s="37"/>
      <c r="WHY47" s="37"/>
      <c r="WIA47" s="34"/>
      <c r="WID47" s="38"/>
      <c r="WIE47" s="37"/>
      <c r="WIG47" s="34"/>
      <c r="WIL47" s="16"/>
      <c r="WIN47" s="37"/>
      <c r="WIO47" s="37"/>
      <c r="WIQ47" s="34"/>
      <c r="WIT47" s="38"/>
      <c r="WIU47" s="37"/>
      <c r="WIW47" s="34"/>
      <c r="WJB47" s="16"/>
      <c r="WJD47" s="37"/>
      <c r="WJE47" s="37"/>
      <c r="WJG47" s="34"/>
      <c r="WJJ47" s="38"/>
      <c r="WJK47" s="37"/>
      <c r="WJM47" s="34"/>
      <c r="WJR47" s="16"/>
      <c r="WJT47" s="37"/>
      <c r="WJU47" s="37"/>
      <c r="WJW47" s="34"/>
      <c r="WJZ47" s="38"/>
      <c r="WKA47" s="37"/>
      <c r="WKC47" s="34"/>
      <c r="WKH47" s="16"/>
      <c r="WKJ47" s="37"/>
      <c r="WKK47" s="37"/>
      <c r="WKM47" s="34"/>
      <c r="WKP47" s="38"/>
      <c r="WKQ47" s="37"/>
      <c r="WKS47" s="34"/>
      <c r="WKX47" s="16"/>
      <c r="WKZ47" s="37"/>
      <c r="WLA47" s="37"/>
      <c r="WLC47" s="34"/>
      <c r="WLF47" s="38"/>
      <c r="WLG47" s="37"/>
      <c r="WLI47" s="34"/>
      <c r="WLN47" s="16"/>
      <c r="WLP47" s="37"/>
      <c r="WLQ47" s="37"/>
      <c r="WLS47" s="34"/>
      <c r="WLV47" s="38"/>
      <c r="WLW47" s="37"/>
      <c r="WLY47" s="34"/>
      <c r="WMD47" s="16"/>
      <c r="WMF47" s="37"/>
      <c r="WMG47" s="37"/>
      <c r="WMI47" s="34"/>
      <c r="WML47" s="38"/>
      <c r="WMM47" s="37"/>
      <c r="WMO47" s="34"/>
      <c r="WMT47" s="16"/>
      <c r="WMV47" s="37"/>
      <c r="WMW47" s="37"/>
      <c r="WMY47" s="34"/>
      <c r="WNB47" s="38"/>
      <c r="WNC47" s="37"/>
      <c r="WNE47" s="34"/>
      <c r="WNJ47" s="16"/>
      <c r="WNL47" s="37"/>
      <c r="WNM47" s="37"/>
      <c r="WNO47" s="34"/>
      <c r="WNR47" s="38"/>
      <c r="WNS47" s="37"/>
      <c r="WNU47" s="34"/>
      <c r="WNZ47" s="16"/>
      <c r="WOB47" s="37"/>
      <c r="WOC47" s="37"/>
      <c r="WOE47" s="34"/>
      <c r="WOH47" s="38"/>
      <c r="WOI47" s="37"/>
      <c r="WOK47" s="34"/>
      <c r="WOP47" s="16"/>
      <c r="WOR47" s="37"/>
      <c r="WOS47" s="37"/>
      <c r="WOU47" s="34"/>
      <c r="WOX47" s="38"/>
      <c r="WOY47" s="37"/>
      <c r="WPA47" s="34"/>
      <c r="WPF47" s="16"/>
      <c r="WPH47" s="37"/>
      <c r="WPI47" s="37"/>
      <c r="WPK47" s="34"/>
      <c r="WPN47" s="38"/>
      <c r="WPO47" s="37"/>
      <c r="WPQ47" s="34"/>
      <c r="WPV47" s="16"/>
      <c r="WPX47" s="37"/>
      <c r="WPY47" s="37"/>
      <c r="WQA47" s="34"/>
      <c r="WQD47" s="38"/>
      <c r="WQE47" s="37"/>
      <c r="WQG47" s="34"/>
      <c r="WQL47" s="16"/>
      <c r="WQN47" s="37"/>
      <c r="WQO47" s="37"/>
      <c r="WQQ47" s="34"/>
      <c r="WQT47" s="38"/>
      <c r="WQU47" s="37"/>
      <c r="WQW47" s="34"/>
      <c r="WRB47" s="16"/>
      <c r="WRD47" s="37"/>
      <c r="WRE47" s="37"/>
      <c r="WRG47" s="34"/>
      <c r="WRJ47" s="38"/>
      <c r="WRK47" s="37"/>
      <c r="WRM47" s="34"/>
      <c r="WRR47" s="16"/>
      <c r="WRT47" s="37"/>
      <c r="WRU47" s="37"/>
      <c r="WRW47" s="34"/>
      <c r="WRZ47" s="38"/>
      <c r="WSA47" s="37"/>
      <c r="WSC47" s="34"/>
      <c r="WSH47" s="16"/>
      <c r="WSJ47" s="37"/>
      <c r="WSK47" s="37"/>
      <c r="WSM47" s="34"/>
      <c r="WSP47" s="38"/>
      <c r="WSQ47" s="37"/>
      <c r="WSS47" s="34"/>
      <c r="WSX47" s="16"/>
      <c r="WSZ47" s="37"/>
      <c r="WTA47" s="37"/>
      <c r="WTC47" s="34"/>
      <c r="WTF47" s="38"/>
      <c r="WTG47" s="37"/>
      <c r="WTI47" s="34"/>
      <c r="WTN47" s="16"/>
      <c r="WTP47" s="37"/>
      <c r="WTQ47" s="37"/>
      <c r="WTS47" s="34"/>
      <c r="WTV47" s="38"/>
      <c r="WTW47" s="37"/>
      <c r="WTY47" s="34"/>
      <c r="WUD47" s="16"/>
      <c r="WUF47" s="37"/>
      <c r="WUG47" s="37"/>
      <c r="WUI47" s="34"/>
      <c r="WUL47" s="38"/>
      <c r="WUM47" s="37"/>
      <c r="WUO47" s="34"/>
      <c r="WUT47" s="16"/>
      <c r="WUV47" s="37"/>
      <c r="WUW47" s="37"/>
      <c r="WUY47" s="34"/>
      <c r="WVB47" s="38"/>
      <c r="WVC47" s="37"/>
      <c r="WVE47" s="34"/>
      <c r="WVJ47" s="16"/>
      <c r="WVL47" s="37"/>
      <c r="WVM47" s="37"/>
      <c r="WVO47" s="34"/>
      <c r="WVR47" s="38"/>
      <c r="WVS47" s="37"/>
      <c r="WVU47" s="34"/>
      <c r="WVZ47" s="16"/>
      <c r="WWB47" s="37"/>
      <c r="WWC47" s="37"/>
      <c r="WWE47" s="34"/>
      <c r="WWH47" s="38"/>
      <c r="WWI47" s="37"/>
      <c r="WWK47" s="34"/>
      <c r="WWP47" s="16"/>
      <c r="WWR47" s="37"/>
      <c r="WWS47" s="37"/>
      <c r="WWU47" s="34"/>
      <c r="WWX47" s="38"/>
      <c r="WWY47" s="37"/>
      <c r="WXA47" s="34"/>
      <c r="WXF47" s="16"/>
      <c r="WXH47" s="37"/>
      <c r="WXI47" s="37"/>
      <c r="WXK47" s="34"/>
      <c r="WXN47" s="38"/>
      <c r="WXO47" s="37"/>
      <c r="WXQ47" s="34"/>
      <c r="WXV47" s="16"/>
      <c r="WXX47" s="37"/>
      <c r="WXY47" s="37"/>
      <c r="WYA47" s="34"/>
      <c r="WYD47" s="38"/>
      <c r="WYE47" s="37"/>
      <c r="WYG47" s="34"/>
      <c r="WYL47" s="16"/>
      <c r="WYN47" s="37"/>
      <c r="WYO47" s="37"/>
      <c r="WYQ47" s="34"/>
      <c r="WYT47" s="38"/>
      <c r="WYU47" s="37"/>
      <c r="WYW47" s="34"/>
      <c r="WZB47" s="16"/>
      <c r="WZD47" s="37"/>
      <c r="WZE47" s="37"/>
      <c r="WZG47" s="34"/>
      <c r="WZJ47" s="38"/>
      <c r="WZK47" s="37"/>
      <c r="WZM47" s="34"/>
      <c r="WZR47" s="16"/>
      <c r="WZT47" s="37"/>
      <c r="WZU47" s="37"/>
      <c r="WZW47" s="34"/>
      <c r="WZZ47" s="38"/>
      <c r="XAA47" s="37"/>
      <c r="XAC47" s="34"/>
      <c r="XAH47" s="16"/>
      <c r="XAJ47" s="37"/>
      <c r="XAK47" s="37"/>
      <c r="XAM47" s="34"/>
      <c r="XAP47" s="38"/>
      <c r="XAQ47" s="37"/>
      <c r="XAS47" s="34"/>
      <c r="XAX47" s="16"/>
      <c r="XAZ47" s="37"/>
      <c r="XBA47" s="37"/>
      <c r="XBC47" s="34"/>
      <c r="XBF47" s="38"/>
      <c r="XBG47" s="37"/>
      <c r="XBI47" s="34"/>
      <c r="XBN47" s="16"/>
      <c r="XBP47" s="37"/>
      <c r="XBQ47" s="37"/>
      <c r="XBS47" s="34"/>
      <c r="XBV47" s="38"/>
      <c r="XBW47" s="37"/>
      <c r="XBY47" s="34"/>
      <c r="XCD47" s="16"/>
      <c r="XCF47" s="37"/>
      <c r="XCG47" s="37"/>
      <c r="XCI47" s="34"/>
      <c r="XCL47" s="38"/>
      <c r="XCM47" s="37"/>
      <c r="XCO47" s="34"/>
      <c r="XCT47" s="16"/>
      <c r="XCV47" s="37"/>
      <c r="XCW47" s="37"/>
      <c r="XCY47" s="34"/>
      <c r="XDB47" s="38"/>
      <c r="XDC47" s="37"/>
      <c r="XDE47" s="34"/>
      <c r="XDJ47" s="16"/>
      <c r="XDL47" s="37"/>
      <c r="XDM47" s="37"/>
      <c r="XDO47" s="34"/>
      <c r="XDR47" s="38"/>
      <c r="XDS47" s="37"/>
      <c r="XDU47" s="34"/>
      <c r="XDZ47" s="16"/>
      <c r="XEB47" s="37"/>
      <c r="XEC47" s="37"/>
      <c r="XEE47" s="34"/>
      <c r="XEH47" s="38"/>
      <c r="XEI47" s="37"/>
      <c r="XEK47" s="34"/>
      <c r="XEP47" s="16"/>
      <c r="XER47" s="37"/>
      <c r="XES47" s="37"/>
      <c r="XEU47" s="34"/>
      <c r="XEX47" s="38"/>
      <c r="XEY47" s="37"/>
      <c r="XFA47" s="34"/>
    </row>
    <row r="48" spans="1:1021 1026:2045 2050:3069 3074:4093 4098:5117 5122:6141 6146:7165 7170:8189 8194:9213 9218:10237 10242:11261 11266:12285 12290:13309 13314:14333 14338:15357 15362:16381" ht="25.5" x14ac:dyDescent="0.2">
      <c r="A48" s="8">
        <v>3</v>
      </c>
      <c r="B48" s="10" t="s">
        <v>25</v>
      </c>
      <c r="C48" s="12" t="s">
        <v>117</v>
      </c>
      <c r="D48" s="19" t="s">
        <v>109</v>
      </c>
      <c r="E48" s="19">
        <v>23987</v>
      </c>
      <c r="F48" s="10">
        <v>3</v>
      </c>
      <c r="G48" s="11">
        <v>1.72</v>
      </c>
      <c r="H48" s="11">
        <f t="shared" ref="H48:H54" si="29">F48*G48</f>
        <v>5.16</v>
      </c>
      <c r="I48" s="13" t="s">
        <v>5</v>
      </c>
      <c r="J48" s="26" t="s">
        <v>77</v>
      </c>
      <c r="K48" s="21" t="s">
        <v>78</v>
      </c>
      <c r="L48" s="15">
        <f t="shared" si="2"/>
        <v>3</v>
      </c>
      <c r="M48" s="14">
        <v>1.81</v>
      </c>
      <c r="N48" s="14">
        <f t="shared" si="1"/>
        <v>5.43</v>
      </c>
    </row>
    <row r="49" spans="1:16" ht="25.5" x14ac:dyDescent="0.2">
      <c r="A49" s="8">
        <v>3</v>
      </c>
      <c r="B49" s="10" t="s">
        <v>24</v>
      </c>
      <c r="C49" s="12" t="s">
        <v>117</v>
      </c>
      <c r="D49" s="19" t="s">
        <v>110</v>
      </c>
      <c r="E49" s="19">
        <v>23832</v>
      </c>
      <c r="F49" s="10">
        <v>3</v>
      </c>
      <c r="G49" s="11">
        <v>6.97</v>
      </c>
      <c r="H49" s="11">
        <f t="shared" si="29"/>
        <v>20.91</v>
      </c>
      <c r="I49" s="13" t="s">
        <v>5</v>
      </c>
      <c r="J49" s="26" t="s">
        <v>79</v>
      </c>
      <c r="K49" s="21" t="s">
        <v>80</v>
      </c>
      <c r="L49" s="15">
        <f t="shared" si="2"/>
        <v>3</v>
      </c>
      <c r="M49" s="14">
        <v>6.97</v>
      </c>
      <c r="N49" s="14">
        <f t="shared" si="1"/>
        <v>20.91</v>
      </c>
      <c r="O49" s="1"/>
    </row>
    <row r="50" spans="1:16" ht="25.5" x14ac:dyDescent="0.2">
      <c r="A50" s="8">
        <v>3</v>
      </c>
      <c r="B50" s="10" t="s">
        <v>26</v>
      </c>
      <c r="C50" s="12" t="s">
        <v>117</v>
      </c>
      <c r="D50" s="19" t="s">
        <v>111</v>
      </c>
      <c r="E50" s="19">
        <v>23832</v>
      </c>
      <c r="F50" s="10">
        <v>3</v>
      </c>
      <c r="G50" s="11">
        <v>15.68</v>
      </c>
      <c r="H50" s="11">
        <f t="shared" si="29"/>
        <v>47.04</v>
      </c>
      <c r="I50" s="13" t="s">
        <v>5</v>
      </c>
      <c r="J50" s="26" t="s">
        <v>79</v>
      </c>
      <c r="K50" s="21" t="s">
        <v>81</v>
      </c>
      <c r="L50" s="15">
        <f t="shared" si="2"/>
        <v>3</v>
      </c>
      <c r="M50" s="14">
        <v>13.95</v>
      </c>
      <c r="N50" s="14">
        <f t="shared" si="1"/>
        <v>41.849999999999994</v>
      </c>
      <c r="O50" s="1"/>
    </row>
    <row r="51" spans="1:16" x14ac:dyDescent="0.2">
      <c r="A51" s="8">
        <v>16</v>
      </c>
      <c r="B51" s="10" t="s">
        <v>27</v>
      </c>
      <c r="C51" s="12" t="s">
        <v>117</v>
      </c>
      <c r="D51" s="19" t="s">
        <v>112</v>
      </c>
      <c r="E51" s="19">
        <v>23867</v>
      </c>
      <c r="F51" s="10">
        <v>16</v>
      </c>
      <c r="G51" s="11">
        <v>0.24</v>
      </c>
      <c r="H51" s="11">
        <f t="shared" si="29"/>
        <v>3.84</v>
      </c>
      <c r="I51" s="13" t="s">
        <v>5</v>
      </c>
      <c r="J51" s="26" t="s">
        <v>82</v>
      </c>
      <c r="K51" s="21" t="s">
        <v>85</v>
      </c>
      <c r="L51" s="15">
        <f t="shared" si="2"/>
        <v>16</v>
      </c>
      <c r="M51" s="14">
        <v>0.36</v>
      </c>
      <c r="N51" s="14">
        <f t="shared" si="1"/>
        <v>5.76</v>
      </c>
      <c r="O51" s="1"/>
    </row>
    <row r="52" spans="1:16" ht="20.100000000000001" customHeight="1" x14ac:dyDescent="0.2">
      <c r="A52" s="8">
        <v>32</v>
      </c>
      <c r="B52" s="10" t="s">
        <v>28</v>
      </c>
      <c r="C52" s="12" t="s">
        <v>117</v>
      </c>
      <c r="D52" s="19" t="s">
        <v>113</v>
      </c>
      <c r="E52" s="19">
        <v>23937</v>
      </c>
      <c r="F52" s="10">
        <v>32</v>
      </c>
      <c r="G52" s="11">
        <v>0.36</v>
      </c>
      <c r="H52" s="11">
        <f t="shared" si="29"/>
        <v>11.52</v>
      </c>
      <c r="I52" s="13" t="s">
        <v>5</v>
      </c>
      <c r="J52" s="26" t="s">
        <v>83</v>
      </c>
      <c r="K52" s="21" t="s">
        <v>84</v>
      </c>
      <c r="L52" s="15">
        <f t="shared" si="2"/>
        <v>32</v>
      </c>
      <c r="M52" s="14">
        <v>0.36</v>
      </c>
      <c r="N52" s="14">
        <f t="shared" si="1"/>
        <v>11.52</v>
      </c>
      <c r="O52" s="1"/>
    </row>
    <row r="53" spans="1:16" ht="25.5" x14ac:dyDescent="0.2">
      <c r="A53" s="8">
        <v>16</v>
      </c>
      <c r="B53" s="10" t="s">
        <v>23</v>
      </c>
      <c r="C53" s="12" t="s">
        <v>117</v>
      </c>
      <c r="D53" s="37" t="s">
        <v>114</v>
      </c>
      <c r="E53" s="37">
        <v>326271</v>
      </c>
      <c r="F53" s="12">
        <v>16</v>
      </c>
      <c r="G53" s="11">
        <v>4.33</v>
      </c>
      <c r="H53" s="11">
        <f>F53*G53</f>
        <v>69.28</v>
      </c>
      <c r="I53" s="13" t="s">
        <v>5</v>
      </c>
      <c r="J53" s="27" t="s">
        <v>127</v>
      </c>
      <c r="K53" s="22">
        <v>835684</v>
      </c>
      <c r="L53" s="15">
        <f t="shared" si="2"/>
        <v>16</v>
      </c>
      <c r="M53" s="14">
        <v>3.14</v>
      </c>
      <c r="N53" s="14">
        <f t="shared" si="1"/>
        <v>50.24</v>
      </c>
      <c r="O53" s="2"/>
    </row>
    <row r="54" spans="1:16" ht="20.100000000000001" customHeight="1" x14ac:dyDescent="0.2">
      <c r="A54" s="8">
        <v>1</v>
      </c>
      <c r="B54" s="10" t="s">
        <v>38</v>
      </c>
      <c r="C54" s="12" t="s">
        <v>117</v>
      </c>
      <c r="D54" s="19" t="s">
        <v>115</v>
      </c>
      <c r="E54" s="19">
        <v>23541</v>
      </c>
      <c r="F54" s="10">
        <v>1</v>
      </c>
      <c r="G54" s="11">
        <v>4.9800000000000004</v>
      </c>
      <c r="H54" s="11">
        <f t="shared" si="29"/>
        <v>4.9800000000000004</v>
      </c>
      <c r="I54" s="13" t="s">
        <v>5</v>
      </c>
      <c r="J54" s="26" t="s">
        <v>115</v>
      </c>
      <c r="K54" s="21">
        <v>187178</v>
      </c>
      <c r="L54" s="15">
        <f t="shared" si="2"/>
        <v>1</v>
      </c>
      <c r="M54" s="14">
        <v>6.4</v>
      </c>
      <c r="N54" s="14">
        <f t="shared" si="1"/>
        <v>6.4</v>
      </c>
      <c r="O54" s="1"/>
    </row>
    <row r="55" spans="1:16" ht="20.100000000000001" customHeight="1" x14ac:dyDescent="0.2">
      <c r="A55" s="28"/>
      <c r="B55" s="29" t="s">
        <v>14</v>
      </c>
      <c r="C55" s="28"/>
      <c r="D55" s="30"/>
      <c r="E55" s="30"/>
      <c r="F55" s="28"/>
      <c r="G55" s="31"/>
      <c r="H55" s="28"/>
      <c r="I55" s="28"/>
      <c r="J55" s="32"/>
      <c r="K55" s="30"/>
      <c r="L55" s="28"/>
      <c r="M55" s="31"/>
      <c r="N55" s="28"/>
      <c r="O55" s="28"/>
      <c r="P55" s="28"/>
    </row>
    <row r="56" spans="1:16" ht="24.75" customHeight="1" x14ac:dyDescent="0.2">
      <c r="A56" s="8">
        <v>8</v>
      </c>
      <c r="B56" s="10" t="s">
        <v>29</v>
      </c>
      <c r="C56" s="12" t="s">
        <v>117</v>
      </c>
      <c r="D56" s="19" t="s">
        <v>116</v>
      </c>
      <c r="E56" s="19">
        <v>356493</v>
      </c>
      <c r="F56" s="10">
        <v>8</v>
      </c>
      <c r="G56" s="11">
        <v>1.97</v>
      </c>
      <c r="H56" s="11">
        <f t="shared" ref="H56:H62" si="30">F56*G56</f>
        <v>15.76</v>
      </c>
      <c r="I56" s="13" t="s">
        <v>5</v>
      </c>
      <c r="J56" s="26" t="s">
        <v>128</v>
      </c>
      <c r="K56" s="21"/>
      <c r="L56" s="15">
        <f t="shared" si="2"/>
        <v>8</v>
      </c>
      <c r="M56" s="14">
        <v>1.97</v>
      </c>
      <c r="N56" s="14">
        <f t="shared" si="1"/>
        <v>15.76</v>
      </c>
      <c r="O56" s="1"/>
    </row>
    <row r="57" spans="1:16" ht="38.25" x14ac:dyDescent="0.2">
      <c r="A57" s="8">
        <v>16</v>
      </c>
      <c r="B57" s="10" t="s">
        <v>137</v>
      </c>
      <c r="C57" s="12" t="s">
        <v>136</v>
      </c>
      <c r="D57" s="19" t="s">
        <v>177</v>
      </c>
      <c r="E57" s="19" t="s">
        <v>163</v>
      </c>
      <c r="F57" s="10">
        <v>1</v>
      </c>
      <c r="G57" s="11">
        <v>2.99</v>
      </c>
      <c r="H57" s="11">
        <f t="shared" ref="H57:H59" si="31">F57*G57</f>
        <v>2.99</v>
      </c>
      <c r="I57" s="13" t="s">
        <v>136</v>
      </c>
      <c r="J57" s="26" t="s">
        <v>177</v>
      </c>
      <c r="K57" s="21" t="s">
        <v>163</v>
      </c>
      <c r="L57" s="15">
        <f t="shared" ref="L57:L59" si="32">+F57</f>
        <v>1</v>
      </c>
      <c r="M57" s="14">
        <v>2.99</v>
      </c>
      <c r="N57" s="14">
        <f t="shared" ref="N57:N59" si="33">L57*M57</f>
        <v>2.99</v>
      </c>
      <c r="O57" s="1"/>
    </row>
    <row r="58" spans="1:16" ht="38.25" x14ac:dyDescent="0.2">
      <c r="A58" s="8">
        <v>16</v>
      </c>
      <c r="B58" s="10" t="s">
        <v>199</v>
      </c>
      <c r="C58" s="12" t="s">
        <v>136</v>
      </c>
      <c r="D58" s="19" t="s">
        <v>165</v>
      </c>
      <c r="E58" s="19" t="s">
        <v>164</v>
      </c>
      <c r="F58" s="10">
        <v>2</v>
      </c>
      <c r="G58" s="11">
        <v>1.17</v>
      </c>
      <c r="H58" s="11">
        <f t="shared" si="31"/>
        <v>2.34</v>
      </c>
      <c r="I58" s="13" t="s">
        <v>136</v>
      </c>
      <c r="J58" s="26" t="s">
        <v>165</v>
      </c>
      <c r="K58" s="21" t="s">
        <v>164</v>
      </c>
      <c r="L58" s="15">
        <f t="shared" si="32"/>
        <v>2</v>
      </c>
      <c r="M58" s="14">
        <v>1.17</v>
      </c>
      <c r="N58" s="14">
        <f t="shared" si="33"/>
        <v>2.34</v>
      </c>
      <c r="O58" s="1"/>
    </row>
    <row r="59" spans="1:16" ht="38.25" x14ac:dyDescent="0.2">
      <c r="A59" s="8">
        <v>16</v>
      </c>
      <c r="B59" s="10" t="s">
        <v>139</v>
      </c>
      <c r="C59" s="12" t="s">
        <v>136</v>
      </c>
      <c r="D59" s="19" t="s">
        <v>178</v>
      </c>
      <c r="E59" s="19" t="s">
        <v>166</v>
      </c>
      <c r="F59" s="10">
        <v>1</v>
      </c>
      <c r="G59" s="11">
        <v>2.99</v>
      </c>
      <c r="H59" s="11">
        <f t="shared" si="31"/>
        <v>2.99</v>
      </c>
      <c r="I59" s="13" t="s">
        <v>136</v>
      </c>
      <c r="J59" s="26" t="s">
        <v>178</v>
      </c>
      <c r="K59" s="21" t="s">
        <v>166</v>
      </c>
      <c r="L59" s="15">
        <f t="shared" si="32"/>
        <v>1</v>
      </c>
      <c r="M59" s="14">
        <v>2.99</v>
      </c>
      <c r="N59" s="14">
        <f t="shared" si="33"/>
        <v>2.99</v>
      </c>
      <c r="O59" s="1"/>
    </row>
    <row r="60" spans="1:16" ht="38.25" x14ac:dyDescent="0.2">
      <c r="A60" s="8">
        <v>32</v>
      </c>
      <c r="B60" s="10" t="s">
        <v>138</v>
      </c>
      <c r="C60" s="12" t="s">
        <v>136</v>
      </c>
      <c r="D60" s="19" t="s">
        <v>168</v>
      </c>
      <c r="E60" s="19" t="s">
        <v>167</v>
      </c>
      <c r="F60" s="10">
        <v>2</v>
      </c>
      <c r="G60" s="11">
        <v>2.99</v>
      </c>
      <c r="H60" s="11">
        <f t="shared" si="30"/>
        <v>5.98</v>
      </c>
      <c r="I60" s="13" t="s">
        <v>136</v>
      </c>
      <c r="J60" s="26" t="s">
        <v>168</v>
      </c>
      <c r="K60" s="21" t="s">
        <v>167</v>
      </c>
      <c r="L60" s="15">
        <f t="shared" si="2"/>
        <v>2</v>
      </c>
      <c r="M60" s="14">
        <v>2.99</v>
      </c>
      <c r="N60" s="14">
        <f t="shared" si="1"/>
        <v>5.98</v>
      </c>
      <c r="O60" s="1"/>
    </row>
    <row r="61" spans="1:16" ht="38.25" customHeight="1" x14ac:dyDescent="0.2">
      <c r="A61" s="8">
        <v>1</v>
      </c>
      <c r="B61" s="10" t="s">
        <v>39</v>
      </c>
      <c r="C61" s="8" t="s">
        <v>117</v>
      </c>
      <c r="D61" s="10" t="s">
        <v>120</v>
      </c>
      <c r="E61" s="19"/>
      <c r="F61" s="10">
        <v>1</v>
      </c>
      <c r="G61" s="11">
        <v>13.95</v>
      </c>
      <c r="H61" s="11">
        <f t="shared" si="30"/>
        <v>13.95</v>
      </c>
      <c r="I61" s="13" t="s">
        <v>5</v>
      </c>
      <c r="J61" s="26" t="s">
        <v>86</v>
      </c>
      <c r="K61" s="21" t="s">
        <v>87</v>
      </c>
      <c r="L61" s="15">
        <f t="shared" si="2"/>
        <v>1</v>
      </c>
      <c r="M61" s="14">
        <v>13.95</v>
      </c>
      <c r="N61" s="14">
        <f t="shared" si="1"/>
        <v>13.95</v>
      </c>
      <c r="O61" s="1"/>
    </row>
    <row r="62" spans="1:16" ht="38.25" customHeight="1" x14ac:dyDescent="0.2">
      <c r="A62" s="8">
        <v>4</v>
      </c>
      <c r="B62" s="10" t="s">
        <v>169</v>
      </c>
      <c r="C62" s="12" t="s">
        <v>117</v>
      </c>
      <c r="D62" s="19" t="s">
        <v>146</v>
      </c>
      <c r="E62" s="19"/>
      <c r="F62" s="10">
        <v>4</v>
      </c>
      <c r="G62" s="11">
        <v>12</v>
      </c>
      <c r="H62" s="11">
        <f t="shared" si="30"/>
        <v>48</v>
      </c>
      <c r="I62" s="13" t="s">
        <v>5</v>
      </c>
      <c r="J62" s="26" t="s">
        <v>126</v>
      </c>
      <c r="K62" s="21">
        <v>561641</v>
      </c>
      <c r="L62" s="15">
        <f t="shared" si="2"/>
        <v>4</v>
      </c>
      <c r="M62" s="14">
        <v>11.97</v>
      </c>
      <c r="N62" s="14">
        <f t="shared" si="1"/>
        <v>47.88</v>
      </c>
      <c r="O62" s="1"/>
    </row>
    <row r="63" spans="1:16" ht="20.100000000000001" customHeight="1" x14ac:dyDescent="0.2">
      <c r="A63" s="28"/>
      <c r="B63" s="29" t="s">
        <v>15</v>
      </c>
      <c r="C63" s="28"/>
      <c r="D63" s="30"/>
      <c r="E63" s="30"/>
      <c r="F63" s="28"/>
      <c r="G63" s="31"/>
      <c r="H63" s="28"/>
      <c r="I63" s="28"/>
      <c r="J63" s="32"/>
      <c r="K63" s="30"/>
      <c r="L63" s="28"/>
      <c r="M63" s="31"/>
      <c r="N63" s="28"/>
      <c r="O63" s="28"/>
      <c r="P63" s="28"/>
    </row>
    <row r="64" spans="1:16" ht="20.100000000000001" customHeight="1" x14ac:dyDescent="0.2">
      <c r="B64" s="1" t="s">
        <v>35</v>
      </c>
      <c r="G64" s="8"/>
      <c r="H64" s="11">
        <f>F64*G64</f>
        <v>0</v>
      </c>
      <c r="M64" s="8"/>
      <c r="N64" s="11">
        <f>L64*M64</f>
        <v>0</v>
      </c>
      <c r="O64" s="1"/>
      <c r="P64" s="1"/>
    </row>
    <row r="65" spans="1:16" x14ac:dyDescent="0.2">
      <c r="G65" s="8"/>
      <c r="M65" s="8"/>
      <c r="O65" s="1"/>
      <c r="P65" s="1"/>
    </row>
    <row r="66" spans="1:16" x14ac:dyDescent="0.2">
      <c r="B66" s="10"/>
      <c r="C66" s="12"/>
      <c r="D66" s="19"/>
      <c r="E66" s="19"/>
      <c r="F66" s="10"/>
      <c r="G66" s="11"/>
      <c r="H66" s="11"/>
      <c r="I66" s="12"/>
      <c r="J66" s="24"/>
      <c r="K66" s="19"/>
      <c r="L66" s="10"/>
      <c r="M66" s="11"/>
      <c r="N66" s="11"/>
      <c r="O66" s="1"/>
    </row>
    <row r="67" spans="1:16" ht="15.75" x14ac:dyDescent="0.2">
      <c r="A67" s="8" t="s">
        <v>211</v>
      </c>
      <c r="F67" s="48" t="s">
        <v>11</v>
      </c>
      <c r="G67" s="49"/>
      <c r="H67" s="50">
        <f>SUM(H4:H66)</f>
        <v>1454.1200000000006</v>
      </c>
      <c r="I67" s="51"/>
      <c r="L67" s="48" t="s">
        <v>11</v>
      </c>
      <c r="M67" s="49"/>
      <c r="N67" s="50">
        <f>SUM(N4:N66)</f>
        <v>1426.6200000000008</v>
      </c>
      <c r="O67" s="51"/>
    </row>
    <row r="68" spans="1:16" x14ac:dyDescent="0.2">
      <c r="A68" s="8" t="s">
        <v>212</v>
      </c>
      <c r="B68" s="8" t="s">
        <v>218</v>
      </c>
      <c r="D68" s="19"/>
      <c r="E68" s="19"/>
      <c r="F68" s="10"/>
      <c r="H68" s="11"/>
      <c r="J68" s="24"/>
      <c r="K68" s="19"/>
      <c r="L68" s="10"/>
      <c r="N68" s="11"/>
      <c r="O68" s="1"/>
    </row>
    <row r="69" spans="1:16" x14ac:dyDescent="0.2">
      <c r="A69" s="8" t="s">
        <v>213</v>
      </c>
      <c r="B69" s="8" t="s">
        <v>217</v>
      </c>
      <c r="C69" s="17"/>
      <c r="H69" s="11"/>
      <c r="I69" s="17"/>
      <c r="N69" s="11"/>
      <c r="O69" s="1"/>
    </row>
    <row r="70" spans="1:16" x14ac:dyDescent="0.2">
      <c r="A70" s="8" t="s">
        <v>214</v>
      </c>
      <c r="B70" s="8" t="s">
        <v>219</v>
      </c>
      <c r="H70" s="11"/>
      <c r="N70" s="11"/>
      <c r="O70" s="1"/>
    </row>
    <row r="71" spans="1:16" x14ac:dyDescent="0.2">
      <c r="A71" s="8" t="s">
        <v>215</v>
      </c>
      <c r="B71" s="8" t="s">
        <v>220</v>
      </c>
      <c r="H71" s="11"/>
      <c r="N71" s="11"/>
      <c r="O71" s="1"/>
    </row>
    <row r="72" spans="1:16" x14ac:dyDescent="0.2">
      <c r="A72" s="8" t="s">
        <v>216</v>
      </c>
      <c r="B72" s="8" t="s">
        <v>221</v>
      </c>
      <c r="O72" s="1"/>
    </row>
    <row r="73" spans="1:16" ht="12.75" customHeight="1" x14ac:dyDescent="0.2">
      <c r="A73" s="8" t="s">
        <v>222</v>
      </c>
      <c r="B73" s="8" t="s">
        <v>223</v>
      </c>
      <c r="O73" s="1"/>
    </row>
    <row r="74" spans="1:16" ht="12.75" customHeight="1" x14ac:dyDescent="0.2">
      <c r="O74" s="1"/>
    </row>
    <row r="75" spans="1:16" ht="12.75" customHeight="1" x14ac:dyDescent="0.2">
      <c r="O75" s="1"/>
    </row>
    <row r="76" spans="1:16" ht="12.75" customHeight="1" x14ac:dyDescent="0.2">
      <c r="O76" s="1"/>
    </row>
    <row r="77" spans="1:16" ht="12.75" customHeight="1" x14ac:dyDescent="0.2">
      <c r="O77" s="1"/>
    </row>
    <row r="78" spans="1:16" ht="12.75" customHeight="1" x14ac:dyDescent="0.2">
      <c r="O78" s="1"/>
    </row>
    <row r="79" spans="1:16" ht="12.75" customHeight="1" x14ac:dyDescent="0.2">
      <c r="O79" s="1"/>
    </row>
    <row r="80" spans="1:16" ht="12.75" customHeight="1" x14ac:dyDescent="0.2">
      <c r="O80" s="1"/>
    </row>
    <row r="81" spans="15:15" ht="12.75" customHeight="1" x14ac:dyDescent="0.2">
      <c r="O81" s="1"/>
    </row>
    <row r="82" spans="15:15" ht="12.75" customHeight="1" x14ac:dyDescent="0.2">
      <c r="O82" s="1"/>
    </row>
    <row r="83" spans="15:15" ht="12.75" customHeight="1" x14ac:dyDescent="0.2">
      <c r="O83" s="1"/>
    </row>
    <row r="84" spans="15:15" ht="12.75" customHeight="1" x14ac:dyDescent="0.2">
      <c r="O84" s="1"/>
    </row>
    <row r="85" spans="15:15" ht="12.75" customHeight="1" x14ac:dyDescent="0.2">
      <c r="O85" s="1"/>
    </row>
    <row r="86" spans="15:15" ht="12.75" customHeight="1" x14ac:dyDescent="0.2">
      <c r="O86" s="1"/>
    </row>
    <row r="87" spans="15:15" ht="12.75" customHeight="1" x14ac:dyDescent="0.2">
      <c r="O87" s="1"/>
    </row>
    <row r="88" spans="15:15" ht="12.75" customHeight="1" x14ac:dyDescent="0.2">
      <c r="O88" s="1"/>
    </row>
    <row r="89" spans="15:15" ht="12.75" customHeight="1" x14ac:dyDescent="0.2">
      <c r="O89" s="1"/>
    </row>
    <row r="90" spans="15:15" ht="12.75" customHeight="1" x14ac:dyDescent="0.2">
      <c r="O90" s="1"/>
    </row>
    <row r="91" spans="15:15" ht="12.75" customHeight="1" x14ac:dyDescent="0.2">
      <c r="O91" s="1"/>
    </row>
    <row r="92" spans="15:15" ht="12.75" customHeight="1" x14ac:dyDescent="0.2">
      <c r="O92" s="1"/>
    </row>
    <row r="93" spans="15:15" ht="12.75" customHeight="1" x14ac:dyDescent="0.2">
      <c r="O93" s="1"/>
    </row>
    <row r="94" spans="15:15" ht="12.75" customHeight="1" x14ac:dyDescent="0.2">
      <c r="O94" s="1"/>
    </row>
    <row r="95" spans="15:15" ht="12.75" customHeight="1" x14ac:dyDescent="0.2">
      <c r="O95" s="1"/>
    </row>
    <row r="96" spans="15:15" ht="12.75" customHeight="1" x14ac:dyDescent="0.2">
      <c r="O96" s="1"/>
    </row>
    <row r="97" spans="15:15" ht="12.75" customHeight="1" x14ac:dyDescent="0.2">
      <c r="O97" s="1"/>
    </row>
    <row r="98" spans="15:15" ht="12.75" customHeight="1" x14ac:dyDescent="0.2">
      <c r="O98" s="1"/>
    </row>
    <row r="99" spans="15:15" ht="12.75" customHeight="1" x14ac:dyDescent="0.2">
      <c r="O99" s="1"/>
    </row>
    <row r="100" spans="15:15" ht="12.75" customHeight="1" x14ac:dyDescent="0.2">
      <c r="O100" s="1"/>
    </row>
    <row r="101" spans="15:15" ht="12.75" customHeight="1" x14ac:dyDescent="0.2">
      <c r="O101" s="1"/>
    </row>
    <row r="102" spans="15:15" ht="12.75" customHeight="1" x14ac:dyDescent="0.2">
      <c r="O102" s="1"/>
    </row>
    <row r="103" spans="15:15" ht="12.75" customHeight="1" x14ac:dyDescent="0.2">
      <c r="O103" s="1"/>
    </row>
    <row r="104" spans="15:15" ht="12.75" customHeight="1" x14ac:dyDescent="0.2">
      <c r="O104" s="1"/>
    </row>
    <row r="105" spans="15:15" ht="12.75" customHeight="1" x14ac:dyDescent="0.2">
      <c r="O105" s="1"/>
    </row>
    <row r="106" spans="15:15" ht="12.75" customHeight="1" x14ac:dyDescent="0.2">
      <c r="O106" s="1"/>
    </row>
    <row r="107" spans="15:15" ht="12.75" customHeight="1" x14ac:dyDescent="0.2">
      <c r="O107" s="1"/>
    </row>
    <row r="108" spans="15:15" ht="12.75" customHeight="1" x14ac:dyDescent="0.2">
      <c r="O108" s="1"/>
    </row>
    <row r="109" spans="15:15" ht="12.75" customHeight="1" x14ac:dyDescent="0.2">
      <c r="O109" s="1"/>
    </row>
    <row r="110" spans="15:15" ht="12.75" customHeight="1" x14ac:dyDescent="0.2">
      <c r="O110" s="1"/>
    </row>
    <row r="111" spans="15:15" ht="12.75" customHeight="1" x14ac:dyDescent="0.2">
      <c r="O111" s="1"/>
    </row>
    <row r="112" spans="15:15" ht="12.75" customHeight="1" x14ac:dyDescent="0.2">
      <c r="O112" s="1"/>
    </row>
    <row r="113" spans="15:15" ht="12.75" customHeight="1" x14ac:dyDescent="0.2">
      <c r="O113" s="1"/>
    </row>
    <row r="114" spans="15:15" ht="12.75" customHeight="1" x14ac:dyDescent="0.2">
      <c r="O114" s="1"/>
    </row>
    <row r="115" spans="15:15" ht="12.75" customHeight="1" x14ac:dyDescent="0.2">
      <c r="O115" s="1"/>
    </row>
    <row r="116" spans="15:15" ht="12.75" customHeight="1" x14ac:dyDescent="0.2">
      <c r="O116" s="1"/>
    </row>
    <row r="117" spans="15:15" ht="12.75" customHeight="1" x14ac:dyDescent="0.2">
      <c r="O117" s="1"/>
    </row>
    <row r="118" spans="15:15" ht="12.75" customHeight="1" x14ac:dyDescent="0.2">
      <c r="O118" s="1"/>
    </row>
    <row r="119" spans="15:15" ht="12.75" customHeight="1" x14ac:dyDescent="0.2">
      <c r="O119" s="1"/>
    </row>
    <row r="120" spans="15:15" ht="12.75" customHeight="1" x14ac:dyDescent="0.2">
      <c r="O120" s="1"/>
    </row>
    <row r="121" spans="15:15" ht="12.75" customHeight="1" x14ac:dyDescent="0.2">
      <c r="O121" s="1"/>
    </row>
    <row r="122" spans="15:15" ht="12.75" customHeight="1" x14ac:dyDescent="0.2">
      <c r="O122" s="1"/>
    </row>
    <row r="123" spans="15:15" ht="12.75" customHeight="1" x14ac:dyDescent="0.2">
      <c r="O123" s="1"/>
    </row>
    <row r="124" spans="15:15" ht="12.75" customHeight="1" x14ac:dyDescent="0.2">
      <c r="O124" s="1"/>
    </row>
    <row r="125" spans="15:15" ht="12.75" customHeight="1" x14ac:dyDescent="0.2">
      <c r="O125" s="1"/>
    </row>
    <row r="126" spans="15:15" ht="12.75" customHeight="1" x14ac:dyDescent="0.2">
      <c r="O126" s="1"/>
    </row>
    <row r="127" spans="15:15" ht="12.75" customHeight="1" x14ac:dyDescent="0.2">
      <c r="O127" s="1"/>
    </row>
    <row r="128" spans="15:15" ht="12.75" customHeight="1" x14ac:dyDescent="0.2">
      <c r="O128" s="1"/>
    </row>
    <row r="129" spans="15:15" ht="12.75" customHeight="1" x14ac:dyDescent="0.2">
      <c r="O129" s="1"/>
    </row>
    <row r="130" spans="15:15" ht="12.75" customHeight="1" x14ac:dyDescent="0.2">
      <c r="O130" s="1"/>
    </row>
    <row r="131" spans="15:15" ht="12.75" customHeight="1" x14ac:dyDescent="0.2">
      <c r="O131" s="1"/>
    </row>
    <row r="132" spans="15:15" ht="12.75" customHeight="1" x14ac:dyDescent="0.2">
      <c r="O132" s="1"/>
    </row>
    <row r="133" spans="15:15" ht="12.75" customHeight="1" x14ac:dyDescent="0.2">
      <c r="O133" s="1"/>
    </row>
    <row r="134" spans="15:15" ht="12.75" customHeight="1" x14ac:dyDescent="0.2">
      <c r="O134" s="1"/>
    </row>
    <row r="135" spans="15:15" ht="12.75" customHeight="1" x14ac:dyDescent="0.2">
      <c r="O135" s="1"/>
    </row>
    <row r="136" spans="15:15" ht="12.75" customHeight="1" x14ac:dyDescent="0.2">
      <c r="O136" s="1"/>
    </row>
    <row r="137" spans="15:15" ht="12.75" customHeight="1" x14ac:dyDescent="0.2">
      <c r="O137" s="1"/>
    </row>
    <row r="138" spans="15:15" ht="12.75" customHeight="1" x14ac:dyDescent="0.2">
      <c r="O138" s="1"/>
    </row>
    <row r="139" spans="15:15" ht="12.75" customHeight="1" x14ac:dyDescent="0.2">
      <c r="O139" s="1"/>
    </row>
    <row r="140" spans="15:15" ht="12.75" customHeight="1" x14ac:dyDescent="0.2">
      <c r="O140" s="1"/>
    </row>
    <row r="141" spans="15:15" ht="12.75" customHeight="1" x14ac:dyDescent="0.2">
      <c r="O141" s="1"/>
    </row>
    <row r="142" spans="15:15" ht="12.75" customHeight="1" x14ac:dyDescent="0.2">
      <c r="O142" s="1"/>
    </row>
    <row r="143" spans="15:15" ht="12.75" customHeight="1" x14ac:dyDescent="0.2">
      <c r="O143" s="1"/>
    </row>
    <row r="144" spans="15:15" ht="12.75" customHeight="1" x14ac:dyDescent="0.2">
      <c r="O144" s="1"/>
    </row>
    <row r="145" spans="15:15" ht="12.75" customHeight="1" x14ac:dyDescent="0.2">
      <c r="O145" s="1"/>
    </row>
    <row r="146" spans="15:15" ht="12.75" customHeight="1" x14ac:dyDescent="0.2">
      <c r="O146" s="1"/>
    </row>
    <row r="147" spans="15:15" ht="12.75" customHeight="1" x14ac:dyDescent="0.2">
      <c r="O147" s="1"/>
    </row>
    <row r="148" spans="15:15" ht="12.75" customHeight="1" x14ac:dyDescent="0.2">
      <c r="O148" s="1"/>
    </row>
    <row r="149" spans="15:15" ht="12.75" customHeight="1" x14ac:dyDescent="0.2">
      <c r="O149" s="1"/>
    </row>
    <row r="150" spans="15:15" ht="12.75" customHeight="1" x14ac:dyDescent="0.2">
      <c r="O150" s="1"/>
    </row>
    <row r="151" spans="15:15" ht="12.75" customHeight="1" x14ac:dyDescent="0.2">
      <c r="O151" s="1"/>
    </row>
    <row r="152" spans="15:15" ht="12.75" customHeight="1" x14ac:dyDescent="0.2">
      <c r="O152" s="1"/>
    </row>
    <row r="153" spans="15:15" ht="12.75" customHeight="1" x14ac:dyDescent="0.2">
      <c r="O153" s="1"/>
    </row>
    <row r="154" spans="15:15" ht="12.75" customHeight="1" x14ac:dyDescent="0.2">
      <c r="O154" s="1"/>
    </row>
    <row r="155" spans="15:15" ht="12.75" customHeight="1" x14ac:dyDescent="0.2">
      <c r="O155" s="1"/>
    </row>
    <row r="156" spans="15:15" ht="12.75" customHeight="1" x14ac:dyDescent="0.2">
      <c r="O156" s="1"/>
    </row>
    <row r="157" spans="15:15" ht="12.75" customHeight="1" x14ac:dyDescent="0.2">
      <c r="O157" s="1"/>
    </row>
    <row r="158" spans="15:15" ht="12.75" customHeight="1" x14ac:dyDescent="0.2">
      <c r="O158" s="1"/>
    </row>
    <row r="159" spans="15:15" ht="12.75" customHeight="1" x14ac:dyDescent="0.2">
      <c r="O159" s="1"/>
    </row>
    <row r="160" spans="15:15" ht="12.75" customHeight="1" x14ac:dyDescent="0.2">
      <c r="O160" s="1"/>
    </row>
    <row r="161" spans="15:15" ht="12.75" customHeight="1" x14ac:dyDescent="0.2">
      <c r="O161" s="1"/>
    </row>
    <row r="162" spans="15:15" ht="12.75" customHeight="1" x14ac:dyDescent="0.2">
      <c r="O162" s="1"/>
    </row>
    <row r="163" spans="15:15" ht="12.75" customHeight="1" x14ac:dyDescent="0.2">
      <c r="O163" s="1"/>
    </row>
    <row r="164" spans="15:15" ht="12.75" customHeight="1" x14ac:dyDescent="0.2">
      <c r="O164" s="1"/>
    </row>
    <row r="165" spans="15:15" ht="12.75" customHeight="1" x14ac:dyDescent="0.2">
      <c r="O165" s="1"/>
    </row>
    <row r="166" spans="15:15" ht="12.75" customHeight="1" x14ac:dyDescent="0.2">
      <c r="O166" s="1"/>
    </row>
    <row r="167" spans="15:15" ht="12.75" customHeight="1" x14ac:dyDescent="0.2">
      <c r="O167" s="1"/>
    </row>
    <row r="168" spans="15:15" ht="12.75" customHeight="1" x14ac:dyDescent="0.2">
      <c r="O168" s="1"/>
    </row>
    <row r="169" spans="15:15" ht="12.75" customHeight="1" x14ac:dyDescent="0.2">
      <c r="O169" s="1"/>
    </row>
    <row r="170" spans="15:15" ht="12.75" customHeight="1" x14ac:dyDescent="0.2">
      <c r="O170" s="1"/>
    </row>
    <row r="171" spans="15:15" ht="12.75" customHeight="1" x14ac:dyDescent="0.2">
      <c r="O171" s="1"/>
    </row>
    <row r="172" spans="15:15" ht="12.75" customHeight="1" x14ac:dyDescent="0.2">
      <c r="O172" s="1"/>
    </row>
    <row r="173" spans="15:15" ht="12.75" customHeight="1" x14ac:dyDescent="0.2">
      <c r="O173" s="1"/>
    </row>
    <row r="174" spans="15:15" ht="12.75" customHeight="1" x14ac:dyDescent="0.2">
      <c r="O174" s="1"/>
    </row>
    <row r="175" spans="15:15" ht="12.75" customHeight="1" x14ac:dyDescent="0.2">
      <c r="O175" s="1"/>
    </row>
    <row r="176" spans="15:15" ht="12.75" customHeight="1" x14ac:dyDescent="0.2">
      <c r="O176" s="1"/>
    </row>
    <row r="177" spans="15:15" ht="12.75" customHeight="1" x14ac:dyDescent="0.2">
      <c r="O177" s="1"/>
    </row>
    <row r="178" spans="15:15" ht="12.75" customHeight="1" x14ac:dyDescent="0.2">
      <c r="O178" s="1"/>
    </row>
    <row r="179" spans="15:15" ht="12.75" customHeight="1" x14ac:dyDescent="0.2">
      <c r="O179" s="1"/>
    </row>
    <row r="180" spans="15:15" ht="12.75" customHeight="1" x14ac:dyDescent="0.2">
      <c r="O180" s="1"/>
    </row>
    <row r="181" spans="15:15" ht="12.75" customHeight="1" x14ac:dyDescent="0.2">
      <c r="O181" s="1"/>
    </row>
    <row r="182" spans="15:15" ht="12.75" customHeight="1" x14ac:dyDescent="0.2">
      <c r="O182" s="1"/>
    </row>
    <row r="183" spans="15:15" ht="12.75" customHeight="1" x14ac:dyDescent="0.2">
      <c r="O183" s="1"/>
    </row>
    <row r="184" spans="15:15" ht="12.75" customHeight="1" x14ac:dyDescent="0.2">
      <c r="O184" s="1"/>
    </row>
    <row r="185" spans="15:15" ht="12.75" customHeight="1" x14ac:dyDescent="0.2">
      <c r="O185" s="1"/>
    </row>
    <row r="186" spans="15:15" ht="12.75" customHeight="1" x14ac:dyDescent="0.2">
      <c r="O186" s="1"/>
    </row>
    <row r="187" spans="15:15" ht="12.75" customHeight="1" x14ac:dyDescent="0.2">
      <c r="O187" s="1"/>
    </row>
    <row r="188" spans="15:15" ht="12.75" customHeight="1" x14ac:dyDescent="0.2">
      <c r="O188" s="1"/>
    </row>
    <row r="189" spans="15:15" ht="12.75" customHeight="1" x14ac:dyDescent="0.2">
      <c r="O189" s="1"/>
    </row>
    <row r="190" spans="15:15" ht="12.75" customHeight="1" x14ac:dyDescent="0.2">
      <c r="O190" s="1"/>
    </row>
    <row r="191" spans="15:15" ht="12.75" customHeight="1" x14ac:dyDescent="0.2">
      <c r="O191" s="1"/>
    </row>
    <row r="192" spans="15:15" ht="12.75" customHeight="1" x14ac:dyDescent="0.2">
      <c r="O192" s="1"/>
    </row>
    <row r="193" spans="15:15" ht="12.75" customHeight="1" x14ac:dyDescent="0.2">
      <c r="O193" s="1"/>
    </row>
    <row r="194" spans="15:15" ht="12.75" customHeight="1" x14ac:dyDescent="0.2">
      <c r="O194" s="1"/>
    </row>
    <row r="195" spans="15:15" ht="12.75" customHeight="1" x14ac:dyDescent="0.2">
      <c r="O195" s="1"/>
    </row>
    <row r="196" spans="15:15" ht="12.75" customHeight="1" x14ac:dyDescent="0.2">
      <c r="O196" s="1"/>
    </row>
    <row r="197" spans="15:15" ht="12.75" customHeight="1" x14ac:dyDescent="0.2">
      <c r="O197" s="1"/>
    </row>
    <row r="198" spans="15:15" ht="12.75" customHeight="1" x14ac:dyDescent="0.2">
      <c r="O198" s="1"/>
    </row>
    <row r="199" spans="15:15" ht="12.75" customHeight="1" x14ac:dyDescent="0.2">
      <c r="O199" s="1"/>
    </row>
    <row r="200" spans="15:15" ht="12.75" customHeight="1" x14ac:dyDescent="0.2">
      <c r="O200" s="1"/>
    </row>
    <row r="201" spans="15:15" ht="12.75" customHeight="1" x14ac:dyDescent="0.2">
      <c r="O201" s="1"/>
    </row>
    <row r="202" spans="15:15" ht="12.75" customHeight="1" x14ac:dyDescent="0.2">
      <c r="O202" s="1"/>
    </row>
    <row r="203" spans="15:15" ht="12.75" customHeight="1" x14ac:dyDescent="0.2">
      <c r="O203" s="1"/>
    </row>
    <row r="204" spans="15:15" ht="12.75" customHeight="1" x14ac:dyDescent="0.2">
      <c r="O204" s="1"/>
    </row>
    <row r="205" spans="15:15" ht="12.75" customHeight="1" x14ac:dyDescent="0.2">
      <c r="O205" s="1"/>
    </row>
    <row r="206" spans="15:15" ht="12.75" customHeight="1" x14ac:dyDescent="0.2">
      <c r="O206" s="1"/>
    </row>
    <row r="207" spans="15:15" ht="12.75" customHeight="1" x14ac:dyDescent="0.2">
      <c r="O207" s="1"/>
    </row>
    <row r="208" spans="15:15" ht="12.75" customHeight="1" x14ac:dyDescent="0.2">
      <c r="O208" s="1"/>
    </row>
    <row r="209" spans="15:15" ht="12.75" customHeight="1" x14ac:dyDescent="0.2">
      <c r="O209" s="1"/>
    </row>
    <row r="210" spans="15:15" ht="12.75" customHeight="1" x14ac:dyDescent="0.2">
      <c r="O210" s="1"/>
    </row>
    <row r="211" spans="15:15" ht="12.75" customHeight="1" x14ac:dyDescent="0.2">
      <c r="O211" s="1"/>
    </row>
    <row r="212" spans="15:15" ht="12.75" customHeight="1" x14ac:dyDescent="0.2">
      <c r="O212" s="1"/>
    </row>
    <row r="213" spans="15:15" ht="12.75" customHeight="1" x14ac:dyDescent="0.2">
      <c r="O213" s="1"/>
    </row>
    <row r="214" spans="15:15" ht="12.75" customHeight="1" x14ac:dyDescent="0.2">
      <c r="O214" s="1"/>
    </row>
    <row r="215" spans="15:15" ht="12.75" customHeight="1" x14ac:dyDescent="0.2">
      <c r="O215" s="1"/>
    </row>
    <row r="216" spans="15:15" ht="12.75" customHeight="1" x14ac:dyDescent="0.2">
      <c r="O216" s="1"/>
    </row>
    <row r="217" spans="15:15" ht="12.75" customHeight="1" x14ac:dyDescent="0.2">
      <c r="O217" s="1"/>
    </row>
    <row r="218" spans="15:15" ht="12.75" customHeight="1" x14ac:dyDescent="0.2">
      <c r="O218" s="1"/>
    </row>
    <row r="219" spans="15:15" ht="12.75" customHeight="1" x14ac:dyDescent="0.2">
      <c r="O219" s="1"/>
    </row>
    <row r="220" spans="15:15" ht="12.75" customHeight="1" x14ac:dyDescent="0.2">
      <c r="O220" s="1"/>
    </row>
    <row r="221" spans="15:15" ht="12.75" customHeight="1" x14ac:dyDescent="0.2">
      <c r="O221" s="1"/>
    </row>
    <row r="222" spans="15:15" ht="12.75" customHeight="1" x14ac:dyDescent="0.2">
      <c r="O222" s="1"/>
    </row>
    <row r="223" spans="15:15" ht="12.75" customHeight="1" x14ac:dyDescent="0.2">
      <c r="O223" s="1"/>
    </row>
    <row r="224" spans="15:15" ht="12.75" customHeight="1" x14ac:dyDescent="0.2">
      <c r="O224" s="1"/>
    </row>
    <row r="225" spans="15:15" ht="12.75" customHeight="1" x14ac:dyDescent="0.2">
      <c r="O225" s="1"/>
    </row>
    <row r="226" spans="15:15" ht="12.75" customHeight="1" x14ac:dyDescent="0.2">
      <c r="O226" s="1"/>
    </row>
    <row r="227" spans="15:15" ht="12.75" customHeight="1" x14ac:dyDescent="0.2">
      <c r="O227" s="1"/>
    </row>
    <row r="228" spans="15:15" ht="12.75" customHeight="1" x14ac:dyDescent="0.2">
      <c r="O228" s="1"/>
    </row>
    <row r="229" spans="15:15" ht="12.75" customHeight="1" x14ac:dyDescent="0.2">
      <c r="O229" s="1"/>
    </row>
    <row r="230" spans="15:15" ht="12.75" customHeight="1" x14ac:dyDescent="0.2">
      <c r="O230" s="1"/>
    </row>
  </sheetData>
  <autoFilter ref="A1:T230"/>
  <mergeCells count="4">
    <mergeCell ref="L67:M67"/>
    <mergeCell ref="F67:G67"/>
    <mergeCell ref="H67:I67"/>
    <mergeCell ref="N67:O67"/>
  </mergeCells>
  <phoneticPr fontId="0" type="noConversion"/>
  <pageMargins left="0.28000000000000003" right="0.15" top="0.48" bottom="0.52" header="0.5" footer="0.5"/>
  <pageSetup scale="59" fitToHeight="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C17" sqref="C17"/>
    </sheetView>
  </sheetViews>
  <sheetFormatPr defaultColWidth="8.85546875" defaultRowHeight="12.75" x14ac:dyDescent="0.2"/>
  <sheetData>
    <row r="1" spans="1:3" x14ac:dyDescent="0.2">
      <c r="A1" t="s">
        <v>43</v>
      </c>
    </row>
    <row r="3" spans="1:3" x14ac:dyDescent="0.2">
      <c r="A3">
        <v>36</v>
      </c>
      <c r="B3">
        <v>4</v>
      </c>
      <c r="C3">
        <f>+A3*B3</f>
        <v>144</v>
      </c>
    </row>
    <row r="4" spans="1:3" x14ac:dyDescent="0.2">
      <c r="A4">
        <v>27</v>
      </c>
      <c r="B4">
        <v>4</v>
      </c>
      <c r="C4">
        <f t="shared" ref="C4:C15" si="0">+A4*B4</f>
        <v>108</v>
      </c>
    </row>
    <row r="5" spans="1:3" x14ac:dyDescent="0.2">
      <c r="A5">
        <v>27</v>
      </c>
      <c r="B5">
        <v>4</v>
      </c>
      <c r="C5">
        <f t="shared" si="0"/>
        <v>108</v>
      </c>
    </row>
    <row r="6" spans="1:3" x14ac:dyDescent="0.2">
      <c r="A6">
        <v>18</v>
      </c>
      <c r="B6">
        <v>4</v>
      </c>
      <c r="C6">
        <f t="shared" si="0"/>
        <v>72</v>
      </c>
    </row>
    <row r="7" spans="1:3" x14ac:dyDescent="0.2">
      <c r="A7">
        <v>60</v>
      </c>
      <c r="B7">
        <v>4</v>
      </c>
      <c r="C7">
        <f t="shared" si="0"/>
        <v>240</v>
      </c>
    </row>
    <row r="8" spans="1:3" x14ac:dyDescent="0.2">
      <c r="A8">
        <v>60</v>
      </c>
      <c r="B8">
        <v>4</v>
      </c>
      <c r="C8">
        <f t="shared" si="0"/>
        <v>240</v>
      </c>
    </row>
    <row r="9" spans="1:3" x14ac:dyDescent="0.2">
      <c r="A9">
        <v>26</v>
      </c>
      <c r="B9">
        <v>4</v>
      </c>
      <c r="C9">
        <f t="shared" si="0"/>
        <v>104</v>
      </c>
    </row>
    <row r="10" spans="1:3" x14ac:dyDescent="0.2">
      <c r="A10">
        <v>26</v>
      </c>
      <c r="B10">
        <v>4</v>
      </c>
      <c r="C10">
        <f t="shared" si="0"/>
        <v>104</v>
      </c>
    </row>
    <row r="11" spans="1:3" x14ac:dyDescent="0.2">
      <c r="A11">
        <v>26</v>
      </c>
      <c r="B11">
        <v>4</v>
      </c>
      <c r="C11">
        <f t="shared" si="0"/>
        <v>104</v>
      </c>
    </row>
    <row r="12" spans="1:3" x14ac:dyDescent="0.2">
      <c r="A12">
        <v>26</v>
      </c>
      <c r="B12">
        <v>4</v>
      </c>
      <c r="C12">
        <f t="shared" si="0"/>
        <v>104</v>
      </c>
    </row>
    <row r="13" spans="1:3" x14ac:dyDescent="0.2">
      <c r="A13">
        <v>48</v>
      </c>
      <c r="B13">
        <v>4</v>
      </c>
      <c r="C13">
        <f t="shared" si="0"/>
        <v>192</v>
      </c>
    </row>
    <row r="14" spans="1:3" x14ac:dyDescent="0.2">
      <c r="A14">
        <v>13</v>
      </c>
      <c r="B14">
        <v>4</v>
      </c>
      <c r="C14">
        <f t="shared" si="0"/>
        <v>52</v>
      </c>
    </row>
    <row r="15" spans="1:3" x14ac:dyDescent="0.2">
      <c r="A15">
        <v>13</v>
      </c>
      <c r="B15">
        <v>4</v>
      </c>
      <c r="C15">
        <f t="shared" si="0"/>
        <v>52</v>
      </c>
    </row>
    <row r="17" spans="1:6" x14ac:dyDescent="0.2">
      <c r="C17">
        <f>SUM(C3:C16)</f>
        <v>1624</v>
      </c>
      <c r="D17">
        <f>+C17/12</f>
        <v>135.33333333333334</v>
      </c>
      <c r="E17">
        <f>+D17/8</f>
        <v>16.916666666666668</v>
      </c>
      <c r="F17" t="s">
        <v>44</v>
      </c>
    </row>
    <row r="19" spans="1:6" x14ac:dyDescent="0.2">
      <c r="A19" t="s">
        <v>45</v>
      </c>
    </row>
    <row r="20" spans="1:6" x14ac:dyDescent="0.2">
      <c r="A20">
        <v>36</v>
      </c>
      <c r="B20">
        <v>4</v>
      </c>
      <c r="C20">
        <f t="shared" ref="C20:C48" si="1">+A20*B20</f>
        <v>144</v>
      </c>
    </row>
    <row r="21" spans="1:6" x14ac:dyDescent="0.2">
      <c r="A21">
        <v>36</v>
      </c>
      <c r="B21">
        <v>4</v>
      </c>
      <c r="C21">
        <f t="shared" si="1"/>
        <v>144</v>
      </c>
    </row>
    <row r="22" spans="1:6" x14ac:dyDescent="0.2">
      <c r="A22">
        <v>30</v>
      </c>
      <c r="B22">
        <v>4</v>
      </c>
      <c r="C22">
        <f t="shared" si="1"/>
        <v>120</v>
      </c>
    </row>
    <row r="23" spans="1:6" x14ac:dyDescent="0.2">
      <c r="A23">
        <v>30</v>
      </c>
      <c r="B23">
        <v>4</v>
      </c>
      <c r="C23">
        <f t="shared" si="1"/>
        <v>120</v>
      </c>
    </row>
    <row r="24" spans="1:6" x14ac:dyDescent="0.2">
      <c r="A24">
        <v>60</v>
      </c>
      <c r="B24">
        <v>4</v>
      </c>
      <c r="C24">
        <f t="shared" si="1"/>
        <v>240</v>
      </c>
    </row>
    <row r="25" spans="1:6" x14ac:dyDescent="0.2">
      <c r="A25">
        <v>60</v>
      </c>
      <c r="B25">
        <v>4</v>
      </c>
      <c r="C25">
        <f t="shared" si="1"/>
        <v>240</v>
      </c>
    </row>
    <row r="26" spans="1:6" x14ac:dyDescent="0.2">
      <c r="A26">
        <v>12</v>
      </c>
      <c r="B26">
        <v>4</v>
      </c>
      <c r="C26">
        <f t="shared" si="1"/>
        <v>48</v>
      </c>
    </row>
    <row r="27" spans="1:6" x14ac:dyDescent="0.2">
      <c r="A27">
        <v>12</v>
      </c>
      <c r="B27">
        <v>4</v>
      </c>
      <c r="C27">
        <f t="shared" si="1"/>
        <v>48</v>
      </c>
    </row>
    <row r="28" spans="1:6" x14ac:dyDescent="0.2">
      <c r="A28">
        <v>12</v>
      </c>
      <c r="B28">
        <v>4</v>
      </c>
      <c r="C28">
        <f t="shared" si="1"/>
        <v>48</v>
      </c>
    </row>
    <row r="29" spans="1:6" x14ac:dyDescent="0.2">
      <c r="A29">
        <v>12</v>
      </c>
      <c r="B29">
        <v>4</v>
      </c>
      <c r="C29">
        <f t="shared" si="1"/>
        <v>48</v>
      </c>
    </row>
    <row r="30" spans="1:6" x14ac:dyDescent="0.2">
      <c r="A30">
        <v>24</v>
      </c>
      <c r="B30">
        <v>4</v>
      </c>
      <c r="C30">
        <f t="shared" si="1"/>
        <v>96</v>
      </c>
    </row>
    <row r="31" spans="1:6" x14ac:dyDescent="0.2">
      <c r="A31">
        <v>24</v>
      </c>
      <c r="B31">
        <v>4</v>
      </c>
      <c r="C31">
        <f t="shared" si="1"/>
        <v>96</v>
      </c>
    </row>
    <row r="32" spans="1:6" x14ac:dyDescent="0.2">
      <c r="A32">
        <v>24</v>
      </c>
      <c r="B32">
        <v>4</v>
      </c>
      <c r="C32">
        <f t="shared" si="1"/>
        <v>96</v>
      </c>
    </row>
    <row r="33" spans="1:3" x14ac:dyDescent="0.2">
      <c r="A33">
        <v>24</v>
      </c>
      <c r="B33">
        <v>4</v>
      </c>
      <c r="C33">
        <f t="shared" si="1"/>
        <v>96</v>
      </c>
    </row>
    <row r="34" spans="1:3" x14ac:dyDescent="0.2">
      <c r="A34">
        <v>24</v>
      </c>
      <c r="B34">
        <v>4</v>
      </c>
      <c r="C34">
        <f t="shared" si="1"/>
        <v>96</v>
      </c>
    </row>
    <row r="35" spans="1:3" x14ac:dyDescent="0.2">
      <c r="A35">
        <v>24</v>
      </c>
      <c r="B35">
        <v>4</v>
      </c>
      <c r="C35">
        <f t="shared" si="1"/>
        <v>96</v>
      </c>
    </row>
    <row r="36" spans="1:3" x14ac:dyDescent="0.2">
      <c r="A36">
        <v>24</v>
      </c>
      <c r="B36">
        <v>4</v>
      </c>
      <c r="C36">
        <f t="shared" si="1"/>
        <v>96</v>
      </c>
    </row>
    <row r="37" spans="1:3" x14ac:dyDescent="0.2">
      <c r="A37">
        <v>24</v>
      </c>
      <c r="B37">
        <v>4</v>
      </c>
      <c r="C37">
        <f t="shared" si="1"/>
        <v>96</v>
      </c>
    </row>
    <row r="38" spans="1:3" x14ac:dyDescent="0.2">
      <c r="A38">
        <v>24</v>
      </c>
      <c r="B38">
        <v>4</v>
      </c>
      <c r="C38">
        <f t="shared" si="1"/>
        <v>96</v>
      </c>
    </row>
    <row r="39" spans="1:3" x14ac:dyDescent="0.2">
      <c r="A39">
        <v>19</v>
      </c>
      <c r="B39">
        <v>4</v>
      </c>
      <c r="C39">
        <f t="shared" si="1"/>
        <v>76</v>
      </c>
    </row>
    <row r="40" spans="1:3" x14ac:dyDescent="0.2">
      <c r="A40">
        <v>19</v>
      </c>
      <c r="B40">
        <v>4</v>
      </c>
      <c r="C40">
        <f t="shared" si="1"/>
        <v>76</v>
      </c>
    </row>
    <row r="41" spans="1:3" x14ac:dyDescent="0.2">
      <c r="A41">
        <v>4</v>
      </c>
      <c r="B41">
        <v>4</v>
      </c>
      <c r="C41">
        <f t="shared" si="1"/>
        <v>16</v>
      </c>
    </row>
    <row r="42" spans="1:3" x14ac:dyDescent="0.2">
      <c r="A42">
        <v>4</v>
      </c>
      <c r="B42">
        <v>4</v>
      </c>
      <c r="C42">
        <f t="shared" si="1"/>
        <v>16</v>
      </c>
    </row>
    <row r="43" spans="1:3" x14ac:dyDescent="0.2">
      <c r="A43">
        <v>24</v>
      </c>
      <c r="B43">
        <v>4</v>
      </c>
      <c r="C43">
        <f t="shared" si="1"/>
        <v>96</v>
      </c>
    </row>
    <row r="44" spans="1:3" x14ac:dyDescent="0.2">
      <c r="A44">
        <v>24</v>
      </c>
      <c r="B44">
        <v>4</v>
      </c>
      <c r="C44">
        <f t="shared" si="1"/>
        <v>96</v>
      </c>
    </row>
    <row r="45" spans="1:3" x14ac:dyDescent="0.2">
      <c r="A45">
        <v>14</v>
      </c>
      <c r="B45">
        <v>4</v>
      </c>
      <c r="C45">
        <f t="shared" si="1"/>
        <v>56</v>
      </c>
    </row>
    <row r="46" spans="1:3" x14ac:dyDescent="0.2">
      <c r="A46">
        <v>14</v>
      </c>
      <c r="B46">
        <v>4</v>
      </c>
      <c r="C46">
        <f t="shared" si="1"/>
        <v>56</v>
      </c>
    </row>
    <row r="47" spans="1:3" x14ac:dyDescent="0.2">
      <c r="A47">
        <v>3</v>
      </c>
      <c r="B47">
        <v>4</v>
      </c>
      <c r="C47">
        <f t="shared" si="1"/>
        <v>12</v>
      </c>
    </row>
    <row r="48" spans="1:3" x14ac:dyDescent="0.2">
      <c r="A48">
        <v>3</v>
      </c>
      <c r="B48">
        <v>4</v>
      </c>
      <c r="C48">
        <f t="shared" si="1"/>
        <v>12</v>
      </c>
    </row>
    <row r="50" spans="1:6" x14ac:dyDescent="0.2">
      <c r="C50">
        <f>SUM(C20:C49)</f>
        <v>2576</v>
      </c>
      <c r="D50">
        <f>+C50/12</f>
        <v>214.66666666666666</v>
      </c>
      <c r="E50">
        <f>+D50/8</f>
        <v>26.833333333333332</v>
      </c>
      <c r="F50">
        <f>+E50*1.1</f>
        <v>29.516666666666669</v>
      </c>
    </row>
    <row r="52" spans="1:6" x14ac:dyDescent="0.2">
      <c r="A52" t="s">
        <v>46</v>
      </c>
    </row>
    <row r="53" spans="1:6" x14ac:dyDescent="0.2">
      <c r="A53">
        <v>36</v>
      </c>
      <c r="B53">
        <v>4</v>
      </c>
      <c r="C53">
        <f t="shared" ref="C53:C71" si="2">+A53*B53</f>
        <v>144</v>
      </c>
    </row>
    <row r="54" spans="1:6" x14ac:dyDescent="0.2">
      <c r="A54">
        <v>36</v>
      </c>
      <c r="B54">
        <v>4</v>
      </c>
      <c r="C54">
        <f t="shared" si="2"/>
        <v>144</v>
      </c>
    </row>
    <row r="55" spans="1:6" x14ac:dyDescent="0.2">
      <c r="A55">
        <v>30</v>
      </c>
      <c r="B55">
        <v>4</v>
      </c>
      <c r="C55">
        <f t="shared" si="2"/>
        <v>120</v>
      </c>
    </row>
    <row r="56" spans="1:6" x14ac:dyDescent="0.2">
      <c r="A56">
        <v>30</v>
      </c>
      <c r="B56">
        <v>4</v>
      </c>
      <c r="C56">
        <f t="shared" si="2"/>
        <v>120</v>
      </c>
    </row>
    <row r="57" spans="1:6" x14ac:dyDescent="0.2">
      <c r="A57">
        <v>22</v>
      </c>
      <c r="B57">
        <v>4</v>
      </c>
      <c r="C57">
        <f t="shared" si="2"/>
        <v>88</v>
      </c>
    </row>
    <row r="58" spans="1:6" x14ac:dyDescent="0.2">
      <c r="A58">
        <v>44</v>
      </c>
      <c r="B58">
        <v>4</v>
      </c>
      <c r="C58">
        <f t="shared" si="2"/>
        <v>176</v>
      </c>
    </row>
    <row r="59" spans="1:6" x14ac:dyDescent="0.2">
      <c r="A59">
        <v>48</v>
      </c>
      <c r="B59">
        <v>4</v>
      </c>
      <c r="C59">
        <f t="shared" si="2"/>
        <v>192</v>
      </c>
    </row>
    <row r="60" spans="1:6" x14ac:dyDescent="0.2">
      <c r="A60">
        <v>116</v>
      </c>
      <c r="B60">
        <v>4</v>
      </c>
      <c r="C60">
        <f t="shared" si="2"/>
        <v>464</v>
      </c>
    </row>
    <row r="61" spans="1:6" x14ac:dyDescent="0.2">
      <c r="A61">
        <v>116</v>
      </c>
      <c r="B61">
        <v>4</v>
      </c>
      <c r="C61">
        <f t="shared" si="2"/>
        <v>464</v>
      </c>
    </row>
    <row r="62" spans="1:6" x14ac:dyDescent="0.2">
      <c r="A62">
        <v>14</v>
      </c>
      <c r="B62">
        <v>4</v>
      </c>
      <c r="C62">
        <f t="shared" si="2"/>
        <v>56</v>
      </c>
    </row>
    <row r="63" spans="1:6" x14ac:dyDescent="0.2">
      <c r="A63">
        <v>14</v>
      </c>
      <c r="B63">
        <v>4</v>
      </c>
      <c r="C63">
        <f t="shared" si="2"/>
        <v>56</v>
      </c>
    </row>
    <row r="64" spans="1:6" x14ac:dyDescent="0.2">
      <c r="A64">
        <v>22</v>
      </c>
      <c r="B64">
        <v>4</v>
      </c>
      <c r="C64">
        <f t="shared" si="2"/>
        <v>88</v>
      </c>
    </row>
    <row r="65" spans="1:6" x14ac:dyDescent="0.2">
      <c r="A65">
        <v>20</v>
      </c>
      <c r="B65">
        <v>4</v>
      </c>
      <c r="C65">
        <f t="shared" si="2"/>
        <v>80</v>
      </c>
    </row>
    <row r="66" spans="1:6" x14ac:dyDescent="0.2">
      <c r="A66">
        <v>20</v>
      </c>
      <c r="B66">
        <v>4</v>
      </c>
      <c r="C66">
        <f t="shared" si="2"/>
        <v>80</v>
      </c>
    </row>
    <row r="67" spans="1:6" x14ac:dyDescent="0.2">
      <c r="A67">
        <v>11</v>
      </c>
      <c r="B67">
        <v>4</v>
      </c>
      <c r="C67">
        <f t="shared" si="2"/>
        <v>44</v>
      </c>
    </row>
    <row r="68" spans="1:6" x14ac:dyDescent="0.2">
      <c r="A68">
        <v>30</v>
      </c>
      <c r="B68">
        <v>4</v>
      </c>
      <c r="C68">
        <f t="shared" si="2"/>
        <v>120</v>
      </c>
    </row>
    <row r="69" spans="1:6" x14ac:dyDescent="0.2">
      <c r="A69">
        <v>30</v>
      </c>
      <c r="B69">
        <v>4</v>
      </c>
      <c r="C69">
        <f t="shared" si="2"/>
        <v>120</v>
      </c>
    </row>
    <row r="70" spans="1:6" x14ac:dyDescent="0.2">
      <c r="A70">
        <v>20</v>
      </c>
      <c r="B70">
        <v>4</v>
      </c>
      <c r="C70">
        <f t="shared" si="2"/>
        <v>80</v>
      </c>
    </row>
    <row r="71" spans="1:6" x14ac:dyDescent="0.2">
      <c r="A71">
        <v>20</v>
      </c>
      <c r="B71">
        <v>4</v>
      </c>
      <c r="C71">
        <f t="shared" si="2"/>
        <v>80</v>
      </c>
    </row>
    <row r="73" spans="1:6" x14ac:dyDescent="0.2">
      <c r="C73">
        <f>SUM(C53:C72)</f>
        <v>2716</v>
      </c>
      <c r="D73">
        <f>+C73/12</f>
        <v>226.33333333333334</v>
      </c>
      <c r="E73">
        <f>+D73/8</f>
        <v>28.291666666666668</v>
      </c>
      <c r="F73">
        <f>+E73*1.1</f>
        <v>31.120833333333337</v>
      </c>
    </row>
    <row r="76" spans="1:6" x14ac:dyDescent="0.2">
      <c r="A76" t="s">
        <v>47</v>
      </c>
    </row>
    <row r="77" spans="1:6" x14ac:dyDescent="0.2">
      <c r="A77">
        <v>36</v>
      </c>
      <c r="B77">
        <v>4</v>
      </c>
      <c r="C77">
        <f t="shared" ref="C77:C113" si="3">+A77*B77</f>
        <v>144</v>
      </c>
    </row>
    <row r="78" spans="1:6" x14ac:dyDescent="0.2">
      <c r="A78">
        <v>30</v>
      </c>
      <c r="B78">
        <v>4</v>
      </c>
      <c r="C78">
        <f t="shared" si="3"/>
        <v>120</v>
      </c>
    </row>
    <row r="79" spans="1:6" x14ac:dyDescent="0.2">
      <c r="A79">
        <v>6</v>
      </c>
      <c r="B79">
        <v>4</v>
      </c>
      <c r="C79">
        <f t="shared" si="3"/>
        <v>24</v>
      </c>
    </row>
    <row r="80" spans="1:6" x14ac:dyDescent="0.2">
      <c r="A80">
        <v>6</v>
      </c>
      <c r="B80">
        <v>4</v>
      </c>
      <c r="C80">
        <f t="shared" si="3"/>
        <v>24</v>
      </c>
    </row>
    <row r="81" spans="1:3" x14ac:dyDescent="0.2">
      <c r="A81">
        <v>6</v>
      </c>
      <c r="B81">
        <v>4</v>
      </c>
      <c r="C81">
        <f t="shared" si="3"/>
        <v>24</v>
      </c>
    </row>
    <row r="82" spans="1:3" x14ac:dyDescent="0.2">
      <c r="A82">
        <v>6</v>
      </c>
      <c r="B82">
        <v>4</v>
      </c>
      <c r="C82">
        <f t="shared" si="3"/>
        <v>24</v>
      </c>
    </row>
    <row r="83" spans="1:3" x14ac:dyDescent="0.2">
      <c r="A83">
        <v>6</v>
      </c>
      <c r="B83">
        <v>4</v>
      </c>
      <c r="C83">
        <f t="shared" si="3"/>
        <v>24</v>
      </c>
    </row>
    <row r="84" spans="1:3" x14ac:dyDescent="0.2">
      <c r="A84">
        <v>6</v>
      </c>
      <c r="B84">
        <v>4</v>
      </c>
      <c r="C84">
        <f t="shared" si="3"/>
        <v>24</v>
      </c>
    </row>
    <row r="85" spans="1:3" x14ac:dyDescent="0.2">
      <c r="A85">
        <v>26</v>
      </c>
      <c r="B85">
        <v>4</v>
      </c>
      <c r="C85">
        <f t="shared" si="3"/>
        <v>104</v>
      </c>
    </row>
    <row r="86" spans="1:3" x14ac:dyDescent="0.2">
      <c r="A86">
        <v>8</v>
      </c>
      <c r="B86">
        <v>4</v>
      </c>
      <c r="C86">
        <f t="shared" si="3"/>
        <v>32</v>
      </c>
    </row>
    <row r="87" spans="1:3" x14ac:dyDescent="0.2">
      <c r="A87">
        <v>24</v>
      </c>
      <c r="B87">
        <v>4</v>
      </c>
      <c r="C87">
        <f t="shared" si="3"/>
        <v>96</v>
      </c>
    </row>
    <row r="88" spans="1:3" x14ac:dyDescent="0.2">
      <c r="A88">
        <v>16</v>
      </c>
      <c r="B88">
        <v>4</v>
      </c>
      <c r="C88">
        <f t="shared" si="3"/>
        <v>64</v>
      </c>
    </row>
    <row r="89" spans="1:3" x14ac:dyDescent="0.2">
      <c r="A89">
        <v>2</v>
      </c>
      <c r="B89">
        <v>4</v>
      </c>
      <c r="C89">
        <f t="shared" si="3"/>
        <v>8</v>
      </c>
    </row>
    <row r="90" spans="1:3" x14ac:dyDescent="0.2">
      <c r="A90">
        <v>2</v>
      </c>
      <c r="B90">
        <v>4</v>
      </c>
      <c r="C90">
        <f t="shared" si="3"/>
        <v>8</v>
      </c>
    </row>
    <row r="91" spans="1:3" x14ac:dyDescent="0.2">
      <c r="A91">
        <v>2</v>
      </c>
      <c r="B91">
        <v>4</v>
      </c>
      <c r="C91">
        <f t="shared" si="3"/>
        <v>8</v>
      </c>
    </row>
    <row r="92" spans="1:3" x14ac:dyDescent="0.2">
      <c r="A92">
        <v>2</v>
      </c>
      <c r="B92">
        <v>4</v>
      </c>
      <c r="C92">
        <f t="shared" si="3"/>
        <v>8</v>
      </c>
    </row>
    <row r="93" spans="1:3" x14ac:dyDescent="0.2">
      <c r="A93">
        <v>2</v>
      </c>
      <c r="B93">
        <v>4</v>
      </c>
      <c r="C93">
        <f t="shared" si="3"/>
        <v>8</v>
      </c>
    </row>
    <row r="94" spans="1:3" x14ac:dyDescent="0.2">
      <c r="A94">
        <v>2</v>
      </c>
      <c r="B94">
        <v>4</v>
      </c>
      <c r="C94">
        <f t="shared" si="3"/>
        <v>8</v>
      </c>
    </row>
    <row r="95" spans="1:3" x14ac:dyDescent="0.2">
      <c r="A95">
        <v>2</v>
      </c>
      <c r="B95">
        <v>4</v>
      </c>
      <c r="C95">
        <f t="shared" si="3"/>
        <v>8</v>
      </c>
    </row>
    <row r="96" spans="1:3" x14ac:dyDescent="0.2">
      <c r="A96">
        <v>2</v>
      </c>
      <c r="B96">
        <v>4</v>
      </c>
      <c r="C96">
        <f t="shared" si="3"/>
        <v>8</v>
      </c>
    </row>
    <row r="97" spans="1:3" x14ac:dyDescent="0.2">
      <c r="A97">
        <v>2</v>
      </c>
      <c r="B97">
        <v>4</v>
      </c>
      <c r="C97">
        <f t="shared" si="3"/>
        <v>8</v>
      </c>
    </row>
    <row r="98" spans="1:3" x14ac:dyDescent="0.2">
      <c r="A98">
        <v>2</v>
      </c>
      <c r="B98">
        <v>4</v>
      </c>
      <c r="C98">
        <f t="shared" si="3"/>
        <v>8</v>
      </c>
    </row>
    <row r="99" spans="1:3" x14ac:dyDescent="0.2">
      <c r="A99">
        <v>2</v>
      </c>
      <c r="B99">
        <v>4</v>
      </c>
      <c r="C99">
        <f t="shared" si="3"/>
        <v>8</v>
      </c>
    </row>
    <row r="100" spans="1:3" x14ac:dyDescent="0.2">
      <c r="A100">
        <v>4</v>
      </c>
      <c r="B100">
        <v>4</v>
      </c>
      <c r="C100">
        <f t="shared" si="3"/>
        <v>16</v>
      </c>
    </row>
    <row r="101" spans="1:3" x14ac:dyDescent="0.2">
      <c r="A101">
        <v>4</v>
      </c>
      <c r="B101">
        <v>4</v>
      </c>
      <c r="C101">
        <f t="shared" si="3"/>
        <v>16</v>
      </c>
    </row>
    <row r="102" spans="1:3" x14ac:dyDescent="0.2">
      <c r="A102">
        <v>4</v>
      </c>
      <c r="B102">
        <v>4</v>
      </c>
      <c r="C102">
        <f t="shared" si="3"/>
        <v>16</v>
      </c>
    </row>
    <row r="103" spans="1:3" x14ac:dyDescent="0.2">
      <c r="A103">
        <v>4</v>
      </c>
      <c r="B103">
        <v>4</v>
      </c>
      <c r="C103">
        <f t="shared" si="3"/>
        <v>16</v>
      </c>
    </row>
    <row r="104" spans="1:3" x14ac:dyDescent="0.2">
      <c r="A104">
        <v>13</v>
      </c>
      <c r="B104">
        <v>4</v>
      </c>
      <c r="C104">
        <f t="shared" si="3"/>
        <v>52</v>
      </c>
    </row>
    <row r="105" spans="1:3" x14ac:dyDescent="0.2">
      <c r="A105">
        <v>13</v>
      </c>
      <c r="B105">
        <v>4</v>
      </c>
      <c r="C105">
        <f t="shared" si="3"/>
        <v>52</v>
      </c>
    </row>
    <row r="106" spans="1:3" x14ac:dyDescent="0.2">
      <c r="A106">
        <v>7</v>
      </c>
      <c r="B106">
        <v>4</v>
      </c>
      <c r="C106">
        <f t="shared" si="3"/>
        <v>28</v>
      </c>
    </row>
    <row r="107" spans="1:3" x14ac:dyDescent="0.2">
      <c r="A107">
        <v>7</v>
      </c>
      <c r="B107">
        <v>4</v>
      </c>
      <c r="C107">
        <f t="shared" si="3"/>
        <v>28</v>
      </c>
    </row>
    <row r="108" spans="1:3" x14ac:dyDescent="0.2">
      <c r="A108">
        <v>116</v>
      </c>
      <c r="B108">
        <v>4</v>
      </c>
      <c r="C108">
        <f t="shared" si="3"/>
        <v>464</v>
      </c>
    </row>
    <row r="109" spans="1:3" x14ac:dyDescent="0.2">
      <c r="A109">
        <v>116</v>
      </c>
      <c r="B109">
        <v>4</v>
      </c>
      <c r="C109">
        <f t="shared" si="3"/>
        <v>464</v>
      </c>
    </row>
    <row r="110" spans="1:3" x14ac:dyDescent="0.2">
      <c r="A110">
        <v>12</v>
      </c>
      <c r="B110">
        <v>4</v>
      </c>
      <c r="C110">
        <f t="shared" si="3"/>
        <v>48</v>
      </c>
    </row>
    <row r="111" spans="1:3" x14ac:dyDescent="0.2">
      <c r="A111">
        <v>12</v>
      </c>
      <c r="B111">
        <v>4</v>
      </c>
      <c r="C111">
        <f t="shared" si="3"/>
        <v>48</v>
      </c>
    </row>
    <row r="112" spans="1:3" x14ac:dyDescent="0.2">
      <c r="A112">
        <v>16</v>
      </c>
      <c r="B112">
        <v>4</v>
      </c>
      <c r="C112">
        <f t="shared" si="3"/>
        <v>64</v>
      </c>
    </row>
    <row r="113" spans="1:6" x14ac:dyDescent="0.2">
      <c r="A113">
        <v>16</v>
      </c>
      <c r="B113">
        <v>4</v>
      </c>
      <c r="C113">
        <f t="shared" si="3"/>
        <v>64</v>
      </c>
    </row>
    <row r="115" spans="1:6" x14ac:dyDescent="0.2">
      <c r="C115">
        <f>SUM(C77:C114)</f>
        <v>2168</v>
      </c>
      <c r="D115">
        <f>+C115/12</f>
        <v>180.66666666666666</v>
      </c>
      <c r="E115">
        <f>+D115/8</f>
        <v>22.583333333333332</v>
      </c>
      <c r="F115">
        <f>+E115*1.1</f>
        <v>24.841666666666669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Calculations</vt:lpstr>
      <vt:lpstr>BOM!Print_Area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Wilson</dc:creator>
  <cp:lastModifiedBy>wilsomi1</cp:lastModifiedBy>
  <cp:lastPrinted>2013-06-18T16:09:16Z</cp:lastPrinted>
  <dcterms:created xsi:type="dcterms:W3CDTF">2012-02-12T02:47:03Z</dcterms:created>
  <dcterms:modified xsi:type="dcterms:W3CDTF">2013-06-26T01:51:17Z</dcterms:modified>
</cp:coreProperties>
</file>