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Workbook_______" defaultThemeVersion="166925"/>
  <mc:AlternateContent xmlns:mc="http://schemas.openxmlformats.org/markup-compatibility/2006">
    <mc:Choice Requires="x15">
      <x15ac:absPath xmlns:x15ac="http://schemas.microsoft.com/office/spreadsheetml/2010/11/ac" url="D:\GIT\MyShare\DOC\"/>
    </mc:Choice>
  </mc:AlternateContent>
  <xr:revisionPtr revIDLastSave="0" documentId="8_{58602ADC-9D55-40F2-A6E7-504E70D8912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name page" sheetId="2" r:id="rId1"/>
    <sheet name="Mariy" sheetId="1" r:id="rId2"/>
  </sheets>
  <definedNames>
    <definedName name="_xlnm._FilterDatabase" localSheetId="1" hidden="1">Mariy!$A$1:$I$92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2" i="1"/>
  <c r="G2" i="1"/>
  <c r="B3" i="1"/>
  <c r="B4" i="1"/>
  <c r="B5" i="1"/>
  <c r="B6" i="1"/>
  <c r="B7" i="1"/>
  <c r="B8" i="1"/>
  <c r="B9" i="1"/>
  <c r="B2" i="1"/>
  <c r="E12" i="1"/>
  <c r="E17" i="1"/>
  <c r="E13" i="1"/>
  <c r="E14" i="1"/>
  <c r="E15" i="1"/>
  <c r="E16" i="1"/>
  <c r="E18" i="1"/>
  <c r="E19" i="1"/>
  <c r="E22" i="1"/>
  <c r="E46" i="1"/>
  <c r="E41" i="1"/>
  <c r="E42" i="1"/>
  <c r="E59" i="1"/>
  <c r="E53" i="1"/>
  <c r="E52" i="1"/>
  <c r="E51" i="1"/>
  <c r="E50" i="1"/>
  <c r="E49" i="1"/>
  <c r="E48" i="1"/>
  <c r="E45" i="1"/>
  <c r="E44" i="1"/>
  <c r="E39" i="1"/>
  <c r="E38" i="1"/>
  <c r="E37" i="1"/>
  <c r="E24" i="1"/>
  <c r="E21" i="1"/>
  <c r="E20" i="1"/>
  <c r="F13" i="1"/>
  <c r="E69" i="1"/>
  <c r="G69" i="1"/>
  <c r="E25" i="1"/>
  <c r="E91" i="1"/>
  <c r="E89" i="1"/>
  <c r="E85" i="1"/>
  <c r="E72" i="1"/>
  <c r="E77" i="1"/>
  <c r="E71" i="1"/>
  <c r="E60" i="1"/>
  <c r="E63" i="1"/>
  <c r="E62" i="1"/>
  <c r="E61" i="1"/>
  <c r="E56" i="1"/>
  <c r="E57" i="1"/>
  <c r="E33" i="1"/>
  <c r="E32" i="1"/>
  <c r="E28" i="1"/>
  <c r="E35" i="1"/>
  <c r="E34" i="1"/>
  <c r="E31" i="1"/>
  <c r="E30" i="1"/>
  <c r="E29" i="1"/>
  <c r="E27" i="1"/>
  <c r="E26" i="1"/>
</calcChain>
</file>

<file path=xl/sharedStrings.xml><?xml version="1.0" encoding="utf-8"?>
<sst xmlns="http://schemas.openxmlformats.org/spreadsheetml/2006/main" count="286" uniqueCount="142">
  <si>
    <t>Назва сторінки</t>
  </si>
  <si>
    <t>Ім'я об'єкту</t>
  </si>
  <si>
    <t>url</t>
  </si>
  <si>
    <t>name</t>
  </si>
  <si>
    <t>id</t>
  </si>
  <si>
    <t>class</t>
  </si>
  <si>
    <t>page 3</t>
  </si>
  <si>
    <t>реєстрація</t>
  </si>
  <si>
    <t>registration</t>
  </si>
  <si>
    <t>page 5</t>
  </si>
  <si>
    <t>чати</t>
  </si>
  <si>
    <t>chats</t>
  </si>
  <si>
    <t>будильник</t>
  </si>
  <si>
    <t>alarm</t>
  </si>
  <si>
    <t>закладки</t>
  </si>
  <si>
    <t>bookmarks</t>
  </si>
  <si>
    <t>звіти</t>
  </si>
  <si>
    <t>reports</t>
  </si>
  <si>
    <t>активність</t>
  </si>
  <si>
    <t>activity</t>
  </si>
  <si>
    <t>історія наданних допомог</t>
  </si>
  <si>
    <t>history_of_aid_granted</t>
  </si>
  <si>
    <t>залшити відгук про сервіс</t>
  </si>
  <si>
    <t>leave_review_about_the_service</t>
  </si>
  <si>
    <t>page 7</t>
  </si>
  <si>
    <t>фінансова допомога</t>
  </si>
  <si>
    <t>financial aid</t>
  </si>
  <si>
    <t>товарна допомога</t>
  </si>
  <si>
    <t>commodity aid</t>
  </si>
  <si>
    <t>фізична допомога</t>
  </si>
  <si>
    <t>physical aid</t>
  </si>
  <si>
    <t>на попередню сторінку</t>
  </si>
  <si>
    <t>page 9</t>
  </si>
  <si>
    <t>Хочу допомогти фінансово</t>
  </si>
  <si>
    <t>Хочу допомогти фізично</t>
  </si>
  <si>
    <t>Хочу допомогти товарно</t>
  </si>
  <si>
    <t>Обрати населений пункт</t>
  </si>
  <si>
    <t>Обрати випадково</t>
  </si>
  <si>
    <t>Термометр</t>
  </si>
  <si>
    <t>thermometer</t>
  </si>
  <si>
    <t>Оформити допомогу</t>
  </si>
  <si>
    <t>page 11</t>
  </si>
  <si>
    <t>Нові</t>
  </si>
  <si>
    <t>Кому ніколи не допомогали</t>
  </si>
  <si>
    <t>Похилий вік</t>
  </si>
  <si>
    <t>Сироти</t>
  </si>
  <si>
    <t>Інваліди</t>
  </si>
  <si>
    <t>Прізвище</t>
  </si>
  <si>
    <t>Пошук за прізвищем</t>
  </si>
  <si>
    <t>Знайти</t>
  </si>
  <si>
    <t>page 13</t>
  </si>
  <si>
    <t>фільтр</t>
  </si>
  <si>
    <t>filter</t>
  </si>
  <si>
    <t>рандомайзер</t>
  </si>
  <si>
    <t>randomizer</t>
  </si>
  <si>
    <t>анкети бенефіціарів</t>
  </si>
  <si>
    <t>page 15</t>
  </si>
  <si>
    <t>чат</t>
  </si>
  <si>
    <t>chat</t>
  </si>
  <si>
    <t>додати до закладок</t>
  </si>
  <si>
    <t>історія допомог</t>
  </si>
  <si>
    <t>aid_history</t>
  </si>
  <si>
    <t>нагадати</t>
  </si>
  <si>
    <t>remind</t>
  </si>
  <si>
    <t>скарга</t>
  </si>
  <si>
    <t>complaint</t>
  </si>
  <si>
    <t>ім'я бенефіціара</t>
  </si>
  <si>
    <t>загальна інформація</t>
  </si>
  <si>
    <t>додаткова інформація</t>
  </si>
  <si>
    <t>таблиця</t>
  </si>
  <si>
    <t>змінити бенефіціара</t>
  </si>
  <si>
    <t>допомогти</t>
  </si>
  <si>
    <t>donate\main</t>
  </si>
  <si>
    <t>help</t>
  </si>
  <si>
    <t>page 17</t>
  </si>
  <si>
    <t xml:space="preserve">перелік існуючих списків </t>
  </si>
  <si>
    <t>додати</t>
  </si>
  <si>
    <t>page 19</t>
  </si>
  <si>
    <t>номер карти бенефіціара</t>
  </si>
  <si>
    <t>ок</t>
  </si>
  <si>
    <t>?</t>
  </si>
  <si>
    <t>page 23</t>
  </si>
  <si>
    <t>категорії товару</t>
  </si>
  <si>
    <t>page 25</t>
  </si>
  <si>
    <t>apply_help</t>
  </si>
  <si>
    <t>редагувати</t>
  </si>
  <si>
    <t>відмінити</t>
  </si>
  <si>
    <t>page 27</t>
  </si>
  <si>
    <t>магазини партнери</t>
  </si>
  <si>
    <t>служби доставки</t>
  </si>
  <si>
    <t>page 29</t>
  </si>
  <si>
    <t>адреса</t>
  </si>
  <si>
    <t>контакні дані</t>
  </si>
  <si>
    <t xml:space="preserve">вид роботи </t>
  </si>
  <si>
    <t>page 41</t>
  </si>
  <si>
    <t>назва списку</t>
  </si>
  <si>
    <t>page 43</t>
  </si>
  <si>
    <t>створити</t>
  </si>
  <si>
    <t>page 45</t>
  </si>
  <si>
    <t>поле для відгуку</t>
  </si>
  <si>
    <t>опублікувати відгук</t>
  </si>
  <si>
    <t>page 47</t>
  </si>
  <si>
    <t>графік</t>
  </si>
  <si>
    <t>index</t>
  </si>
  <si>
    <t>controls</t>
  </si>
  <si>
    <t>All pages</t>
  </si>
  <si>
    <t>про нас</t>
  </si>
  <si>
    <t>about</t>
  </si>
  <si>
    <t>page 2</t>
  </si>
  <si>
    <t>Загальні звіти про допомогу</t>
  </si>
  <si>
    <t>general_reports</t>
  </si>
  <si>
    <t>Подяки відгуки</t>
  </si>
  <si>
    <t>feedback</t>
  </si>
  <si>
    <t>вхід</t>
  </si>
  <si>
    <t>login</t>
  </si>
  <si>
    <t>регістрація</t>
  </si>
  <si>
    <t>user_registration</t>
  </si>
  <si>
    <t>На головну</t>
  </si>
  <si>
    <t>Наші партнери</t>
  </si>
  <si>
    <t>partners</t>
  </si>
  <si>
    <t>Стати партнером</t>
  </si>
  <si>
    <t>partners\new</t>
  </si>
  <si>
    <t>Підтримати проект</t>
  </si>
  <si>
    <t>finance_the_project</t>
  </si>
  <si>
    <t>Сповістити про шахрайство</t>
  </si>
  <si>
    <t>police</t>
  </si>
  <si>
    <t>button</t>
  </si>
  <si>
    <t>хочу допомогти</t>
  </si>
  <si>
    <t>link</t>
  </si>
  <si>
    <t>checkbox</t>
  </si>
  <si>
    <t>list</t>
  </si>
  <si>
    <t>створити list</t>
  </si>
  <si>
    <t>label</t>
  </si>
  <si>
    <t>textBox</t>
  </si>
  <si>
    <t>na</t>
  </si>
  <si>
    <t>select</t>
  </si>
  <si>
    <t>text</t>
  </si>
  <si>
    <t>ddd_id</t>
  </si>
  <si>
    <t>ddd_name</t>
  </si>
  <si>
    <t>tabel</t>
  </si>
  <si>
    <t>radio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</si>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</sst>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11"/>
      <color rgb="FF242438"/>
      <name val="Roboto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2" borderId="1" xfId="0" applyFill="1" applyBorder="1" applyAlignment="1">
      <alignment horizontal="left" vertical="center"/>
    </xf>
    <xf numFmtId="0" fontId="0" fillId="2" borderId="0" xfId="0" applyFill="1"/>
    <xf numFmtId="0" fontId="3" fillId="2" borderId="1" xfId="0" applyFont="1" applyFill="1" applyBorder="1"/>
    <xf numFmtId="0" fontId="0" fillId="3" borderId="0" xfId="0" applyFill="1"/>
    <xf numFmtId="0" fontId="0" fillId="2" borderId="1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0" xfId="0" applyFont="1" applyFill="1"/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0" borderId="0" xfId="1"/>
    <xf numFmtId="0" fontId="5" fillId="0" borderId="0" xfId="0" applyFont="1"/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</cellXfs>
  <cellStyles count="2">
    <cellStyle name="Звичайний" xfId="0" builtinId="0"/>
    <cellStyle name="Звичайний 2" xfId="1" xr:uid="{49679E12-C4C4-4841-9A20-AB878A94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102F-EC2B-4900-8F37-8F0C045CF754}">
  <sheetPr codeName="Worksheet_____1"/>
  <dimension ref="B2"/>
  <sheetViews>
    <sheetView workbookViewId="0">
      <selection activeCell="A2" sqref="A2"/>
    </sheetView>
  </sheetViews>
  <sheetFormatPr defaultRowHeight="14.4" x14ac:dyDescent="0.3"/>
  <cols>
    <col min="1" max="16384" width="8.88671875" style="23"/>
  </cols>
  <sheetData>
    <row r="2" spans="2:2" x14ac:dyDescent="0.3">
      <c r="B2" s="23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_2"/>
  <dimension ref="A1:I92"/>
  <sheetViews>
    <sheetView tabSelected="1" topLeftCell="C1" workbookViewId="0">
      <selection activeCell="E2" sqref="E2"/>
    </sheetView>
  </sheetViews>
  <sheetFormatPr defaultRowHeight="14.25" customHeight="1" x14ac:dyDescent="0.3"/>
  <cols>
    <col min="1" max="1" width="12.109375" style="14" customWidth="1"/>
    <col min="2" max="2" width="31.6640625" style="14" customWidth="1"/>
    <col min="3" max="3" width="31.5546875" style="15" customWidth="1"/>
    <col min="4" max="4" width="15.6640625" style="15" customWidth="1"/>
    <col min="5" max="5" width="81.88671875" style="16" customWidth="1"/>
    <col min="6" max="6" width="11.33203125" bestFit="1" customWidth="1"/>
  </cols>
  <sheetData>
    <row r="1" spans="1:9" ht="28.8" x14ac:dyDescent="0.3">
      <c r="A1" s="2" t="s">
        <v>0</v>
      </c>
      <c r="B1" s="17" t="s">
        <v>1</v>
      </c>
      <c r="C1" s="1" t="s">
        <v>2</v>
      </c>
      <c r="D1" s="18" t="s">
        <v>104</v>
      </c>
      <c r="E1" s="18"/>
      <c r="F1" t="s">
        <v>3</v>
      </c>
      <c r="G1" t="s">
        <v>4</v>
      </c>
      <c r="H1" t="s">
        <v>5</v>
      </c>
    </row>
    <row r="2" spans="1:9" ht="14.4" x14ac:dyDescent="0.3">
      <c r="A2" s="25"/>
      <c r="B2" s="26" t="str">
        <f>"test "&amp;D2</f>
        <v>test radio</v>
      </c>
      <c r="C2" s="27"/>
      <c r="D2" t="s">
        <v>140</v>
      </c>
      <c r="E2" s="18" t="str">
        <f>"&lt;p&gt;"&amp;
IF(D2="radio","&lt;label&gt;&lt;input type=""radio"" name="""&amp;F2&amp;""" value=""val_1""&gt; "&amp;B2&amp;"&lt;/label&gt;",
IF(D2="link","&lt;a href= ""/"&amp;C2&amp;"""&gt;"&amp;B2&amp;"&lt;/a&gt;",
IF(D2="button","&lt;button type=""button""&gt;"&amp;B2&amp;"Натисніть мене&lt;/button&gt;",
IF(D2="checkbox","&lt;input type=""checkbox"" id="""&amp;G2&amp;""" name="""&amp;F2&amp;""" value="""&amp;B2&amp;"""&gt;
&lt;label for="""&amp;G2&amp;"""&gt;"""&amp;B2&amp;"""&lt;/label&gt;",
IF(D2="label","&lt;label&gt;"""&amp;B2&amp;""":&lt;/label&gt;",
IF(D2="select",
"&lt;select id="""&amp;G2&amp;"""&gt;
    &lt;option value=""option1""&gt;"&amp;B2&amp;" 1&lt;/option&gt;
    &lt;option value=""option2""&gt;"&amp;B2&amp;" 2&lt;/option&gt;
    &lt;option value=""option3""&gt;"&amp;B2&amp;" 3&lt;/option&gt;
&lt;/select&gt;",
IF(D2="text", "&lt;label for="&amp;G2&amp;"&gt;Введіть текст:&lt;/label&gt;
&lt;input type=""text"" id="""&amp;G2&amp;""" name="""&amp;F2&amp;"""&gt;",                                                                                                                                                        IF(D2="table",
"&lt;table border=""1""&gt;
&lt;tr&gt;
&lt;th&gt;Заголовок 1&lt;/th&gt;
&lt;th&gt;Заголовок 2&lt;/th&gt;
&lt;th&gt;Заголовок 3&lt;/th&gt;
&lt;/tr&gt;
&lt;tr&gt;
&lt;td&gt;Рядок 1, Стовбець 1&lt;/td&gt;
&lt;td&gt;Рядок 1, Стовбець 2&lt;/td&gt;
&lt;td&gt;Рядок 1, Стовбець 3&lt;/td&gt;
&lt;/tr&gt;
&lt;/table&gt;"
))))))))&amp;"&lt;/p&gt;"</f>
        <v>&lt;p&gt;&lt;label&gt;&lt;input type="radio" name="radio name" value="val_1"&gt; test radio&lt;/label&gt;&lt;/p&gt;</v>
      </c>
      <c r="F2" t="str">
        <f>D2&amp;" name"</f>
        <v>radio name</v>
      </c>
      <c r="G2" t="str">
        <f>D2&amp;" ID"</f>
        <v>radio ID</v>
      </c>
    </row>
    <row r="3" spans="1:9" ht="14.4" x14ac:dyDescent="0.3">
      <c r="A3" s="25"/>
      <c r="B3" s="26" t="str">
        <f t="shared" ref="B3:B9" si="0">"test "&amp;D3</f>
        <v>test link</v>
      </c>
      <c r="C3" s="27"/>
      <c r="D3" t="s">
        <v>128</v>
      </c>
      <c r="E3" s="18" t="str">
        <f t="shared" ref="E3:E9" si="1">"&lt;p&gt;"&amp;
IF(D3="radio","&lt;label&gt;&lt;input type=""radio"" name="""&amp;F3&amp;""" value=""val_1""&gt; "&amp;B3&amp;"&lt;/label&gt;",
IF(D3="link","&lt;a href= ""/"&amp;C3&amp;"""&gt;"&amp;B3&amp;"&lt;/a&gt;",
IF(D3="button","&lt;button type=""button""&gt;"&amp;B3&amp;"Натисніть мене&lt;/button&gt;",
IF(D3="checkbox","&lt;input type=""checkbox"" id="""&amp;G3&amp;""" name="""&amp;F3&amp;""" value="""&amp;B3&amp;"""&gt;
&lt;label for="""&amp;G3&amp;"""&gt;"""&amp;B3&amp;"""&lt;/label&gt;",
IF(D3="label","&lt;label&gt;"""&amp;B3&amp;""":&lt;/label&gt;",
IF(D3="select",
"&lt;select id="""&amp;G3&amp;"""&gt;
    &lt;option value=""option1""&gt;"&amp;B3&amp;" 1&lt;/option&gt;
    &lt;option value=""option2""&gt;"&amp;B3&amp;" 2&lt;/option&gt;
    &lt;option value=""option3""&gt;"&amp;B3&amp;" 3&lt;/option&gt;
&lt;/select&gt;",
IF(D3="text", "&lt;label for="&amp;G3&amp;"&gt;Введіть текст:&lt;/label&gt;
&lt;input type=""text"" id="""&amp;G3&amp;""" name="""&amp;F3&amp;"""&gt;",                                                                                                                                                        IF(D3="table",
"&lt;table border=""1""&gt;
&lt;tr&gt;
&lt;th&gt;Заголовок 1&lt;/th&gt;
&lt;th&gt;Заголовок 2&lt;/th&gt;
&lt;th&gt;Заголовок 3&lt;/th&gt;
&lt;/tr&gt;
&lt;tr&gt;
&lt;td&gt;Рядок 1, Стовбець 1&lt;/td&gt;
&lt;td&gt;Рядок 1, Стовбець 2&lt;/td&gt;
&lt;td&gt;Рядок 1, Стовбець 3&lt;/td&gt;
&lt;/tr&gt;
&lt;/table&gt;"
))))))))&amp;"&lt;/p&gt;"</f>
        <v>&lt;p&gt;&lt;a href= "/"&gt;test link&lt;/a&gt;&lt;/p&gt;</v>
      </c>
      <c r="F3" t="str">
        <f t="shared" ref="F3:F9" si="2">D3&amp;" name"</f>
        <v>link name</v>
      </c>
      <c r="G3" t="str">
        <f t="shared" ref="G3:G9" si="3">D3&amp;" ID"</f>
        <v>link ID</v>
      </c>
    </row>
    <row r="4" spans="1:9" ht="14.4" x14ac:dyDescent="0.3">
      <c r="A4" s="25"/>
      <c r="B4" s="26" t="str">
        <f t="shared" si="0"/>
        <v>test button</v>
      </c>
      <c r="C4" s="27"/>
      <c r="D4" s="28" t="s">
        <v>126</v>
      </c>
      <c r="E4" s="18" t="str">
        <f t="shared" si="1"/>
        <v>&lt;p&gt;&lt;button type="button"&gt;test buttonНатисніть мене&lt;/button&gt;&lt;/p&gt;</v>
      </c>
      <c r="F4" t="str">
        <f t="shared" si="2"/>
        <v>button name</v>
      </c>
      <c r="G4" t="str">
        <f t="shared" si="3"/>
        <v>button ID</v>
      </c>
    </row>
    <row r="5" spans="1:9" ht="14.4" x14ac:dyDescent="0.3">
      <c r="A5" s="25"/>
      <c r="B5" s="26" t="str">
        <f t="shared" si="0"/>
        <v>test checkbox</v>
      </c>
      <c r="C5" s="27"/>
      <c r="D5" s="28" t="s">
        <v>129</v>
      </c>
      <c r="E5" s="18" t="str">
        <f t="shared" si="1"/>
        <v>&lt;p&gt;&lt;input type="checkbox" id="checkbox ID" name="checkbox name" value="test checkbox"&gt;
&lt;label for="checkbox ID"&gt;"test checkbox"&lt;/label&gt;&lt;/p&gt;</v>
      </c>
      <c r="F5" t="str">
        <f t="shared" si="2"/>
        <v>checkbox name</v>
      </c>
      <c r="G5" t="str">
        <f t="shared" si="3"/>
        <v>checkbox ID</v>
      </c>
    </row>
    <row r="6" spans="1:9" ht="14.4" x14ac:dyDescent="0.3">
      <c r="A6" s="25"/>
      <c r="B6" s="26" t="str">
        <f t="shared" si="0"/>
        <v>test label</v>
      </c>
      <c r="C6" s="27"/>
      <c r="D6" s="28" t="s">
        <v>132</v>
      </c>
      <c r="E6" s="18" t="str">
        <f t="shared" si="1"/>
        <v>&lt;p&gt;&lt;label&gt;"test label":&lt;/label&gt;&lt;/p&gt;</v>
      </c>
      <c r="F6" t="str">
        <f t="shared" si="2"/>
        <v>label name</v>
      </c>
      <c r="G6" t="str">
        <f t="shared" si="3"/>
        <v>label ID</v>
      </c>
    </row>
    <row r="7" spans="1:9" ht="14.4" x14ac:dyDescent="0.3">
      <c r="A7" s="25"/>
      <c r="B7" s="26" t="str">
        <f t="shared" si="0"/>
        <v>test select</v>
      </c>
      <c r="C7" s="27"/>
      <c r="D7" s="28" t="s">
        <v>135</v>
      </c>
      <c r="E7" s="18" t="str">
        <f t="shared" si="1"/>
        <v>&lt;p&gt;&lt;select id="select ID"&gt;
    &lt;option value="option1"&gt;test select 1&lt;/option&gt;
    &lt;option value="option2"&gt;test select 2&lt;/option&gt;
    &lt;option value="option3"&gt;test select 3&lt;/option&gt;
&lt;/select&gt;&lt;/p&gt;</v>
      </c>
      <c r="F7" t="str">
        <f t="shared" si="2"/>
        <v>select name</v>
      </c>
      <c r="G7" t="str">
        <f t="shared" si="3"/>
        <v>select ID</v>
      </c>
    </row>
    <row r="8" spans="1:9" ht="14.4" x14ac:dyDescent="0.3">
      <c r="A8" s="25"/>
      <c r="B8" s="26" t="str">
        <f t="shared" si="0"/>
        <v>test text</v>
      </c>
      <c r="C8" s="27"/>
      <c r="D8" s="28" t="s">
        <v>136</v>
      </c>
      <c r="E8" s="18" t="str">
        <f t="shared" si="1"/>
        <v>&lt;p&gt;&lt;label for=text ID&gt;Введіть текст:&lt;/label&gt;
&lt;input type="text" id="text ID" name="text name"&gt;&lt;/p&gt;</v>
      </c>
      <c r="F8" t="str">
        <f t="shared" si="2"/>
        <v>text name</v>
      </c>
      <c r="G8" t="str">
        <f t="shared" si="3"/>
        <v>text ID</v>
      </c>
    </row>
    <row r="9" spans="1:9" ht="14.4" x14ac:dyDescent="0.3">
      <c r="A9" s="25"/>
      <c r="B9" s="26" t="str">
        <f t="shared" si="0"/>
        <v>test table</v>
      </c>
      <c r="C9" s="27"/>
      <c r="D9" s="28" t="s">
        <v>141</v>
      </c>
      <c r="E9" s="18" t="str">
        <f t="shared" si="1"/>
        <v>&lt;p&gt;&lt;table border="1"&gt;
&lt;tr&gt;
&lt;th&gt;Заголовок 1&lt;/th&gt;
&lt;th&gt;Заголовок 2&lt;/th&gt;
&lt;th&gt;Заголовок 3&lt;/th&gt;
&lt;/tr&gt;
&lt;tr&gt;
&lt;td&gt;Рядок 1, Стовбець 1&lt;/td&gt;
&lt;td&gt;Рядок 1, Стовбець 2&lt;/td&gt;
&lt;td&gt;Рядок 1, Стовбець 3&lt;/td&gt;
&lt;/tr&gt;
&lt;/table&gt;&lt;/p&gt;</v>
      </c>
      <c r="F9" t="str">
        <f t="shared" si="2"/>
        <v>table name</v>
      </c>
      <c r="G9" t="str">
        <f t="shared" si="3"/>
        <v>table ID</v>
      </c>
    </row>
    <row r="10" spans="1:9" ht="14.4" x14ac:dyDescent="0.3">
      <c r="A10" s="25"/>
      <c r="B10" s="26"/>
      <c r="C10" s="27"/>
      <c r="D10" s="28"/>
      <c r="E10" s="18"/>
    </row>
    <row r="11" spans="1:9" ht="14.4" x14ac:dyDescent="0.3">
      <c r="A11" s="25"/>
      <c r="B11" s="26"/>
      <c r="C11" s="27"/>
      <c r="D11" s="28"/>
      <c r="E11" s="18"/>
    </row>
    <row r="12" spans="1:9" ht="14.4" x14ac:dyDescent="0.3">
      <c r="A12" t="s">
        <v>105</v>
      </c>
      <c r="B12" t="s">
        <v>106</v>
      </c>
      <c r="C12" t="s">
        <v>107</v>
      </c>
      <c r="D12" t="s">
        <v>139</v>
      </c>
      <c r="E12" s="18" t="str">
        <f xml:space="preserve">
IF(D12="checkbox","&lt;label&gt;&lt;input type=""checkbox""&gt;"&amp;B12&amp;"&lt;/label&gt;",
IF(D12="link","&lt;a href= ""/"&amp;C12&amp;"""&gt;"&amp;B12&amp;"&lt;/a&gt;",
IF(D12="button","&lt;button type=""button""&gt;"&amp;B12&amp;"Натисніть мене&lt;/button&gt;",
IF(D12="checkbox","&lt;input type=""checkbox"" id="""&amp;G12&amp;""" name="""&amp;F12&amp;""" value="""&amp;B12&amp;"&gt;
&lt;label for="""&amp;G12&amp;"""&gt;"""&amp;B12&amp;":&lt;/label&gt;",
IF(D12="label","&lt;label&gt;"""&amp;B12&amp;""":&lt;/label&gt;",
IF(D12="select",
"&lt;select id="""&amp;G12&amp;"""&gt;
    &lt;option value=""option1""&gt;"&amp;B12&amp;" 1&lt;/option&gt;
    &lt;option value=""option2""&gt;"&amp;B12&amp;" 2&lt;/option&gt;
    &lt;option value=""option3""&gt;"&amp;B12&amp;" 3&lt;/option&gt;
&lt;/select&gt;",
IF(D12="text", "&lt;label for="&amp;G12&amp;"&gt;Введіть текст:&lt;/label&gt;
&lt;input type=""text"" id="""&amp;G12&amp;""" name="""&amp;F12&amp;"""&gt;",
IF(D12="tabel",
"&lt;table border=""1""&gt;
&lt;tr&gt;
&lt;th&gt;Заголовок 1&lt;/th&gt;
&lt;th&gt;Заголовок 2&lt;/th&gt;
&lt;th&gt;Заголовок 3&lt;/th&gt;
&lt;/tr&gt;
&lt;tr&gt;
&lt;td&gt;Рядок 1, Стовбець 1&lt;/td&gt;
&lt;td&gt;Рядок 1, Стовбець 2&lt;/td&gt;
&lt;td&gt;Рядок 1, Стовбець 3&lt;/td&gt;
&lt;/tr&gt;
&lt;/table&gt;"
))))))))</f>
        <v>&lt;table border="1"&gt;
&lt;tr&gt;
&lt;th&gt;Заголовок 1&lt;/th&gt;
&lt;th&gt;Заголовок 2&lt;/th&gt;
&lt;th&gt;Заголовок 3&lt;/th&gt;
&lt;/tr&gt;
&lt;tr&gt;
&lt;td&gt;Рядок 1, Стовбець 1&lt;/td&gt;
&lt;td&gt;Рядок 1, Стовбець 2&lt;/td&gt;
&lt;td&gt;Рядок 1, Стовбець 3&lt;/td&gt;
&lt;/tr&gt;
&lt;/table&gt;</v>
      </c>
      <c r="F12" t="s">
        <v>138</v>
      </c>
      <c r="G12" t="s">
        <v>137</v>
      </c>
      <c r="I12">
        <v>1</v>
      </c>
    </row>
    <row r="13" spans="1:9" ht="14.4" x14ac:dyDescent="0.3">
      <c r="A13" t="s">
        <v>105</v>
      </c>
      <c r="B13" t="s">
        <v>109</v>
      </c>
      <c r="C13" t="s">
        <v>110</v>
      </c>
      <c r="D13" t="s">
        <v>128</v>
      </c>
      <c r="E13" s="18" t="str">
        <f xml:space="preserve">
IF(D13="checkbox","&lt;label&gt;&lt;input type=""checkbox""&gt;"&amp;B13&amp;"&lt;/label&gt;",
IF(D13="link","&lt;a href= ""/"&amp;C13&amp;"""&gt;"&amp;B13&amp;"&lt;/a&gt;",
IF(D13="button","&lt;button type=""button""&gt;"&amp;B13&amp;"Натисніть мене&lt;/button&gt;",
IF(D13="checkbox","&lt;input type=""checkbox"" id="""&amp;G13&amp;""" name="""&amp;F13&amp;""" value="""&amp;B13&amp;"&gt;
&lt;label for="""&amp;G13&amp;"""&gt;"""&amp;B13&amp;":&lt;/label&gt;",
IF(D13="label","&lt;label&gt;"""&amp;B13&amp;""":&lt;/label&gt;",
IF(D13="select",
"&lt;select id="""&amp;G13&amp;"""&gt;
    &lt;option value=""option1""&gt;"&amp;B13&amp;" 1&lt;/option&gt;
    &lt;option value=""option2""&gt;"&amp;B13&amp;" 2&lt;/option&gt;
    &lt;option value=""option3""&gt;"&amp;B13&amp;" 3&lt;/option&gt;
&lt;/select&gt;",
IF(D13="text", "&lt;label for="&amp;G13&amp;"&gt;Введіть текст:&lt;/label&gt;
&lt;input type=""text"" id="""&amp;G13&amp;""" name="""&amp;F13&amp;"""&gt;",
)))))))</f>
        <v>&lt;a href= "/general_reports"&gt;Загальні звіти про допомогу&lt;/a&gt;</v>
      </c>
      <c r="F13" t="str">
        <f>"trtrt"&amp;"/"&amp;C13</f>
        <v>trtrt/general_reports</v>
      </c>
    </row>
    <row r="14" spans="1:9" ht="14.4" x14ac:dyDescent="0.3">
      <c r="A14" t="s">
        <v>105</v>
      </c>
      <c r="B14" t="s">
        <v>111</v>
      </c>
      <c r="C14" t="s">
        <v>112</v>
      </c>
      <c r="D14" t="s">
        <v>128</v>
      </c>
      <c r="E14" s="18" t="str">
        <f xml:space="preserve">
IF(D14="checkbox","&lt;label&gt;&lt;input type=""checkbox""&gt;"&amp;B14&amp;"&lt;/label&gt;",
IF(D14="link","&lt;a href= ""/"&amp;C14&amp;"""&gt;"&amp;B14&amp;"&lt;/a&gt;",
IF(D14="button","&lt;button type=""button""&gt;"&amp;B14&amp;"Натисніть мене&lt;/button&gt;",
IF(D14="checkbox","&lt;input type=""checkbox"" id="""&amp;G14&amp;""" name="""&amp;F14&amp;""" value="""&amp;B14&amp;"&gt;
&lt;label for="""&amp;G14&amp;"""&gt;"""&amp;B14&amp;":&lt;/label&gt;",
IF(D14="label","&lt;label&gt;"""&amp;B14&amp;""":&lt;/label&gt;",
)))))</f>
        <v>&lt;a href= "/feedback"&gt;Подяки відгуки&lt;/a&gt;</v>
      </c>
    </row>
    <row r="15" spans="1:9" ht="14.4" x14ac:dyDescent="0.3">
      <c r="A15" t="s">
        <v>105</v>
      </c>
      <c r="B15" t="s">
        <v>113</v>
      </c>
      <c r="C15" t="s">
        <v>114</v>
      </c>
      <c r="D15" t="s">
        <v>128</v>
      </c>
      <c r="E15" s="18" t="str">
        <f xml:space="preserve">
IF(D15="checkbox","&lt;label&gt;&lt;input type=""checkbox""&gt;"&amp;B15&amp;"&lt;/label&gt;",
IF(D15="link","&lt;a href= ""/"&amp;C15&amp;"""&gt;"&amp;B15&amp;"&lt;/a&gt;",
IF(D15="button","&lt;button type=""button""&gt;"&amp;B15&amp;"Натисніть мене&lt;/button&gt;",
IF(D15="checkbox","&lt;input type=""checkbox"" id="""&amp;G15&amp;""" name="""&amp;F15&amp;""" value="""&amp;B15&amp;"&gt;
&lt;label for="""&amp;G15&amp;"""&gt;"""&amp;B15&amp;":&lt;/label&gt;",
IF(D15="label","&lt;label&gt;"""&amp;B15&amp;""":&lt;/label&gt;",
)))))</f>
        <v>&lt;a href= "/login"&gt;вхід&lt;/a&gt;</v>
      </c>
    </row>
    <row r="16" spans="1:9" ht="14.4" x14ac:dyDescent="0.3">
      <c r="A16" t="s">
        <v>105</v>
      </c>
      <c r="B16" t="s">
        <v>115</v>
      </c>
      <c r="C16" t="s">
        <v>116</v>
      </c>
      <c r="D16" t="s">
        <v>128</v>
      </c>
      <c r="E16" s="18" t="str">
        <f xml:space="preserve">
IF(D16="checkbox","&lt;label&gt;&lt;input type=""checkbox""&gt;"&amp;B16&amp;"&lt;/label&gt;",
IF(D16="link","&lt;a href= ""/"&amp;C16&amp;"""&gt;"&amp;B16&amp;"&lt;/a&gt;",
IF(D16="button","&lt;button type=""button""&gt;"&amp;B16&amp;"Натисніть мене&lt;/button&gt;",
IF(D16="checkbox","&lt;input type=""checkbox"" id="""&amp;G16&amp;""" name="""&amp;F16&amp;""" value="""&amp;B16&amp;"&gt;
&lt;label for="""&amp;G16&amp;"""&gt;"""&amp;B16&amp;":&lt;/label&gt;",
IF(D16="label","&lt;label&gt;"""&amp;B16&amp;""":&lt;/label&gt;",
)))))</f>
        <v>&lt;a href= "/user_registration"&gt;регістрація&lt;/a&gt;</v>
      </c>
    </row>
    <row r="17" spans="1:6" ht="14.4" x14ac:dyDescent="0.3">
      <c r="A17" t="s">
        <v>134</v>
      </c>
      <c r="B17"/>
      <c r="C17"/>
      <c r="D17"/>
      <c r="E17" s="18" t="str">
        <f xml:space="preserve">
IF(D17="checkbox","&lt;label&gt;&lt;input type=""checkbox""&gt;"&amp;B17&amp;"&lt;/label&gt;",
IF(D17="link","&lt;a href= ""/"&amp;C17&amp;"""&gt;"&amp;B17&amp;"&lt;/a&gt;",
IF(D17="button","&lt;button type=""button""&gt;"&amp;B17&amp;"Натисніть мене&lt;/button&gt;",
IF(D17="checkbox","&lt;input type=""checkbox"" id="""&amp;G17&amp;""" name="""&amp;F17&amp;""" value="""&amp;B17&amp;"&gt;
&lt;label for="""&amp;G17&amp;"""&gt;"""&amp;B17&amp;":&lt;/label&gt;",
IF(D17="label","&lt;label&gt;"""&amp;B17&amp;""":&lt;/label&gt;","---------"
)))))</f>
        <v>---------</v>
      </c>
    </row>
    <row r="18" spans="1:6" ht="14.4" x14ac:dyDescent="0.3">
      <c r="A18" t="s">
        <v>105</v>
      </c>
      <c r="B18" t="s">
        <v>117</v>
      </c>
      <c r="C18" t="s">
        <v>103</v>
      </c>
      <c r="D18" t="s">
        <v>128</v>
      </c>
      <c r="E18" t="str">
        <f t="shared" ref="E18:E24" si="4">"&lt;li&gt;&lt;a href= "" /"&amp;C18&amp;"""&gt;"&amp;B18&amp;"&lt;/a&gt;&lt;/li&gt;"</f>
        <v>&lt;li&gt;&lt;a href= " /index"&gt;На головну&lt;/a&gt;&lt;/li&gt;</v>
      </c>
      <c r="F18">
        <v>1</v>
      </c>
    </row>
    <row r="19" spans="1:6" ht="14.4" x14ac:dyDescent="0.3">
      <c r="A19" t="s">
        <v>105</v>
      </c>
      <c r="B19" t="s">
        <v>118</v>
      </c>
      <c r="C19" t="s">
        <v>119</v>
      </c>
      <c r="D19" t="s">
        <v>128</v>
      </c>
      <c r="E19" t="str">
        <f t="shared" si="4"/>
        <v>&lt;li&gt;&lt;a href= " /partners"&gt;Наші партнери&lt;/a&gt;&lt;/li&gt;</v>
      </c>
    </row>
    <row r="20" spans="1:6" ht="14.4" x14ac:dyDescent="0.3">
      <c r="A20" t="s">
        <v>105</v>
      </c>
      <c r="B20" t="s">
        <v>120</v>
      </c>
      <c r="C20" t="s">
        <v>121</v>
      </c>
      <c r="D20" t="s">
        <v>128</v>
      </c>
      <c r="E20" t="str">
        <f t="shared" si="4"/>
        <v>&lt;li&gt;&lt;a href= " /partners\new"&gt;Стати партнером&lt;/a&gt;&lt;/li&gt;</v>
      </c>
    </row>
    <row r="21" spans="1:6" ht="14.4" x14ac:dyDescent="0.3">
      <c r="A21" t="s">
        <v>105</v>
      </c>
      <c r="B21" t="s">
        <v>122</v>
      </c>
      <c r="C21" t="s">
        <v>123</v>
      </c>
      <c r="D21" t="s">
        <v>128</v>
      </c>
      <c r="E21" t="str">
        <f t="shared" si="4"/>
        <v>&lt;li&gt;&lt;a href= " /finance_the_project"&gt;Підтримати проект&lt;/a&gt;&lt;/li&gt;</v>
      </c>
    </row>
    <row r="22" spans="1:6" ht="14.4" x14ac:dyDescent="0.3">
      <c r="A22" t="s">
        <v>105</v>
      </c>
      <c r="B22" t="s">
        <v>124</v>
      </c>
      <c r="C22" t="s">
        <v>125</v>
      </c>
      <c r="D22" t="s">
        <v>128</v>
      </c>
      <c r="E22" t="str">
        <f t="shared" si="4"/>
        <v>&lt;li&gt;&lt;a href= " /police"&gt;Сповістити про шахрайство&lt;/a&gt;&lt;/li&gt;</v>
      </c>
    </row>
    <row r="23" spans="1:6" ht="14.4" x14ac:dyDescent="0.3">
      <c r="A23" t="s">
        <v>134</v>
      </c>
      <c r="B23"/>
      <c r="C23"/>
      <c r="D23" s="24"/>
      <c r="E23"/>
    </row>
    <row r="24" spans="1:6" ht="14.4" x14ac:dyDescent="0.3">
      <c r="A24" t="s">
        <v>108</v>
      </c>
      <c r="B24" t="s">
        <v>127</v>
      </c>
      <c r="C24" s="24" t="s">
        <v>72</v>
      </c>
      <c r="D24" t="s">
        <v>135</v>
      </c>
      <c r="E24" t="str">
        <f t="shared" si="4"/>
        <v>&lt;li&gt;&lt;a href= " /donate\main"&gt;хочу допомогти&lt;/a&gt;&lt;/li&gt;</v>
      </c>
    </row>
    <row r="25" spans="1:6" ht="14.25" customHeight="1" x14ac:dyDescent="0.3">
      <c r="A25" s="2" t="s">
        <v>6</v>
      </c>
      <c r="B25" s="17" t="s">
        <v>7</v>
      </c>
      <c r="C25" s="1" t="s">
        <v>8</v>
      </c>
      <c r="D25" s="1" t="s">
        <v>128</v>
      </c>
      <c r="E25" s="18" t="str">
        <f>"&lt;a href= ""/"&amp;C25&amp;"""&gt;"&amp;B25&amp;"&lt;/a&gt;"</f>
        <v>&lt;a href= "/registration"&gt;реєстрація&lt;/a&gt;</v>
      </c>
    </row>
    <row r="26" spans="1:6" ht="14.25" customHeight="1" x14ac:dyDescent="0.3">
      <c r="A26" s="2" t="s">
        <v>9</v>
      </c>
      <c r="B26" s="2" t="s">
        <v>10</v>
      </c>
      <c r="C26" s="1" t="s">
        <v>11</v>
      </c>
      <c r="D26" s="4" t="s">
        <v>128</v>
      </c>
      <c r="E26" s="18" t="str">
        <f t="shared" ref="E26:E35" si="5">"&lt;li&gt;&lt;a href= ""/"&amp;C26&amp;"""&gt;"&amp;B26&amp;"&lt;/a&gt;&lt;/li&gt;"</f>
        <v>&lt;li&gt;&lt;a href= "/chats"&gt;чати&lt;/a&gt;&lt;/li&gt;</v>
      </c>
    </row>
    <row r="27" spans="1:6" ht="14.25" customHeight="1" x14ac:dyDescent="0.3">
      <c r="A27" s="3" t="s">
        <v>9</v>
      </c>
      <c r="B27" s="17" t="s">
        <v>12</v>
      </c>
      <c r="C27" s="1" t="s">
        <v>13</v>
      </c>
      <c r="D27" s="4" t="s">
        <v>128</v>
      </c>
      <c r="E27" s="18" t="str">
        <f t="shared" si="5"/>
        <v>&lt;li&gt;&lt;a href= "/alarm"&gt;будильник&lt;/a&gt;&lt;/li&gt;</v>
      </c>
    </row>
    <row r="28" spans="1:6" ht="14.25" customHeight="1" x14ac:dyDescent="0.3">
      <c r="A28" s="3" t="s">
        <v>9</v>
      </c>
      <c r="B28" s="17" t="s">
        <v>14</v>
      </c>
      <c r="C28" s="1" t="s">
        <v>15</v>
      </c>
      <c r="D28" s="4" t="s">
        <v>128</v>
      </c>
      <c r="E28" s="18" t="str">
        <f t="shared" si="5"/>
        <v>&lt;li&gt;&lt;a href= "/bookmarks"&gt;закладки&lt;/a&gt;&lt;/li&gt;</v>
      </c>
    </row>
    <row r="29" spans="1:6" ht="14.25" customHeight="1" x14ac:dyDescent="0.3">
      <c r="A29" s="3" t="s">
        <v>9</v>
      </c>
      <c r="B29" s="17" t="s">
        <v>16</v>
      </c>
      <c r="C29" s="4" t="s">
        <v>17</v>
      </c>
      <c r="D29" s="4" t="s">
        <v>128</v>
      </c>
      <c r="E29" s="18" t="str">
        <f t="shared" si="5"/>
        <v>&lt;li&gt;&lt;a href= "/reports"&gt;звіти&lt;/a&gt;&lt;/li&gt;</v>
      </c>
    </row>
    <row r="30" spans="1:6" ht="14.25" customHeight="1" x14ac:dyDescent="0.3">
      <c r="A30" s="3" t="s">
        <v>9</v>
      </c>
      <c r="B30" s="17" t="s">
        <v>18</v>
      </c>
      <c r="C30" s="1" t="s">
        <v>19</v>
      </c>
      <c r="D30" s="4" t="s">
        <v>128</v>
      </c>
      <c r="E30" s="18" t="str">
        <f t="shared" si="5"/>
        <v>&lt;li&gt;&lt;a href= "/activity"&gt;активність&lt;/a&gt;&lt;/li&gt;</v>
      </c>
    </row>
    <row r="31" spans="1:6" ht="14.25" customHeight="1" x14ac:dyDescent="0.3">
      <c r="A31" s="3" t="s">
        <v>9</v>
      </c>
      <c r="B31" s="17" t="s">
        <v>20</v>
      </c>
      <c r="C31" s="1" t="s">
        <v>21</v>
      </c>
      <c r="D31" s="4" t="s">
        <v>128</v>
      </c>
      <c r="E31" s="18" t="str">
        <f t="shared" si="5"/>
        <v>&lt;li&gt;&lt;a href= "/history_of_aid_granted"&gt;історія наданних допомог&lt;/a&gt;&lt;/li&gt;</v>
      </c>
    </row>
    <row r="32" spans="1:6" ht="14.25" customHeight="1" x14ac:dyDescent="0.3">
      <c r="A32" s="3" t="s">
        <v>9</v>
      </c>
      <c r="B32" s="2" t="s">
        <v>22</v>
      </c>
      <c r="C32" s="1" t="s">
        <v>23</v>
      </c>
      <c r="D32" s="4" t="s">
        <v>128</v>
      </c>
      <c r="E32" s="18" t="str">
        <f t="shared" si="5"/>
        <v>&lt;li&gt;&lt;a href= "/leave_review_about_the_service"&gt;залшити відгук про сервіс&lt;/a&gt;&lt;/li&gt;</v>
      </c>
    </row>
    <row r="33" spans="1:5" ht="14.25" customHeight="1" x14ac:dyDescent="0.3">
      <c r="A33" s="2" t="s">
        <v>24</v>
      </c>
      <c r="B33" s="2" t="s">
        <v>25</v>
      </c>
      <c r="C33" s="1" t="s">
        <v>26</v>
      </c>
      <c r="D33" s="1" t="s">
        <v>128</v>
      </c>
      <c r="E33" s="18" t="str">
        <f t="shared" si="5"/>
        <v>&lt;li&gt;&lt;a href= "/financial aid"&gt;фінансова допомога&lt;/a&gt;&lt;/li&gt;</v>
      </c>
    </row>
    <row r="34" spans="1:5" ht="14.25" customHeight="1" x14ac:dyDescent="0.3">
      <c r="A34" s="4" t="s">
        <v>24</v>
      </c>
      <c r="B34" s="2" t="s">
        <v>27</v>
      </c>
      <c r="C34" s="1" t="s">
        <v>28</v>
      </c>
      <c r="D34" s="1" t="s">
        <v>128</v>
      </c>
      <c r="E34" s="18" t="str">
        <f t="shared" si="5"/>
        <v>&lt;li&gt;&lt;a href= "/commodity aid"&gt;товарна допомога&lt;/a&gt;&lt;/li&gt;</v>
      </c>
    </row>
    <row r="35" spans="1:5" ht="14.25" customHeight="1" x14ac:dyDescent="0.3">
      <c r="A35" s="4" t="s">
        <v>24</v>
      </c>
      <c r="B35" s="2" t="s">
        <v>29</v>
      </c>
      <c r="C35" s="1" t="s">
        <v>30</v>
      </c>
      <c r="D35" s="1" t="s">
        <v>128</v>
      </c>
      <c r="E35" s="18" t="str">
        <f t="shared" si="5"/>
        <v>&lt;li&gt;&lt;a href= "/physical aid"&gt;фізична допомога&lt;/a&gt;&lt;/li&gt;</v>
      </c>
    </row>
    <row r="36" spans="1:5" s="6" customFormat="1" ht="14.25" customHeight="1" x14ac:dyDescent="0.3">
      <c r="A36" s="7" t="s">
        <v>24</v>
      </c>
      <c r="B36" s="9" t="s">
        <v>31</v>
      </c>
      <c r="C36" s="5"/>
      <c r="D36" s="5" t="s">
        <v>128</v>
      </c>
      <c r="E36" s="19"/>
    </row>
    <row r="37" spans="1:5" ht="14.25" customHeight="1" x14ac:dyDescent="0.3">
      <c r="A37" s="2" t="s">
        <v>32</v>
      </c>
      <c r="B37" s="2" t="s">
        <v>33</v>
      </c>
      <c r="C37" s="1"/>
      <c r="D37" s="1" t="s">
        <v>129</v>
      </c>
      <c r="E37" s="18" t="str">
        <f>"&lt;label&gt;&lt;input type=""checkbox""&gt;"&amp;B37&amp;"&lt;/label&gt;"</f>
        <v>&lt;label&gt;&lt;input type="checkbox"&gt;Хочу допомогти фінансово&lt;/label&gt;</v>
      </c>
    </row>
    <row r="38" spans="1:5" ht="14.25" customHeight="1" x14ac:dyDescent="0.3">
      <c r="A38" s="2" t="s">
        <v>32</v>
      </c>
      <c r="B38" s="4" t="s">
        <v>34</v>
      </c>
      <c r="C38" s="1"/>
      <c r="D38" s="1" t="s">
        <v>129</v>
      </c>
      <c r="E38" s="18" t="str">
        <f>"&lt;label&gt;&lt;input type=""checkbox""&gt;"&amp;B38&amp;"&lt;/label&gt;"</f>
        <v>&lt;label&gt;&lt;input type="checkbox"&gt;Хочу допомогти фізично&lt;/label&gt;</v>
      </c>
    </row>
    <row r="39" spans="1:5" ht="14.25" customHeight="1" x14ac:dyDescent="0.3">
      <c r="A39" s="4" t="s">
        <v>32</v>
      </c>
      <c r="B39" s="2" t="s">
        <v>35</v>
      </c>
      <c r="C39" s="1"/>
      <c r="D39" s="1" t="s">
        <v>129</v>
      </c>
      <c r="E39" s="18" t="str">
        <f>"&lt;label&gt;&lt;input type=""checkbox""&gt;"&amp;B39&amp;"&lt;/label&gt;"</f>
        <v>&lt;label&gt;&lt;input type="checkbox"&gt;Хочу допомогти товарно&lt;/label&gt;</v>
      </c>
    </row>
    <row r="40" spans="1:5" ht="14.25" customHeight="1" x14ac:dyDescent="0.3">
      <c r="A40" s="2" t="s">
        <v>32</v>
      </c>
      <c r="B40" s="2" t="s">
        <v>36</v>
      </c>
      <c r="C40" s="1"/>
      <c r="D40" s="1" t="s">
        <v>130</v>
      </c>
      <c r="E40" s="18"/>
    </row>
    <row r="41" spans="1:5" s="6" customFormat="1" ht="14.25" customHeight="1" x14ac:dyDescent="0.3">
      <c r="A41" s="7" t="s">
        <v>32</v>
      </c>
      <c r="B41" s="9" t="s">
        <v>37</v>
      </c>
      <c r="C41" s="5"/>
      <c r="D41" s="5" t="s">
        <v>128</v>
      </c>
      <c r="E41" s="18" t="str">
        <f>IF(D41="checkbox","&lt;label&gt;&lt;input type=""checkbox""&gt;"&amp;B41&amp;"&lt;/label&gt;",IF(D41="link","&lt;a href= ""/"&amp;C42&amp;"""&gt;"&amp;B42&amp;"&lt;/a&gt;"))</f>
        <v>&lt;a href= "/thermometer"&gt;Термометр&lt;/a&gt;</v>
      </c>
    </row>
    <row r="42" spans="1:5" s="8" customFormat="1" ht="14.25" customHeight="1" x14ac:dyDescent="0.3">
      <c r="A42" s="20" t="s">
        <v>32</v>
      </c>
      <c r="B42" s="20" t="s">
        <v>38</v>
      </c>
      <c r="C42" s="13" t="s">
        <v>39</v>
      </c>
      <c r="D42" s="13" t="s">
        <v>128</v>
      </c>
      <c r="E42" s="21" t="str">
        <f>"&lt;a href= ""/"&amp;C42&amp;"""&gt;"&amp;B42&amp;"&lt;/a&gt;"</f>
        <v>&lt;a href= "/thermometer"&gt;Термометр&lt;/a&gt;</v>
      </c>
    </row>
    <row r="43" spans="1:5" s="8" customFormat="1" ht="14.25" customHeight="1" x14ac:dyDescent="0.3">
      <c r="A43" s="20" t="s">
        <v>32</v>
      </c>
      <c r="B43" s="20" t="s">
        <v>40</v>
      </c>
      <c r="C43" s="13"/>
      <c r="D43" s="13" t="s">
        <v>128</v>
      </c>
      <c r="E43" s="21"/>
    </row>
    <row r="44" spans="1:5" s="8" customFormat="1" ht="14.25" customHeight="1" x14ac:dyDescent="0.3">
      <c r="A44" s="20" t="s">
        <v>41</v>
      </c>
      <c r="B44" s="2" t="s">
        <v>33</v>
      </c>
      <c r="C44" s="1"/>
      <c r="D44" s="1" t="s">
        <v>129</v>
      </c>
      <c r="E44" s="18" t="str">
        <f>"&lt;label&gt;&lt;input type=""checkbox""&gt;"&amp;B44&amp;"&lt;/label&gt;"</f>
        <v>&lt;label&gt;&lt;input type="checkbox"&gt;Хочу допомогти фінансово&lt;/label&gt;</v>
      </c>
    </row>
    <row r="45" spans="1:5" ht="14.25" customHeight="1" x14ac:dyDescent="0.3">
      <c r="A45" s="2" t="s">
        <v>41</v>
      </c>
      <c r="B45" s="4" t="s">
        <v>34</v>
      </c>
      <c r="C45" s="1"/>
      <c r="D45" s="1" t="s">
        <v>129</v>
      </c>
      <c r="E45" s="18" t="str">
        <f>"&lt;label&gt;&lt;input type=""checkbox""&gt;"&amp;B45&amp;"&lt;/label&gt;"</f>
        <v>&lt;label&gt;&lt;input type="checkbox"&gt;Хочу допомогти фізично&lt;/label&gt;</v>
      </c>
    </row>
    <row r="46" spans="1:5" ht="14.25" customHeight="1" x14ac:dyDescent="0.3">
      <c r="A46" s="2" t="s">
        <v>41</v>
      </c>
      <c r="B46" s="2" t="s">
        <v>35</v>
      </c>
      <c r="C46" s="1"/>
      <c r="D46" s="1" t="s">
        <v>129</v>
      </c>
      <c r="E46" s="18" t="str">
        <f>IF(D46="checkbox","&lt;label&gt;&lt;input type=""checkbox""&gt;"&amp;B46&amp;"&lt;/label&gt;",IF(D46="link","&lt;a href= ""/"&amp;C47&amp;"""&gt;"&amp;B47&amp;"&lt;/a&gt;"))</f>
        <v>&lt;label&gt;&lt;input type="checkbox"&gt;Хочу допомогти товарно&lt;/label&gt;</v>
      </c>
    </row>
    <row r="47" spans="1:5" ht="14.25" customHeight="1" x14ac:dyDescent="0.3">
      <c r="A47" s="2" t="s">
        <v>41</v>
      </c>
      <c r="B47" s="2" t="s">
        <v>36</v>
      </c>
      <c r="C47" s="1"/>
      <c r="D47" s="1" t="s">
        <v>130</v>
      </c>
      <c r="E47" s="18"/>
    </row>
    <row r="48" spans="1:5" ht="14.25" customHeight="1" x14ac:dyDescent="0.3">
      <c r="A48" s="20" t="s">
        <v>41</v>
      </c>
      <c r="B48" s="2" t="s">
        <v>42</v>
      </c>
      <c r="C48" s="1"/>
      <c r="D48" s="1" t="s">
        <v>129</v>
      </c>
      <c r="E48" s="18" t="str">
        <f t="shared" ref="E48:E53" si="6">"&lt;label&gt;&lt;input type=""checkbox""&gt;"&amp;B48&amp;"&lt;/label&gt;"</f>
        <v>&lt;label&gt;&lt;input type="checkbox"&gt;Нові&lt;/label&gt;</v>
      </c>
    </row>
    <row r="49" spans="1:5" ht="14.25" customHeight="1" x14ac:dyDescent="0.3">
      <c r="A49" s="2" t="s">
        <v>41</v>
      </c>
      <c r="B49" s="2" t="s">
        <v>43</v>
      </c>
      <c r="C49" s="1"/>
      <c r="D49" s="1" t="s">
        <v>129</v>
      </c>
      <c r="E49" s="18" t="str">
        <f t="shared" si="6"/>
        <v>&lt;label&gt;&lt;input type="checkbox"&gt;Кому ніколи не допомогали&lt;/label&gt;</v>
      </c>
    </row>
    <row r="50" spans="1:5" ht="14.25" customHeight="1" x14ac:dyDescent="0.3">
      <c r="A50" s="2" t="s">
        <v>41</v>
      </c>
      <c r="B50" s="2" t="s">
        <v>44</v>
      </c>
      <c r="C50" s="1"/>
      <c r="D50" s="1" t="s">
        <v>129</v>
      </c>
      <c r="E50" s="18" t="str">
        <f t="shared" si="6"/>
        <v>&lt;label&gt;&lt;input type="checkbox"&gt;Похилий вік&lt;/label&gt;</v>
      </c>
    </row>
    <row r="51" spans="1:5" ht="14.25" customHeight="1" x14ac:dyDescent="0.3">
      <c r="A51" s="2" t="s">
        <v>41</v>
      </c>
      <c r="B51" s="2" t="s">
        <v>45</v>
      </c>
      <c r="C51" s="1"/>
      <c r="D51" s="1" t="s">
        <v>129</v>
      </c>
      <c r="E51" s="18" t="str">
        <f t="shared" si="6"/>
        <v>&lt;label&gt;&lt;input type="checkbox"&gt;Сироти&lt;/label&gt;</v>
      </c>
    </row>
    <row r="52" spans="1:5" ht="14.25" customHeight="1" x14ac:dyDescent="0.3">
      <c r="A52" s="2" t="s">
        <v>41</v>
      </c>
      <c r="B52" s="2" t="s">
        <v>46</v>
      </c>
      <c r="C52" s="1"/>
      <c r="D52" s="1" t="s">
        <v>129</v>
      </c>
      <c r="E52" s="18" t="str">
        <f t="shared" si="6"/>
        <v>&lt;label&gt;&lt;input type="checkbox"&gt;Інваліди&lt;/label&gt;</v>
      </c>
    </row>
    <row r="53" spans="1:5" ht="14.25" customHeight="1" x14ac:dyDescent="0.3">
      <c r="A53" s="2" t="s">
        <v>41</v>
      </c>
      <c r="B53" s="2" t="s">
        <v>47</v>
      </c>
      <c r="C53" s="1"/>
      <c r="D53" s="1" t="s">
        <v>129</v>
      </c>
      <c r="E53" s="18" t="str">
        <f t="shared" si="6"/>
        <v>&lt;label&gt;&lt;input type="checkbox"&gt;Прізвище&lt;/label&gt;</v>
      </c>
    </row>
    <row r="54" spans="1:5" ht="14.25" customHeight="1" x14ac:dyDescent="0.3">
      <c r="A54" s="2" t="s">
        <v>41</v>
      </c>
      <c r="B54" s="2" t="s">
        <v>48</v>
      </c>
      <c r="C54" s="1"/>
      <c r="D54" s="1" t="s">
        <v>133</v>
      </c>
      <c r="E54" s="18"/>
    </row>
    <row r="55" spans="1:5" s="6" customFormat="1" ht="14.25" customHeight="1" x14ac:dyDescent="0.3">
      <c r="A55" s="9" t="s">
        <v>41</v>
      </c>
      <c r="B55" s="9" t="s">
        <v>49</v>
      </c>
      <c r="C55" s="5"/>
      <c r="D55" s="5" t="s">
        <v>128</v>
      </c>
      <c r="E55" s="19"/>
    </row>
    <row r="56" spans="1:5" ht="14.25" customHeight="1" x14ac:dyDescent="0.3">
      <c r="A56" s="2" t="s">
        <v>50</v>
      </c>
      <c r="B56" s="2" t="s">
        <v>51</v>
      </c>
      <c r="C56" s="1" t="s">
        <v>52</v>
      </c>
      <c r="D56" s="1" t="s">
        <v>128</v>
      </c>
      <c r="E56" s="18" t="str">
        <f>"&lt;li&gt;&lt;a href= ""/"&amp;C56&amp;"""&gt;"&amp;B56&amp;"&lt;/a&gt;&lt;/li&gt;"</f>
        <v>&lt;li&gt;&lt;a href= "/filter"&gt;фільтр&lt;/a&gt;&lt;/li&gt;</v>
      </c>
    </row>
    <row r="57" spans="1:5" ht="14.25" customHeight="1" x14ac:dyDescent="0.3">
      <c r="A57" s="2" t="s">
        <v>50</v>
      </c>
      <c r="B57" s="2" t="s">
        <v>53</v>
      </c>
      <c r="C57" s="1" t="s">
        <v>54</v>
      </c>
      <c r="D57" s="1" t="s">
        <v>128</v>
      </c>
      <c r="E57" s="18" t="str">
        <f>"&lt;li&gt;&lt;a href= ""/"&amp;C57&amp;"""&gt;"&amp;B57&amp;"&lt;/a&gt;&lt;/li&gt;"</f>
        <v>&lt;li&gt;&lt;a href= "/randomizer"&gt;рандомайзер&lt;/a&gt;&lt;/li&gt;</v>
      </c>
    </row>
    <row r="58" spans="1:5" ht="14.25" customHeight="1" x14ac:dyDescent="0.3">
      <c r="A58" s="2" t="s">
        <v>50</v>
      </c>
      <c r="B58" s="2" t="s">
        <v>55</v>
      </c>
      <c r="C58" s="1"/>
      <c r="D58" s="1" t="s">
        <v>128</v>
      </c>
      <c r="E58" s="18"/>
    </row>
    <row r="59" spans="1:5" ht="14.25" customHeight="1" x14ac:dyDescent="0.3">
      <c r="A59" s="2" t="s">
        <v>56</v>
      </c>
      <c r="B59" s="2" t="s">
        <v>57</v>
      </c>
      <c r="C59" s="1" t="s">
        <v>58</v>
      </c>
      <c r="D59" s="1" t="s">
        <v>128</v>
      </c>
      <c r="E59" s="18" t="str">
        <f>"&lt;a href= ""/"&amp;C59&amp;"""&gt;"&amp;B59&amp;"&lt;/a&gt;"</f>
        <v>&lt;a href= "/chat"&gt;чат&lt;/a&gt;</v>
      </c>
    </row>
    <row r="60" spans="1:5" ht="14.25" customHeight="1" x14ac:dyDescent="0.3">
      <c r="A60" s="2" t="s">
        <v>56</v>
      </c>
      <c r="B60" s="2" t="s">
        <v>59</v>
      </c>
      <c r="C60" s="1"/>
      <c r="D60" s="1" t="s">
        <v>126</v>
      </c>
      <c r="E60" s="18" t="str">
        <f>"&lt;button&gt;"&amp;B60&amp;"&lt;/button&gt;"</f>
        <v>&lt;button&gt;додати до закладок&lt;/button&gt;</v>
      </c>
    </row>
    <row r="61" spans="1:5" ht="14.25" customHeight="1" x14ac:dyDescent="0.3">
      <c r="A61" s="2" t="s">
        <v>56</v>
      </c>
      <c r="B61" s="2" t="s">
        <v>60</v>
      </c>
      <c r="C61" s="1" t="s">
        <v>61</v>
      </c>
      <c r="D61" s="1" t="s">
        <v>128</v>
      </c>
      <c r="E61" s="18" t="str">
        <f>"&lt;a href= ""/"&amp;C61&amp;"""&gt;"&amp;B61&amp;"&lt;/a&gt;"</f>
        <v>&lt;a href= "/aid_history"&gt;історія допомог&lt;/a&gt;</v>
      </c>
    </row>
    <row r="62" spans="1:5" ht="14.25" customHeight="1" x14ac:dyDescent="0.3">
      <c r="A62" s="2" t="s">
        <v>56</v>
      </c>
      <c r="B62" s="2" t="s">
        <v>62</v>
      </c>
      <c r="C62" s="1" t="s">
        <v>63</v>
      </c>
      <c r="D62" s="1" t="s">
        <v>128</v>
      </c>
      <c r="E62" s="18" t="str">
        <f>"&lt;a href= ""/"&amp;C62&amp;"""&gt;"&amp;B62&amp;"&lt;/a&gt;"</f>
        <v>&lt;a href= "/remind"&gt;нагадати&lt;/a&gt;</v>
      </c>
    </row>
    <row r="63" spans="1:5" ht="14.25" customHeight="1" x14ac:dyDescent="0.3">
      <c r="A63" s="2" t="s">
        <v>56</v>
      </c>
      <c r="B63" s="2" t="s">
        <v>64</v>
      </c>
      <c r="C63" s="1" t="s">
        <v>65</v>
      </c>
      <c r="D63" s="1" t="s">
        <v>128</v>
      </c>
      <c r="E63" s="18" t="str">
        <f>"&lt;a href= ""/"&amp;C63&amp;"""&gt;"&amp;B63&amp;"&lt;/a&gt;"</f>
        <v>&lt;a href= "/complaint"&gt;скарга&lt;/a&gt;</v>
      </c>
    </row>
    <row r="64" spans="1:5" ht="14.25" customHeight="1" x14ac:dyDescent="0.3">
      <c r="A64" s="2" t="s">
        <v>56</v>
      </c>
      <c r="B64" s="2" t="s">
        <v>66</v>
      </c>
      <c r="C64" s="1"/>
      <c r="D64" s="1" t="s">
        <v>132</v>
      </c>
      <c r="E64" s="18"/>
    </row>
    <row r="65" spans="1:7" ht="14.25" customHeight="1" x14ac:dyDescent="0.3">
      <c r="A65" s="2" t="s">
        <v>56</v>
      </c>
      <c r="B65" s="2" t="s">
        <v>67</v>
      </c>
      <c r="C65" s="1"/>
      <c r="D65" s="1" t="s">
        <v>132</v>
      </c>
      <c r="E65" s="18"/>
    </row>
    <row r="66" spans="1:7" ht="14.25" customHeight="1" x14ac:dyDescent="0.3">
      <c r="A66" s="2" t="s">
        <v>56</v>
      </c>
      <c r="B66" s="2" t="s">
        <v>68</v>
      </c>
      <c r="C66" s="1"/>
      <c r="D66" s="1" t="s">
        <v>132</v>
      </c>
      <c r="E66" s="18"/>
    </row>
    <row r="67" spans="1:7" ht="14.25" customHeight="1" x14ac:dyDescent="0.3">
      <c r="A67" s="2" t="s">
        <v>56</v>
      </c>
      <c r="B67" s="2" t="s">
        <v>38</v>
      </c>
      <c r="C67" s="1"/>
      <c r="D67" s="1" t="s">
        <v>69</v>
      </c>
      <c r="E67" s="18"/>
    </row>
    <row r="68" spans="1:7" ht="14.25" customHeight="1" x14ac:dyDescent="0.3">
      <c r="A68" s="2" t="s">
        <v>56</v>
      </c>
      <c r="B68" s="4" t="s">
        <v>70</v>
      </c>
      <c r="C68" s="1"/>
      <c r="D68" s="1" t="s">
        <v>128</v>
      </c>
      <c r="E68" s="18"/>
    </row>
    <row r="69" spans="1:7" ht="14.25" customHeight="1" x14ac:dyDescent="0.3">
      <c r="A69" s="2" t="s">
        <v>56</v>
      </c>
      <c r="B69" s="2" t="s">
        <v>71</v>
      </c>
      <c r="C69" s="1" t="s">
        <v>72</v>
      </c>
      <c r="D69" s="1" t="s">
        <v>128</v>
      </c>
      <c r="E69" s="18" t="str">
        <f>"&lt;a name="""&amp;F69&amp; """ href= ""/"&amp;C69&amp;"""&gt;"&amp;B69&amp;"&lt;/a&gt;"</f>
        <v>&lt;a name="help" href= "/donate\main"&gt;допомогти&lt;/a&gt;</v>
      </c>
      <c r="F69" t="s">
        <v>73</v>
      </c>
      <c r="G69" t="str">
        <f>F69&amp;"_id"</f>
        <v>help_id</v>
      </c>
    </row>
    <row r="70" spans="1:7" ht="14.25" customHeight="1" x14ac:dyDescent="0.3">
      <c r="A70" s="2" t="s">
        <v>74</v>
      </c>
      <c r="B70" s="2" t="s">
        <v>75</v>
      </c>
      <c r="C70" s="1"/>
      <c r="D70" s="1" t="s">
        <v>129</v>
      </c>
      <c r="E70" s="18"/>
    </row>
    <row r="71" spans="1:7" ht="14.25" customHeight="1" x14ac:dyDescent="0.3">
      <c r="A71" s="2" t="s">
        <v>74</v>
      </c>
      <c r="B71" s="2" t="s">
        <v>131</v>
      </c>
      <c r="C71" s="1"/>
      <c r="D71" s="1" t="s">
        <v>126</v>
      </c>
      <c r="E71" s="18" t="str">
        <f>"&lt;button&gt;"&amp;B71&amp;"&lt;/button&gt;"</f>
        <v>&lt;button&gt;створити list&lt;/button&gt;</v>
      </c>
    </row>
    <row r="72" spans="1:7" ht="14.25" customHeight="1" x14ac:dyDescent="0.3">
      <c r="A72" s="2" t="s">
        <v>74</v>
      </c>
      <c r="B72" s="2" t="s">
        <v>76</v>
      </c>
      <c r="C72" s="1"/>
      <c r="D72" s="1" t="s">
        <v>126</v>
      </c>
      <c r="E72" s="18" t="str">
        <f>"&lt;button&gt;"&amp;B72&amp;"&lt;/button&gt;"</f>
        <v>&lt;button&gt;додати&lt;/button&gt;</v>
      </c>
    </row>
    <row r="73" spans="1:7" ht="14.25" customHeight="1" x14ac:dyDescent="0.3">
      <c r="A73" s="2" t="s">
        <v>77</v>
      </c>
      <c r="B73" s="2" t="s">
        <v>31</v>
      </c>
      <c r="C73" s="1"/>
      <c r="D73" s="1" t="s">
        <v>128</v>
      </c>
      <c r="E73" s="18"/>
    </row>
    <row r="74" spans="1:7" ht="14.25" customHeight="1" x14ac:dyDescent="0.3">
      <c r="A74" s="2" t="s">
        <v>77</v>
      </c>
      <c r="B74" s="2" t="s">
        <v>78</v>
      </c>
      <c r="C74" s="1"/>
      <c r="D74" s="1" t="s">
        <v>132</v>
      </c>
      <c r="E74" s="18"/>
    </row>
    <row r="75" spans="1:7" s="12" customFormat="1" ht="14.25" customHeight="1" x14ac:dyDescent="0.3">
      <c r="A75" s="10" t="s">
        <v>77</v>
      </c>
      <c r="B75" s="10" t="s">
        <v>79</v>
      </c>
      <c r="C75" s="11"/>
      <c r="D75" s="11" t="s">
        <v>80</v>
      </c>
      <c r="E75" s="22"/>
    </row>
    <row r="76" spans="1:7" ht="14.25" customHeight="1" x14ac:dyDescent="0.3">
      <c r="A76" s="2" t="s">
        <v>81</v>
      </c>
      <c r="B76" s="2" t="s">
        <v>82</v>
      </c>
      <c r="C76" s="1"/>
      <c r="D76" s="1" t="s">
        <v>128</v>
      </c>
      <c r="E76" s="18"/>
    </row>
    <row r="77" spans="1:7" ht="14.25" customHeight="1" x14ac:dyDescent="0.3">
      <c r="A77" s="2" t="s">
        <v>83</v>
      </c>
      <c r="B77" s="2" t="s">
        <v>40</v>
      </c>
      <c r="C77" s="1" t="s">
        <v>84</v>
      </c>
      <c r="D77" s="1" t="s">
        <v>128</v>
      </c>
      <c r="E77" s="18" t="str">
        <f>"&lt;a href= ""/"&amp;C77&amp;"""&gt;"&amp;B77&amp;"&lt;/a&gt;"</f>
        <v>&lt;a href= "/apply_help"&gt;Оформити допомогу&lt;/a&gt;</v>
      </c>
    </row>
    <row r="78" spans="1:7" ht="14.25" customHeight="1" x14ac:dyDescent="0.3">
      <c r="A78" s="2" t="s">
        <v>83</v>
      </c>
      <c r="B78" s="2" t="s">
        <v>85</v>
      </c>
      <c r="C78" s="1"/>
      <c r="D78" s="1" t="s">
        <v>126</v>
      </c>
      <c r="E78" s="18"/>
    </row>
    <row r="79" spans="1:7" s="6" customFormat="1" ht="14.25" customHeight="1" x14ac:dyDescent="0.3">
      <c r="A79" s="9" t="s">
        <v>83</v>
      </c>
      <c r="B79" s="9" t="s">
        <v>86</v>
      </c>
      <c r="C79" s="5"/>
      <c r="D79" s="5"/>
      <c r="E79" s="19"/>
    </row>
    <row r="80" spans="1:7" s="6" customFormat="1" ht="14.25" customHeight="1" x14ac:dyDescent="0.3">
      <c r="A80" s="9" t="s">
        <v>87</v>
      </c>
      <c r="B80" s="9" t="s">
        <v>88</v>
      </c>
      <c r="C80" s="5"/>
      <c r="D80" s="5"/>
      <c r="E80" s="19"/>
    </row>
    <row r="81" spans="1:5" s="6" customFormat="1" ht="14.25" customHeight="1" x14ac:dyDescent="0.3">
      <c r="A81" s="9" t="s">
        <v>87</v>
      </c>
      <c r="B81" s="9" t="s">
        <v>89</v>
      </c>
      <c r="C81" s="5"/>
      <c r="D81" s="5"/>
      <c r="E81" s="19"/>
    </row>
    <row r="82" spans="1:5" ht="14.25" customHeight="1" x14ac:dyDescent="0.3">
      <c r="A82" s="2" t="s">
        <v>90</v>
      </c>
      <c r="B82" s="2" t="s">
        <v>91</v>
      </c>
      <c r="C82" s="1"/>
      <c r="D82" s="1" t="s">
        <v>133</v>
      </c>
      <c r="E82" s="18"/>
    </row>
    <row r="83" spans="1:5" ht="14.25" customHeight="1" x14ac:dyDescent="0.3">
      <c r="A83" s="2" t="s">
        <v>90</v>
      </c>
      <c r="B83" s="2" t="s">
        <v>92</v>
      </c>
      <c r="C83" s="1"/>
      <c r="D83" s="1" t="s">
        <v>133</v>
      </c>
      <c r="E83" s="18"/>
    </row>
    <row r="84" spans="1:5" ht="14.25" customHeight="1" x14ac:dyDescent="0.3">
      <c r="A84" s="2" t="s">
        <v>90</v>
      </c>
      <c r="B84" s="2" t="s">
        <v>93</v>
      </c>
      <c r="C84" s="1"/>
      <c r="D84" s="1" t="s">
        <v>133</v>
      </c>
      <c r="E84" s="18"/>
    </row>
    <row r="85" spans="1:5" ht="14.25" customHeight="1" x14ac:dyDescent="0.3">
      <c r="A85" s="2" t="s">
        <v>90</v>
      </c>
      <c r="B85" s="2" t="s">
        <v>79</v>
      </c>
      <c r="C85" s="1"/>
      <c r="D85" s="1" t="s">
        <v>126</v>
      </c>
      <c r="E85" s="18" t="str">
        <f>"&lt;button&gt;"&amp;B85&amp;"&lt;/button&gt;"</f>
        <v>&lt;button&gt;ок&lt;/button&gt;</v>
      </c>
    </row>
    <row r="86" spans="1:5" ht="14.25" customHeight="1" x14ac:dyDescent="0.3">
      <c r="A86" s="2" t="s">
        <v>94</v>
      </c>
      <c r="B86" s="2" t="s">
        <v>95</v>
      </c>
      <c r="C86" s="1"/>
      <c r="D86" s="1" t="s">
        <v>132</v>
      </c>
      <c r="E86" s="18"/>
    </row>
    <row r="87" spans="1:5" ht="14.25" customHeight="1" x14ac:dyDescent="0.3">
      <c r="A87" s="2" t="s">
        <v>94</v>
      </c>
      <c r="B87" s="2" t="s">
        <v>55</v>
      </c>
      <c r="C87" s="1"/>
      <c r="D87" s="1" t="s">
        <v>128</v>
      </c>
      <c r="E87" s="18"/>
    </row>
    <row r="88" spans="1:5" ht="14.25" customHeight="1" x14ac:dyDescent="0.3">
      <c r="A88" s="2" t="s">
        <v>96</v>
      </c>
      <c r="B88" s="2" t="s">
        <v>95</v>
      </c>
      <c r="C88" s="1"/>
      <c r="D88" s="1" t="s">
        <v>133</v>
      </c>
      <c r="E88" s="18"/>
    </row>
    <row r="89" spans="1:5" ht="14.25" customHeight="1" x14ac:dyDescent="0.3">
      <c r="A89" s="2" t="s">
        <v>96</v>
      </c>
      <c r="B89" s="2" t="s">
        <v>97</v>
      </c>
      <c r="C89" s="1"/>
      <c r="D89" s="1" t="s">
        <v>126</v>
      </c>
      <c r="E89" s="18" t="str">
        <f>"&lt;button&gt;"&amp;B89&amp;"&lt;/button&gt;"</f>
        <v>&lt;button&gt;створити&lt;/button&gt;</v>
      </c>
    </row>
    <row r="90" spans="1:5" ht="14.25" customHeight="1" x14ac:dyDescent="0.3">
      <c r="A90" s="2" t="s">
        <v>98</v>
      </c>
      <c r="B90" s="2" t="s">
        <v>99</v>
      </c>
      <c r="C90" s="1"/>
      <c r="D90" s="1" t="s">
        <v>133</v>
      </c>
      <c r="E90" s="18"/>
    </row>
    <row r="91" spans="1:5" ht="14.25" customHeight="1" x14ac:dyDescent="0.3">
      <c r="A91" s="2" t="s">
        <v>98</v>
      </c>
      <c r="B91" s="2" t="s">
        <v>100</v>
      </c>
      <c r="C91" s="1"/>
      <c r="D91" s="1" t="s">
        <v>126</v>
      </c>
      <c r="E91" s="18" t="str">
        <f>"&lt;button&gt;"&amp;B91&amp;"&lt;/button&gt;"</f>
        <v>&lt;button&gt;опублікувати відгук&lt;/button&gt;</v>
      </c>
    </row>
    <row r="92" spans="1:5" ht="14.25" customHeight="1" x14ac:dyDescent="0.3">
      <c r="A92" s="2" t="s">
        <v>101</v>
      </c>
      <c r="B92" s="2" t="s">
        <v>18</v>
      </c>
      <c r="C92" s="1"/>
      <c r="D92" s="1" t="s">
        <v>102</v>
      </c>
      <c r="E92" s="18"/>
    </row>
  </sheetData>
  <autoFilter ref="A1:I9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name page</vt:lpstr>
      <vt:lpstr>Mariy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mr.Sam</dc:creator>
  <cp:keywords/>
  <dc:description/>
  <cp:lastModifiedBy>mr.Sam</cp:lastModifiedBy>
  <cp:revision/>
  <dcterms:created xsi:type="dcterms:W3CDTF">2023-09-29T17:16:36Z</dcterms:created>
  <dcterms:modified xsi:type="dcterms:W3CDTF">2023-10-08T11:59:05Z</dcterms:modified>
  <cp:category/>
  <cp:contentStatus/>
</cp:coreProperties>
</file>