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it\lwc-cortex-m\Data\"/>
    </mc:Choice>
  </mc:AlternateContent>
  <xr:revisionPtr revIDLastSave="0" documentId="13_ncr:1_{6F46485E-1E7D-45EE-936F-641163838B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WT - M7" sheetId="1" r:id="rId1"/>
  </sheets>
  <definedNames>
    <definedName name="_xlnm._FilterDatabase" localSheetId="0" hidden="1">'DWT - M7'!$E$40:$F$40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7" i="1" l="1"/>
  <c r="G47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N26" i="1" s="1"/>
  <c r="M25" i="1"/>
  <c r="L25" i="1"/>
  <c r="K25" i="1"/>
  <c r="H25" i="1"/>
  <c r="G25" i="1"/>
  <c r="F25" i="1"/>
  <c r="E25" i="1"/>
  <c r="D25" i="1"/>
  <c r="L34" i="1" a="1"/>
  <c r="L34" i="1" s="1"/>
  <c r="V26" i="1"/>
  <c r="Z26" i="1"/>
  <c r="AD26" i="1"/>
  <c r="AH26" i="1"/>
  <c r="AL26" i="1"/>
  <c r="AP26" i="1"/>
  <c r="V30" i="1" a="1"/>
  <c r="V30" i="1" s="1"/>
  <c r="AX26" i="1"/>
  <c r="BB26" i="1"/>
  <c r="BF26" i="1"/>
  <c r="AA32" i="1" a="1"/>
  <c r="AA32" i="1" s="1"/>
  <c r="AB34" i="1" a="1"/>
  <c r="AB34" i="1" s="1"/>
  <c r="O32" i="1" a="1"/>
  <c r="O32" i="1" s="1"/>
  <c r="T34" i="1" a="1"/>
  <c r="T34" i="1" s="1"/>
  <c r="BJ26" i="1"/>
  <c r="C25" i="1"/>
  <c r="J25" i="1"/>
  <c r="AB35" i="1" a="1"/>
  <c r="AB35" i="1" s="1"/>
  <c r="Z35" i="1" a="1"/>
  <c r="Z35" i="1" s="1"/>
  <c r="X35" i="1" a="1"/>
  <c r="X35" i="1" s="1"/>
  <c r="V35" i="1" a="1"/>
  <c r="V35" i="1" s="1"/>
  <c r="T35" i="1" a="1"/>
  <c r="T35" i="1" s="1"/>
  <c r="R35" i="1" a="1"/>
  <c r="R35" i="1" s="1"/>
  <c r="P35" i="1" a="1"/>
  <c r="P35" i="1" s="1"/>
  <c r="N35" i="1" a="1"/>
  <c r="N35" i="1" s="1"/>
  <c r="L35" i="1" a="1"/>
  <c r="L35" i="1" s="1"/>
  <c r="J35" i="1" a="1"/>
  <c r="J35" i="1" s="1"/>
  <c r="AB32" i="1" a="1"/>
  <c r="AB32" i="1" s="1"/>
  <c r="X32" i="1" a="1"/>
  <c r="X32" i="1" s="1"/>
  <c r="T32" i="1" a="1"/>
  <c r="T32" i="1" s="1"/>
  <c r="P32" i="1" a="1"/>
  <c r="P32" i="1" s="1"/>
  <c r="L32" i="1" a="1"/>
  <c r="L32" i="1" s="1"/>
  <c r="Y31" i="1" a="1"/>
  <c r="Y31" i="1" s="1"/>
  <c r="U31" i="1" a="1"/>
  <c r="U31" i="1" s="1"/>
  <c r="Q31" i="1" a="1"/>
  <c r="Q31" i="1" s="1"/>
  <c r="M31" i="1" a="1"/>
  <c r="M31" i="1" s="1"/>
  <c r="BN27" i="1"/>
  <c r="BM27" i="1"/>
  <c r="AB33" i="1" s="1" a="1"/>
  <c r="AB33" i="1" s="1"/>
  <c r="BL27" i="1"/>
  <c r="AB31" i="1" s="1" a="1"/>
  <c r="AB31" i="1" s="1"/>
  <c r="BK27" i="1"/>
  <c r="AA35" i="1" s="1" a="1"/>
  <c r="AA35" i="1" s="1"/>
  <c r="BJ27" i="1"/>
  <c r="AA33" i="1" s="1" a="1"/>
  <c r="AA33" i="1" s="1"/>
  <c r="BI27" i="1"/>
  <c r="AA31" i="1" s="1" a="1"/>
  <c r="AA31" i="1" s="1"/>
  <c r="BH27" i="1"/>
  <c r="BG27" i="1"/>
  <c r="Z33" i="1" s="1" a="1"/>
  <c r="Z33" i="1" s="1"/>
  <c r="BF27" i="1"/>
  <c r="Z31" i="1" s="1" a="1"/>
  <c r="Z31" i="1" s="1"/>
  <c r="BE27" i="1"/>
  <c r="Y35" i="1" s="1" a="1"/>
  <c r="Y35" i="1" s="1"/>
  <c r="BD27" i="1"/>
  <c r="Y33" i="1" s="1" a="1"/>
  <c r="Y33" i="1" s="1"/>
  <c r="BC27" i="1"/>
  <c r="BB27" i="1"/>
  <c r="BA27" i="1"/>
  <c r="X33" i="1" s="1" a="1"/>
  <c r="X33" i="1" s="1"/>
  <c r="AZ27" i="1"/>
  <c r="X31" i="1" s="1" a="1"/>
  <c r="X31" i="1" s="1"/>
  <c r="AY27" i="1"/>
  <c r="W35" i="1" s="1" a="1"/>
  <c r="W35" i="1" s="1"/>
  <c r="AX27" i="1"/>
  <c r="W33" i="1" s="1" a="1"/>
  <c r="W33" i="1" s="1"/>
  <c r="AW27" i="1"/>
  <c r="W31" i="1" s="1" a="1"/>
  <c r="W31" i="1" s="1"/>
  <c r="AV27" i="1"/>
  <c r="AU27" i="1"/>
  <c r="V33" i="1" s="1" a="1"/>
  <c r="V33" i="1" s="1"/>
  <c r="AT27" i="1"/>
  <c r="V31" i="1" s="1" a="1"/>
  <c r="V31" i="1" s="1"/>
  <c r="AS27" i="1"/>
  <c r="U35" i="1" s="1" a="1"/>
  <c r="U35" i="1" s="1"/>
  <c r="AR27" i="1"/>
  <c r="U33" i="1" s="1" a="1"/>
  <c r="U33" i="1" s="1"/>
  <c r="AQ27" i="1"/>
  <c r="AP27" i="1"/>
  <c r="AO27" i="1"/>
  <c r="T33" i="1" s="1" a="1"/>
  <c r="T33" i="1" s="1"/>
  <c r="AN27" i="1"/>
  <c r="T31" i="1" s="1" a="1"/>
  <c r="T31" i="1" s="1"/>
  <c r="AM27" i="1"/>
  <c r="S35" i="1" s="1" a="1"/>
  <c r="S35" i="1" s="1"/>
  <c r="AL27" i="1"/>
  <c r="S33" i="1" s="1" a="1"/>
  <c r="S33" i="1" s="1"/>
  <c r="AK27" i="1"/>
  <c r="S31" i="1" s="1" a="1"/>
  <c r="S31" i="1" s="1"/>
  <c r="AJ27" i="1"/>
  <c r="AI27" i="1"/>
  <c r="R33" i="1" s="1" a="1"/>
  <c r="R33" i="1" s="1"/>
  <c r="AH27" i="1"/>
  <c r="R31" i="1" s="1" a="1"/>
  <c r="R31" i="1" s="1"/>
  <c r="AG27" i="1"/>
  <c r="Q35" i="1" s="1" a="1"/>
  <c r="Q35" i="1" s="1"/>
  <c r="AF27" i="1"/>
  <c r="Q33" i="1" s="1" a="1"/>
  <c r="Q33" i="1" s="1"/>
  <c r="AE27" i="1"/>
  <c r="AD27" i="1"/>
  <c r="AC27" i="1"/>
  <c r="P33" i="1" s="1" a="1"/>
  <c r="P33" i="1" s="1"/>
  <c r="AB27" i="1"/>
  <c r="P31" i="1" s="1" a="1"/>
  <c r="P31" i="1" s="1"/>
  <c r="AA27" i="1"/>
  <c r="O35" i="1" s="1" a="1"/>
  <c r="O35" i="1" s="1"/>
  <c r="Z27" i="1"/>
  <c r="O33" i="1" s="1" a="1"/>
  <c r="O33" i="1" s="1"/>
  <c r="Y27" i="1"/>
  <c r="O31" i="1" s="1" a="1"/>
  <c r="O31" i="1" s="1"/>
  <c r="X27" i="1"/>
  <c r="W27" i="1"/>
  <c r="N33" i="1" s="1" a="1"/>
  <c r="N33" i="1" s="1"/>
  <c r="V27" i="1"/>
  <c r="N31" i="1" s="1" a="1"/>
  <c r="N31" i="1" s="1"/>
  <c r="U27" i="1"/>
  <c r="M35" i="1" s="1" a="1"/>
  <c r="M35" i="1" s="1"/>
  <c r="T27" i="1"/>
  <c r="M33" i="1" s="1" a="1"/>
  <c r="M33" i="1" s="1"/>
  <c r="S27" i="1"/>
  <c r="R27" i="1"/>
  <c r="Q27" i="1"/>
  <c r="L33" i="1" s="1" a="1"/>
  <c r="L33" i="1" s="1"/>
  <c r="P27" i="1"/>
  <c r="L31" i="1" s="1" a="1"/>
  <c r="L31" i="1" s="1"/>
  <c r="O27" i="1"/>
  <c r="K35" i="1" s="1" a="1"/>
  <c r="K35" i="1" s="1"/>
  <c r="N27" i="1"/>
  <c r="K33" i="1" s="1" a="1"/>
  <c r="K33" i="1" s="1"/>
  <c r="M27" i="1"/>
  <c r="K31" i="1" s="1" a="1"/>
  <c r="K31" i="1" s="1"/>
  <c r="L27" i="1"/>
  <c r="K27" i="1"/>
  <c r="J33" i="1" s="1" a="1"/>
  <c r="J33" i="1" s="1"/>
  <c r="J27" i="1"/>
  <c r="J31" i="1" s="1" a="1"/>
  <c r="J31" i="1" s="1"/>
  <c r="J26" i="1"/>
  <c r="BM26" i="1"/>
  <c r="AB30" i="1" a="1"/>
  <c r="AB30" i="1" s="1"/>
  <c r="BI26" i="1"/>
  <c r="BH26" i="1"/>
  <c r="BG26" i="1"/>
  <c r="Y34" i="1" a="1"/>
  <c r="Y34" i="1" s="1"/>
  <c r="Y32" i="1" a="1"/>
  <c r="Y32" i="1" s="1"/>
  <c r="BA26" i="1"/>
  <c r="X30" i="1" a="1"/>
  <c r="X30" i="1" s="1"/>
  <c r="AW26" i="1"/>
  <c r="AV26" i="1"/>
  <c r="AU26" i="1"/>
  <c r="U34" i="1" a="1"/>
  <c r="U34" i="1" s="1"/>
  <c r="U32" i="1" a="1"/>
  <c r="U32" i="1" s="1"/>
  <c r="AO26" i="1"/>
  <c r="T30" i="1" a="1"/>
  <c r="T30" i="1" s="1"/>
  <c r="AK26" i="1"/>
  <c r="AJ26" i="1"/>
  <c r="AI26" i="1"/>
  <c r="Q34" i="1" a="1"/>
  <c r="Q34" i="1" s="1"/>
  <c r="Q32" i="1" a="1"/>
  <c r="Q32" i="1" s="1"/>
  <c r="AC26" i="1"/>
  <c r="P30" i="1" a="1"/>
  <c r="P30" i="1" s="1"/>
  <c r="Y26" i="1"/>
  <c r="X26" i="1"/>
  <c r="W26" i="1"/>
  <c r="M34" i="1" a="1"/>
  <c r="M34" i="1" s="1"/>
  <c r="M32" i="1" a="1"/>
  <c r="M32" i="1" s="1"/>
  <c r="Q26" i="1"/>
  <c r="L30" i="1" a="1"/>
  <c r="L30" i="1" s="1"/>
  <c r="M26" i="1"/>
  <c r="L26" i="1"/>
  <c r="K26" i="1"/>
  <c r="J30" i="1" a="1"/>
  <c r="J30" i="1" s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F24" i="1"/>
  <c r="E24" i="1"/>
  <c r="D24" i="1"/>
  <c r="C24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F23" i="1"/>
  <c r="E23" i="1"/>
  <c r="D23" i="1"/>
  <c r="C23" i="1"/>
  <c r="K32" i="1" l="1" a="1"/>
  <c r="K32" i="1" s="1"/>
  <c r="R30" i="1" a="1"/>
  <c r="R30" i="1" s="1"/>
  <c r="S32" i="1" a="1"/>
  <c r="S32" i="1" s="1"/>
  <c r="Z30" i="1" a="1"/>
  <c r="Z30" i="1" s="1"/>
  <c r="P34" i="1" a="1"/>
  <c r="P34" i="1" s="1"/>
  <c r="X34" i="1" a="1"/>
  <c r="X34" i="1" s="1"/>
  <c r="AT26" i="1"/>
  <c r="N30" i="1" a="1"/>
  <c r="N30" i="1" s="1"/>
  <c r="W32" i="1" a="1"/>
  <c r="W32" i="1" s="1"/>
  <c r="R26" i="1"/>
  <c r="BN26" i="1"/>
  <c r="AB37" i="1"/>
  <c r="L37" i="1"/>
  <c r="T37" i="1"/>
  <c r="J32" i="1" a="1"/>
  <c r="J32" i="1" s="1"/>
  <c r="R32" i="1" a="1"/>
  <c r="R32" i="1" s="1"/>
  <c r="Z32" i="1" a="1"/>
  <c r="Z32" i="1" s="1"/>
  <c r="K34" i="1" a="1"/>
  <c r="K34" i="1" s="1"/>
  <c r="O26" i="1"/>
  <c r="M30" i="1" a="1"/>
  <c r="M30" i="1" s="1"/>
  <c r="M37" i="1" s="1"/>
  <c r="S26" i="1"/>
  <c r="O34" i="1" a="1"/>
  <c r="O34" i="1" s="1"/>
  <c r="AA26" i="1"/>
  <c r="Q30" i="1" a="1"/>
  <c r="Q30" i="1" s="1"/>
  <c r="Q37" i="1" s="1"/>
  <c r="AE26" i="1"/>
  <c r="S34" i="1" a="1"/>
  <c r="S34" i="1" s="1"/>
  <c r="AM26" i="1"/>
  <c r="U30" i="1" a="1"/>
  <c r="U30" i="1" s="1"/>
  <c r="U37" i="1" s="1"/>
  <c r="AQ26" i="1"/>
  <c r="W34" i="1" a="1"/>
  <c r="W34" i="1" s="1"/>
  <c r="AY26" i="1"/>
  <c r="Y30" i="1" a="1"/>
  <c r="Y30" i="1" s="1"/>
  <c r="Y37" i="1" s="1"/>
  <c r="BC26" i="1"/>
  <c r="AA34" i="1" a="1"/>
  <c r="AA34" i="1" s="1"/>
  <c r="BK26" i="1"/>
  <c r="P37" i="1"/>
  <c r="X37" i="1"/>
  <c r="N32" i="1" a="1"/>
  <c r="N32" i="1" s="1"/>
  <c r="V32" i="1" a="1"/>
  <c r="V32" i="1" s="1"/>
  <c r="K30" i="1" a="1"/>
  <c r="K30" i="1" s="1"/>
  <c r="O30" i="1" a="1"/>
  <c r="O30" i="1" s="1"/>
  <c r="S30" i="1" a="1"/>
  <c r="S30" i="1" s="1"/>
  <c r="W30" i="1" a="1"/>
  <c r="W30" i="1" s="1"/>
  <c r="AA30" i="1" a="1"/>
  <c r="AA30" i="1" s="1"/>
  <c r="J34" i="1" a="1"/>
  <c r="J34" i="1" s="1"/>
  <c r="N34" i="1" a="1"/>
  <c r="N34" i="1" s="1"/>
  <c r="R34" i="1" a="1"/>
  <c r="R34" i="1" s="1"/>
  <c r="V34" i="1" a="1"/>
  <c r="V34" i="1" s="1"/>
  <c r="Z34" i="1" a="1"/>
  <c r="Z34" i="1" s="1"/>
  <c r="P26" i="1"/>
  <c r="T26" i="1"/>
  <c r="AB26" i="1"/>
  <c r="AF26" i="1"/>
  <c r="AN26" i="1"/>
  <c r="AR26" i="1"/>
  <c r="AZ26" i="1"/>
  <c r="BD26" i="1"/>
  <c r="BL26" i="1"/>
  <c r="U26" i="1"/>
  <c r="AG26" i="1"/>
  <c r="AS26" i="1"/>
  <c r="BE26" i="1"/>
  <c r="S37" i="1" l="1"/>
  <c r="W37" i="1"/>
  <c r="O37" i="1"/>
  <c r="AA37" i="1"/>
  <c r="K37" i="1"/>
  <c r="V37" i="1"/>
  <c r="R37" i="1"/>
  <c r="N37" i="1"/>
  <c r="Z37" i="1"/>
  <c r="AC32" i="1"/>
  <c r="AC34" i="1"/>
  <c r="AC30" i="1"/>
  <c r="J37" i="1"/>
</calcChain>
</file>

<file path=xl/sharedStrings.xml><?xml version="1.0" encoding="utf-8"?>
<sst xmlns="http://schemas.openxmlformats.org/spreadsheetml/2006/main" count="98" uniqueCount="53">
  <si>
    <t>Ascon128</t>
  </si>
  <si>
    <t>ascon128Armv7</t>
  </si>
  <si>
    <t>Ascon128a</t>
  </si>
  <si>
    <t>O2</t>
  </si>
  <si>
    <t>Os</t>
  </si>
  <si>
    <t>ascon128aArmv7</t>
  </si>
  <si>
    <t>Isapa128</t>
  </si>
  <si>
    <t>isapa128v20Armv7</t>
  </si>
  <si>
    <t>Isapa128a</t>
  </si>
  <si>
    <t>isapa128av20Armv7</t>
  </si>
  <si>
    <t>Sparkle128</t>
  </si>
  <si>
    <t>Sparkle128Armv7</t>
  </si>
  <si>
    <t>Sparkle256</t>
  </si>
  <si>
    <t>Sparkle256v2Armv7</t>
  </si>
  <si>
    <t>TinyJambu</t>
  </si>
  <si>
    <t>tinyjambuOpt</t>
  </si>
  <si>
    <t>Giftcofb</t>
  </si>
  <si>
    <t>Xoodyak</t>
  </si>
  <si>
    <t>Romulusn</t>
  </si>
  <si>
    <t>RomulusnOpt</t>
  </si>
  <si>
    <t>Elephant160</t>
  </si>
  <si>
    <t>Grain</t>
  </si>
  <si>
    <t>Photonbeetle</t>
  </si>
  <si>
    <t>AVGDEV</t>
  </si>
  <si>
    <t>MAX-MIN</t>
  </si>
  <si>
    <t>Dispersion</t>
  </si>
  <si>
    <t>average</t>
  </si>
  <si>
    <t>O3</t>
  </si>
  <si>
    <t>O3 avg</t>
  </si>
  <si>
    <t>O2 avg</t>
  </si>
  <si>
    <t>Os avg</t>
  </si>
  <si>
    <t>AOpt</t>
  </si>
  <si>
    <t>A</t>
  </si>
  <si>
    <t>A'</t>
  </si>
  <si>
    <t>AOpt'</t>
  </si>
  <si>
    <t>E</t>
  </si>
  <si>
    <t>Gi</t>
  </si>
  <si>
    <t>Gr</t>
  </si>
  <si>
    <t>I</t>
  </si>
  <si>
    <t>I'</t>
  </si>
  <si>
    <t>IOpt'</t>
  </si>
  <si>
    <t>IOpt</t>
  </si>
  <si>
    <t>P</t>
  </si>
  <si>
    <t>R</t>
  </si>
  <si>
    <t>ROpt</t>
  </si>
  <si>
    <t>S</t>
  </si>
  <si>
    <t>Sopt</t>
  </si>
  <si>
    <t>S'</t>
  </si>
  <si>
    <t>SOpt'</t>
  </si>
  <si>
    <t>T</t>
  </si>
  <si>
    <t>TOpt</t>
  </si>
  <si>
    <t>X</t>
  </si>
  <si>
    <t>Aopt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</si>
</sst>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0%"/>
    <numFmt numFmtId="166" formatCode="0.000000"/>
    <numFmt numFmtId="167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1" fillId="0" borderId="0"/>
  </cellStyleXfs>
  <cellXfs count="16"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0" fillId="0" borderId="5" xfId="0" applyBorder="1"/>
    <xf numFmtId="0" fontId="2" fillId="0" borderId="0" xfId="0" applyFont="1"/>
    <xf numFmtId="0" fontId="2" fillId="0" borderId="6" xfId="0" applyFont="1" applyBorder="1"/>
    <xf numFmtId="0" fontId="2" fillId="0" borderId="5" xfId="0" applyFont="1" applyBorder="1"/>
    <xf numFmtId="165" fontId="0" fillId="0" borderId="0" xfId="1" applyNumberFormat="1" applyFont="1"/>
    <xf numFmtId="166" fontId="0" fillId="0" borderId="0" xfId="1" applyNumberFormat="1" applyFont="1"/>
    <xf numFmtId="0" fontId="0" fillId="0" borderId="0" xfId="0" applyAlignment="1">
      <alignment vertical="center"/>
    </xf>
    <xf numFmtId="11" fontId="0" fillId="0" borderId="0" xfId="1" applyNumberFormat="1" applyFont="1"/>
    <xf numFmtId="167" fontId="0" fillId="0" borderId="0" xfId="1" applyNumberFormat="1" applyFont="1"/>
    <xf numFmtId="11" fontId="0" fillId="0" borderId="0" xfId="0" applyNumberFormat="1"/>
    <xf numFmtId="0" fontId="0" fillId="0" borderId="6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34"/>
  <sheetViews>
    <sheetView tabSelected="1" topLeftCell="H18" zoomScaleNormal="100" workbookViewId="0">
      <selection activeCell="G46" sqref="G46:AA46"/>
    </sheetView>
  </sheetViews>
  <sheetFormatPr defaultRowHeight="15" x14ac:dyDescent="0.25"/>
  <cols>
    <col min="3" max="5" width="12" bestFit="1" customWidth="1"/>
    <col min="6" max="6" width="14.85546875" bestFit="1" customWidth="1"/>
    <col min="7" max="9" width="14.85546875" customWidth="1"/>
    <col min="10" max="12" width="12" bestFit="1" customWidth="1"/>
    <col min="13" max="13" width="14.42578125" customWidth="1"/>
    <col min="14" max="18" width="12" bestFit="1" customWidth="1"/>
    <col min="19" max="19" width="17.5703125" bestFit="1" customWidth="1"/>
    <col min="20" max="24" width="12" bestFit="1" customWidth="1"/>
    <col min="25" max="25" width="18.5703125" bestFit="1" customWidth="1"/>
    <col min="26" max="30" width="12" bestFit="1" customWidth="1"/>
    <col min="31" max="31" width="16.42578125" bestFit="1" customWidth="1"/>
    <col min="32" max="36" width="12" bestFit="1" customWidth="1"/>
    <col min="37" max="37" width="18.5703125" bestFit="1" customWidth="1"/>
    <col min="38" max="42" width="12" bestFit="1" customWidth="1"/>
    <col min="43" max="43" width="13.42578125" bestFit="1" customWidth="1"/>
    <col min="44" max="54" width="12" bestFit="1" customWidth="1"/>
    <col min="55" max="55" width="13.28515625" bestFit="1" customWidth="1"/>
    <col min="56" max="63" width="12" bestFit="1" customWidth="1"/>
    <col min="64" max="64" width="13.42578125" bestFit="1" customWidth="1"/>
  </cols>
  <sheetData>
    <row r="1" spans="3:66" ht="15.75" customHeight="1" thickBot="1" x14ac:dyDescent="0.3"/>
    <row r="2" spans="3:66" ht="15.75" customHeight="1" thickBot="1" x14ac:dyDescent="0.3">
      <c r="C2" s="1" t="s">
        <v>0</v>
      </c>
      <c r="F2" s="2" t="s">
        <v>1</v>
      </c>
      <c r="G2" s="2"/>
      <c r="H2" s="2"/>
      <c r="I2" s="2"/>
      <c r="J2" s="1" t="s">
        <v>2</v>
      </c>
      <c r="K2" t="s">
        <v>3</v>
      </c>
      <c r="L2" t="s">
        <v>4</v>
      </c>
      <c r="M2" s="4" t="s">
        <v>5</v>
      </c>
      <c r="N2" s="2"/>
      <c r="O2" s="3"/>
      <c r="P2" s="2" t="s">
        <v>6</v>
      </c>
      <c r="Q2" s="2"/>
      <c r="R2" s="2"/>
      <c r="S2" s="1" t="s">
        <v>7</v>
      </c>
      <c r="T2" s="2"/>
      <c r="U2" s="3"/>
      <c r="V2" s="2" t="s">
        <v>8</v>
      </c>
      <c r="W2" s="2"/>
      <c r="X2" s="2"/>
      <c r="Y2" s="1" t="s">
        <v>9</v>
      </c>
      <c r="Z2" s="2"/>
      <c r="AA2" s="3"/>
      <c r="AB2" s="2" t="s">
        <v>10</v>
      </c>
      <c r="AC2" s="2"/>
      <c r="AD2" s="2"/>
      <c r="AE2" s="1" t="s">
        <v>11</v>
      </c>
      <c r="AF2" s="2"/>
      <c r="AG2" s="3"/>
      <c r="AH2" s="2" t="s">
        <v>12</v>
      </c>
      <c r="AI2" s="2"/>
      <c r="AJ2" s="1"/>
      <c r="AK2" s="3" t="s">
        <v>13</v>
      </c>
      <c r="AL2" s="2"/>
      <c r="AM2" s="3"/>
      <c r="AN2" s="2" t="s">
        <v>14</v>
      </c>
      <c r="AO2" s="2"/>
      <c r="AP2" s="2"/>
      <c r="AQ2" s="4" t="s">
        <v>15</v>
      </c>
      <c r="AR2" s="2"/>
      <c r="AS2" s="3"/>
      <c r="AT2" s="1" t="s">
        <v>16</v>
      </c>
      <c r="AU2" s="2"/>
      <c r="AV2" s="3"/>
      <c r="AW2" s="2" t="s">
        <v>17</v>
      </c>
      <c r="AX2" s="2" t="s">
        <v>3</v>
      </c>
      <c r="AY2" s="2" t="s">
        <v>4</v>
      </c>
      <c r="AZ2" s="1" t="s">
        <v>18</v>
      </c>
      <c r="BA2" s="2"/>
      <c r="BB2" s="3"/>
      <c r="BC2" s="2" t="s">
        <v>19</v>
      </c>
      <c r="BD2" s="2"/>
      <c r="BE2" s="2"/>
      <c r="BF2" s="1" t="s">
        <v>20</v>
      </c>
      <c r="BG2" s="2"/>
      <c r="BH2" s="3"/>
      <c r="BI2" s="2" t="s">
        <v>21</v>
      </c>
      <c r="BJ2" s="2" t="s">
        <v>3</v>
      </c>
      <c r="BK2" s="2" t="s">
        <v>4</v>
      </c>
      <c r="BL2" s="4" t="s">
        <v>22</v>
      </c>
      <c r="BN2" s="5"/>
    </row>
    <row r="3" spans="3:66" x14ac:dyDescent="0.25">
      <c r="C3">
        <v>1.5825689770281311E-2</v>
      </c>
      <c r="D3">
        <v>2.3606329225003719E-2</v>
      </c>
      <c r="E3">
        <v>3.754141554236412E-2</v>
      </c>
      <c r="F3">
        <v>1.426254166290164E-2</v>
      </c>
      <c r="G3">
        <v>1.420899527147412E-2</v>
      </c>
      <c r="H3">
        <v>1.4452472329139709E-2</v>
      </c>
      <c r="J3">
        <v>1.08497547917068E-2</v>
      </c>
      <c r="K3">
        <v>1.8148819915950298E-2</v>
      </c>
      <c r="L3">
        <v>3.006476815789938E-2</v>
      </c>
      <c r="M3">
        <v>9.2454026453197002E-3</v>
      </c>
      <c r="N3">
        <v>9.2590651474893093E-3</v>
      </c>
      <c r="O3">
        <v>9.4602731987833977E-3</v>
      </c>
      <c r="P3">
        <v>0.12002004683017729</v>
      </c>
      <c r="Q3">
        <v>0.19212248176336291</v>
      </c>
      <c r="R3">
        <v>0.24113282561302191</v>
      </c>
      <c r="S3">
        <v>4.6757407486438751E-2</v>
      </c>
      <c r="T3">
        <v>4.7830332070589072E-2</v>
      </c>
      <c r="U3">
        <v>4.8246504738926888E-2</v>
      </c>
      <c r="V3">
        <v>9.7340323030948639E-2</v>
      </c>
      <c r="W3">
        <v>0.16966329514980319</v>
      </c>
      <c r="X3">
        <v>0.20871507376432419</v>
      </c>
      <c r="Y3">
        <v>3.4453755244612687E-2</v>
      </c>
      <c r="Z3">
        <v>3.5407749935984612E-2</v>
      </c>
      <c r="AA3">
        <v>3.5689704120159149E-2</v>
      </c>
      <c r="AB3">
        <v>2.4097699671983719E-2</v>
      </c>
      <c r="AC3">
        <v>2.7712898328900341E-2</v>
      </c>
      <c r="AD3">
        <v>3.7277217954397202E-2</v>
      </c>
      <c r="AE3">
        <v>6.0265741776674986E-3</v>
      </c>
      <c r="AF3">
        <v>6.3097223173826933E-3</v>
      </c>
      <c r="AG3">
        <v>6.5958888735622168E-3</v>
      </c>
      <c r="AH3">
        <v>3.404083289206028E-2</v>
      </c>
      <c r="AI3">
        <v>3.7390189245343208E-2</v>
      </c>
      <c r="AJ3">
        <v>5.1797972992062569E-2</v>
      </c>
      <c r="AK3">
        <v>9.3580367974936962E-3</v>
      </c>
      <c r="AL3">
        <v>9.3462872318923473E-3</v>
      </c>
      <c r="AM3">
        <v>9.554518386721611E-3</v>
      </c>
      <c r="AN3">
        <v>4.3961949646472931E-2</v>
      </c>
      <c r="AO3">
        <v>5.7862801477313042E-2</v>
      </c>
      <c r="AP3">
        <v>5.0355991348624229E-2</v>
      </c>
      <c r="AQ3">
        <v>3.4983601421117783E-2</v>
      </c>
      <c r="AR3">
        <v>3.5254105925559998E-2</v>
      </c>
      <c r="AS3">
        <v>3.0173292383551601E-2</v>
      </c>
      <c r="AT3">
        <v>0.23528324067592621</v>
      </c>
      <c r="AU3">
        <v>0.68887978792190552</v>
      </c>
      <c r="AV3">
        <v>0.5603172779083252</v>
      </c>
      <c r="AW3">
        <v>3.8197435438632972E-2</v>
      </c>
      <c r="AX3">
        <v>0.1218522563576698</v>
      </c>
      <c r="AY3">
        <v>0.12142516672611239</v>
      </c>
      <c r="AZ3">
        <v>0.34640160202980042</v>
      </c>
      <c r="BA3">
        <v>1.0213050246238711</v>
      </c>
      <c r="BB3">
        <v>1.551474928855896</v>
      </c>
      <c r="BC3">
        <v>5.6029222905635827E-2</v>
      </c>
      <c r="BD3">
        <v>5.3589101880788803E-2</v>
      </c>
      <c r="BE3">
        <v>5.4998204112052917E-2</v>
      </c>
      <c r="BF3">
        <v>4.6627075672149658</v>
      </c>
      <c r="BG3">
        <v>8.0871081352233887</v>
      </c>
      <c r="BH3">
        <v>11.45727014541626</v>
      </c>
      <c r="BI3">
        <v>6.0119149684906006</v>
      </c>
      <c r="BJ3">
        <v>6.4255023002624512</v>
      </c>
      <c r="BK3">
        <v>7.245232105255127</v>
      </c>
      <c r="BL3">
        <v>5.1535239219665527</v>
      </c>
      <c r="BM3">
        <v>10.724464893341059</v>
      </c>
      <c r="BN3">
        <v>10.29467105865479</v>
      </c>
    </row>
    <row r="4" spans="3:66" x14ac:dyDescent="0.25">
      <c r="C4">
        <v>1.582524087280035E-2</v>
      </c>
      <c r="D4">
        <v>2.3606643080711361E-2</v>
      </c>
      <c r="E4">
        <v>3.7541579455137253E-2</v>
      </c>
      <c r="F4">
        <v>1.426322245970368E-2</v>
      </c>
      <c r="G4">
        <v>1.420867117121816E-2</v>
      </c>
      <c r="H4">
        <v>1.445265300571918E-2</v>
      </c>
      <c r="J4">
        <v>1.0850592516362671E-2</v>
      </c>
      <c r="K4">
        <v>1.814942620694637E-2</v>
      </c>
      <c r="L4">
        <v>3.0064675956964489E-2</v>
      </c>
      <c r="M4">
        <v>9.2460280284285545E-3</v>
      </c>
      <c r="N4">
        <v>9.2585878446698189E-3</v>
      </c>
      <c r="O4">
        <v>9.4602867029607296E-3</v>
      </c>
      <c r="P4">
        <v>0.1200196519494057</v>
      </c>
      <c r="Q4">
        <v>0.1921204328536987</v>
      </c>
      <c r="R4">
        <v>0.2411326467990875</v>
      </c>
      <c r="S4">
        <v>4.6756759285926819E-2</v>
      </c>
      <c r="T4">
        <v>4.7831166535615921E-2</v>
      </c>
      <c r="U4">
        <v>4.8245346173644073E-2</v>
      </c>
      <c r="V4">
        <v>9.7340758889913559E-2</v>
      </c>
      <c r="W4">
        <v>0.16966225951910019</v>
      </c>
      <c r="X4">
        <v>0.20871464908123019</v>
      </c>
      <c r="Y4">
        <v>3.4454088658094413E-2</v>
      </c>
      <c r="Z4">
        <v>3.5408509895205498E-2</v>
      </c>
      <c r="AA4">
        <v>3.5689957439899438E-2</v>
      </c>
      <c r="AB4">
        <v>2.409830596297979E-2</v>
      </c>
      <c r="AC4">
        <v>2.771300915628672E-2</v>
      </c>
      <c r="AD4">
        <v>3.7277143448591232E-2</v>
      </c>
      <c r="AE4">
        <v>6.0264768544584513E-3</v>
      </c>
      <c r="AF4">
        <v>6.3097130041569471E-3</v>
      </c>
      <c r="AG4">
        <v>6.5957314800471067E-3</v>
      </c>
      <c r="AH4">
        <v>3.4040434285998337E-2</v>
      </c>
      <c r="AI4">
        <v>3.7376740947365761E-2</v>
      </c>
      <c r="AJ4">
        <v>5.1797930151224143E-2</v>
      </c>
      <c r="AK4">
        <v>9.3585783615708351E-3</v>
      </c>
      <c r="AL4">
        <v>9.3462360091507435E-3</v>
      </c>
      <c r="AM4">
        <v>9.5549817197024822E-3</v>
      </c>
      <c r="AN4">
        <v>4.3962052091956139E-2</v>
      </c>
      <c r="AO4">
        <v>5.7862235233187682E-2</v>
      </c>
      <c r="AP4">
        <v>5.0355598330497742E-2</v>
      </c>
      <c r="AQ4">
        <v>3.4983277320861823E-2</v>
      </c>
      <c r="AR4">
        <v>3.5252528265118599E-2</v>
      </c>
      <c r="AS4">
        <v>3.017277363687754E-2</v>
      </c>
      <c r="AT4">
        <v>0.2352841645479202</v>
      </c>
      <c r="AU4">
        <v>0.68887946009635925</v>
      </c>
      <c r="AV4">
        <v>0.5603182315826416</v>
      </c>
      <c r="AW4">
        <v>3.8196764886379242E-2</v>
      </c>
      <c r="AX4">
        <v>0.12177629396319389</v>
      </c>
      <c r="AY4">
        <v>0.1214944534003735</v>
      </c>
      <c r="AZ4">
        <v>0.34640114009380341</v>
      </c>
      <c r="BA4">
        <v>1.021307587623596</v>
      </c>
      <c r="BB4">
        <v>1.5514630675315859</v>
      </c>
      <c r="BC4">
        <v>5.6030046194791787E-2</v>
      </c>
      <c r="BD4">
        <v>5.3588615730404847E-2</v>
      </c>
      <c r="BE4">
        <v>5.4998142644762993E-2</v>
      </c>
      <c r="BF4">
        <v>4.6627075672149658</v>
      </c>
      <c r="BG4">
        <v>8.0871143341064453</v>
      </c>
      <c r="BH4">
        <v>11.457240581512449</v>
      </c>
      <c r="BI4">
        <v>6.0118908882141113</v>
      </c>
      <c r="BJ4">
        <v>6.4255084991455078</v>
      </c>
      <c r="BK4">
        <v>7.2451648712158203</v>
      </c>
      <c r="BL4">
        <v>5.1535224914550781</v>
      </c>
      <c r="BM4">
        <v>10.7244553565979</v>
      </c>
      <c r="BN4">
        <v>10.294662475585939</v>
      </c>
    </row>
    <row r="5" spans="3:66" x14ac:dyDescent="0.25">
      <c r="C5">
        <v>1.5825194306671619E-2</v>
      </c>
      <c r="D5">
        <v>2.3607134819030762E-2</v>
      </c>
      <c r="E5">
        <v>3.7541629746556282E-2</v>
      </c>
      <c r="F5">
        <v>1.4262819662690159E-2</v>
      </c>
      <c r="G5">
        <v>1.4208509586751459E-2</v>
      </c>
      <c r="H5">
        <v>1.445277314633131E-2</v>
      </c>
      <c r="J5">
        <v>1.085043977946043E-2</v>
      </c>
      <c r="K5">
        <v>1.8149153329432011E-2</v>
      </c>
      <c r="L5">
        <v>3.0064551159739491E-2</v>
      </c>
      <c r="M5">
        <v>9.2459861189126968E-3</v>
      </c>
      <c r="N5">
        <v>9.2586157843470573E-3</v>
      </c>
      <c r="O5">
        <v>9.4608007930219173E-3</v>
      </c>
      <c r="P5">
        <v>0.12001918256282811</v>
      </c>
      <c r="Q5">
        <v>0.1921217292547226</v>
      </c>
      <c r="R5">
        <v>0.24113182723522189</v>
      </c>
      <c r="S5">
        <v>4.675639420747757E-2</v>
      </c>
      <c r="T5">
        <v>4.7830782830715179E-2</v>
      </c>
      <c r="U5">
        <v>4.8245277255773537E-2</v>
      </c>
      <c r="V5">
        <v>9.7341351211071014E-2</v>
      </c>
      <c r="W5">
        <v>0.16966184973716739</v>
      </c>
      <c r="X5">
        <v>0.20871542394161219</v>
      </c>
      <c r="Y5">
        <v>3.4454846754670143E-2</v>
      </c>
      <c r="Z5">
        <v>3.5408513620495803E-2</v>
      </c>
      <c r="AA5">
        <v>3.5689769312739372E-2</v>
      </c>
      <c r="AB5">
        <v>2.4097749963402752E-2</v>
      </c>
      <c r="AC5">
        <v>2.7713838033378121E-2</v>
      </c>
      <c r="AD5">
        <v>3.7277186289429658E-2</v>
      </c>
      <c r="AE5">
        <v>6.0265278443694106E-3</v>
      </c>
      <c r="AF5">
        <v>6.3096759840846062E-3</v>
      </c>
      <c r="AG5">
        <v>6.5958797931671143E-3</v>
      </c>
      <c r="AH5">
        <v>3.4040281549096107E-2</v>
      </c>
      <c r="AI5">
        <v>3.7363540381193161E-2</v>
      </c>
      <c r="AJ5">
        <v>5.179821141064167E-2</v>
      </c>
      <c r="AK5">
        <v>9.3584628775715828E-3</v>
      </c>
      <c r="AL5">
        <v>9.3468707054853439E-3</v>
      </c>
      <c r="AM5">
        <v>9.5548704266548157E-3</v>
      </c>
      <c r="AN5">
        <v>4.3962189927697182E-2</v>
      </c>
      <c r="AO5">
        <v>5.7863064110279083E-2</v>
      </c>
      <c r="AP5">
        <v>5.035535991191864E-2</v>
      </c>
      <c r="AQ5">
        <v>3.4983787685632713E-2</v>
      </c>
      <c r="AR5">
        <v>3.5254660993814468E-2</v>
      </c>
      <c r="AS5">
        <v>3.017323091626167E-2</v>
      </c>
      <c r="AT5">
        <v>0.23528427630662921</v>
      </c>
      <c r="AU5">
        <v>0.68888071179389954</v>
      </c>
      <c r="AV5">
        <v>0.56031665205955505</v>
      </c>
      <c r="AW5">
        <v>3.8197144865989692E-2</v>
      </c>
      <c r="AX5">
        <v>0.1218524090945721</v>
      </c>
      <c r="AY5">
        <v>0.1214955225586891</v>
      </c>
      <c r="AZ5">
        <v>0.34640276432037348</v>
      </c>
      <c r="BA5">
        <v>1.021306097507477</v>
      </c>
      <c r="BB5">
        <v>1.5514711737632749</v>
      </c>
      <c r="BC5">
        <v>5.6029750034213073E-2</v>
      </c>
      <c r="BD5">
        <v>5.3589263930916793E-2</v>
      </c>
      <c r="BE5">
        <v>5.4998079314827919E-2</v>
      </c>
      <c r="BF5">
        <v>4.662705659866333</v>
      </c>
      <c r="BG5">
        <v>8.0871129035949707</v>
      </c>
      <c r="BH5">
        <v>11.457235813140869</v>
      </c>
      <c r="BI5">
        <v>6.0118923187255859</v>
      </c>
      <c r="BJ5">
        <v>6.4254965782165527</v>
      </c>
      <c r="BK5">
        <v>7.2451856136322021</v>
      </c>
      <c r="BL5">
        <v>5.1535294055938721</v>
      </c>
      <c r="BM5">
        <v>10.72445869445801</v>
      </c>
      <c r="BN5">
        <v>10.294662475585939</v>
      </c>
    </row>
    <row r="6" spans="3:66" x14ac:dyDescent="0.25">
      <c r="C6">
        <v>1.582498662173748E-2</v>
      </c>
      <c r="D6">
        <v>2.3607078939676281E-2</v>
      </c>
      <c r="E6">
        <v>3.754158690571785E-2</v>
      </c>
      <c r="F6">
        <v>1.4262995216995479E-2</v>
      </c>
      <c r="G6">
        <v>1.420865766704082E-2</v>
      </c>
      <c r="H6">
        <v>1.445266650989652E-2</v>
      </c>
      <c r="J6">
        <v>1.085048587992787E-2</v>
      </c>
      <c r="K6">
        <v>1.8149435520172119E-2</v>
      </c>
      <c r="L6">
        <v>3.0064555816352371E-2</v>
      </c>
      <c r="M6">
        <v>9.2458841390907764E-3</v>
      </c>
      <c r="N6">
        <v>9.2585510574281216E-3</v>
      </c>
      <c r="O6">
        <v>9.4606154598295689E-3</v>
      </c>
      <c r="P6">
        <v>0.1200187094509602</v>
      </c>
      <c r="Q6">
        <v>0.19212297350168231</v>
      </c>
      <c r="R6">
        <v>0.24113194644451141</v>
      </c>
      <c r="S6">
        <v>4.675702378153801E-2</v>
      </c>
      <c r="T6">
        <v>4.7830782830715179E-2</v>
      </c>
      <c r="U6">
        <v>4.8245392739772797E-2</v>
      </c>
      <c r="V6">
        <v>9.7341213375329971E-2</v>
      </c>
      <c r="W6">
        <v>0.16966202110052109</v>
      </c>
      <c r="X6">
        <v>0.20871550589799881</v>
      </c>
      <c r="Y6">
        <v>3.4454703330993652E-2</v>
      </c>
      <c r="Z6">
        <v>3.5408060997724533E-2</v>
      </c>
      <c r="AA6">
        <v>3.5689463838934898E-2</v>
      </c>
      <c r="AB6">
        <v>2.409734204411507E-2</v>
      </c>
      <c r="AC6">
        <v>2.771383710205555E-2</v>
      </c>
      <c r="AD6">
        <v>3.7277441471815109E-2</v>
      </c>
      <c r="AE6">
        <v>6.0263518244028091E-3</v>
      </c>
      <c r="AF6">
        <v>6.3094215001910916E-3</v>
      </c>
      <c r="AG6">
        <v>6.5954537130892277E-3</v>
      </c>
      <c r="AH6">
        <v>3.4040464088320732E-2</v>
      </c>
      <c r="AI6">
        <v>3.7368753924965858E-2</v>
      </c>
      <c r="AJ6">
        <v>5.1798278465867043E-2</v>
      </c>
      <c r="AK6">
        <v>9.3578845262527466E-3</v>
      </c>
      <c r="AL6">
        <v>9.3466620892286301E-3</v>
      </c>
      <c r="AM6">
        <v>9.5550320111215115E-3</v>
      </c>
      <c r="AN6">
        <v>4.3962055817246437E-2</v>
      </c>
      <c r="AO6">
        <v>5.7863116264343262E-2</v>
      </c>
      <c r="AP6">
        <v>5.0355518236756318E-2</v>
      </c>
      <c r="AQ6">
        <v>3.4983843564987183E-2</v>
      </c>
      <c r="AR6">
        <v>3.5254547372460372E-2</v>
      </c>
      <c r="AS6">
        <v>3.0173467472195629E-2</v>
      </c>
      <c r="AT6">
        <v>0.23528435826301569</v>
      </c>
      <c r="AU6">
        <v>0.68887969851493835</v>
      </c>
      <c r="AV6">
        <v>0.56031909584999084</v>
      </c>
      <c r="AW6">
        <v>3.8197064772248268E-2</v>
      </c>
      <c r="AX6">
        <v>0.1218519061803818</v>
      </c>
      <c r="AY6">
        <v>0.1214955002069473</v>
      </c>
      <c r="AZ6">
        <v>0.34639900922775269</v>
      </c>
      <c r="BA6">
        <v>1.0213050842285161</v>
      </c>
      <c r="BB6">
        <v>1.551464736461639</v>
      </c>
      <c r="BC6">
        <v>5.6030064821243293E-2</v>
      </c>
      <c r="BD6">
        <v>5.3589347749948502E-2</v>
      </c>
      <c r="BE6">
        <v>5.4997524246573448E-2</v>
      </c>
      <c r="BF6">
        <v>4.6627075672149658</v>
      </c>
      <c r="BG6">
        <v>8.0871086120605469</v>
      </c>
      <c r="BH6">
        <v>11.45724439620972</v>
      </c>
      <c r="BI6">
        <v>6.011894702911377</v>
      </c>
      <c r="BJ6">
        <v>6.4254989624023438</v>
      </c>
      <c r="BK6">
        <v>7.2451422214508057</v>
      </c>
      <c r="BL6">
        <v>5.1535277366638184</v>
      </c>
      <c r="BM6">
        <v>10.72445678710938</v>
      </c>
      <c r="BN6">
        <v>10.294656753540041</v>
      </c>
    </row>
    <row r="7" spans="3:66" x14ac:dyDescent="0.25">
      <c r="C7">
        <v>1.5825050882995129E-2</v>
      </c>
      <c r="D7">
        <v>2.360628638416529E-2</v>
      </c>
      <c r="E7">
        <v>3.7542102858424187E-2</v>
      </c>
      <c r="F7">
        <v>1.4263143762946131E-2</v>
      </c>
      <c r="G7">
        <v>1.420872658491135E-2</v>
      </c>
      <c r="H7">
        <v>1.445330586284399E-2</v>
      </c>
      <c r="J7">
        <v>1.085044909268618E-2</v>
      </c>
      <c r="K7">
        <v>1.814945787191391E-2</v>
      </c>
      <c r="L7">
        <v>3.0064328573644161E-2</v>
      </c>
      <c r="M7">
        <v>9.2460694722831249E-3</v>
      </c>
      <c r="N7">
        <v>9.2585417442023754E-3</v>
      </c>
      <c r="O7">
        <v>9.4603979960083961E-3</v>
      </c>
      <c r="P7">
        <v>0.1200194284319878</v>
      </c>
      <c r="Q7">
        <v>0.192122757434845</v>
      </c>
      <c r="R7">
        <v>0.24113187193870539</v>
      </c>
      <c r="S7">
        <v>4.6756457537412643E-2</v>
      </c>
      <c r="T7">
        <v>4.7830652445554733E-2</v>
      </c>
      <c r="U7">
        <v>4.8245921730995178E-2</v>
      </c>
      <c r="V7">
        <v>9.7340594977140427E-2</v>
      </c>
      <c r="W7">
        <v>0.1696623042225838</v>
      </c>
      <c r="X7">
        <v>0.20871562510728839</v>
      </c>
      <c r="Y7">
        <v>3.4454930573701859E-2</v>
      </c>
      <c r="Z7">
        <v>3.5407990217208862E-2</v>
      </c>
      <c r="AA7">
        <v>3.5690009593963623E-2</v>
      </c>
      <c r="AB7">
        <v>2.4097648449242118E-2</v>
      </c>
      <c r="AC7">
        <v>2.7714532800018791E-2</v>
      </c>
      <c r="AD7">
        <v>3.7277383729815483E-2</v>
      </c>
      <c r="AE7">
        <v>6.0263937339186668E-3</v>
      </c>
      <c r="AF7">
        <v>6.3100275583565244E-3</v>
      </c>
      <c r="AG7">
        <v>6.5955370664596558E-3</v>
      </c>
      <c r="AH7">
        <v>3.4040356054902077E-2</v>
      </c>
      <c r="AI7">
        <v>3.7369281053543091E-2</v>
      </c>
      <c r="AJ7">
        <v>5.1799194887280457E-2</v>
      </c>
      <c r="AK7">
        <v>9.358537383377552E-3</v>
      </c>
      <c r="AL7">
        <v>9.34628676623106E-3</v>
      </c>
      <c r="AM7">
        <v>9.5549998804926872E-3</v>
      </c>
      <c r="AN7">
        <v>4.3962366878986359E-2</v>
      </c>
      <c r="AO7">
        <v>5.7863054797053337E-2</v>
      </c>
      <c r="AP7">
        <v>5.0355773419141769E-2</v>
      </c>
      <c r="AQ7">
        <v>3.4983610734343529E-2</v>
      </c>
      <c r="AR7">
        <v>3.5253314301371567E-2</v>
      </c>
      <c r="AS7">
        <v>3.017343953251839E-2</v>
      </c>
      <c r="AT7">
        <v>0.23528379201889041</v>
      </c>
      <c r="AU7">
        <v>0.68888220191001892</v>
      </c>
      <c r="AV7">
        <v>0.5603177547454834</v>
      </c>
      <c r="AW7">
        <v>3.8196669891476631E-2</v>
      </c>
      <c r="AX7">
        <v>0.12185245752334591</v>
      </c>
      <c r="AY7">
        <v>0.1214946694672108</v>
      </c>
      <c r="AZ7">
        <v>0.34639950096607208</v>
      </c>
      <c r="BA7">
        <v>1.021305978298187</v>
      </c>
      <c r="BB7">
        <v>1.5514764785766599</v>
      </c>
      <c r="BC7">
        <v>5.6030021980404847E-2</v>
      </c>
      <c r="BD7">
        <v>5.3588811308145523E-2</v>
      </c>
      <c r="BE7">
        <v>5.4997537285089493E-2</v>
      </c>
      <c r="BF7">
        <v>4.6627075672149658</v>
      </c>
      <c r="BG7">
        <v>8.0871148109436035</v>
      </c>
      <c r="BH7">
        <v>11.45724248886108</v>
      </c>
      <c r="BI7">
        <v>6.0118954181671143</v>
      </c>
      <c r="BJ7">
        <v>6.4255111217498779</v>
      </c>
      <c r="BK7">
        <v>7.2451622486114502</v>
      </c>
      <c r="BL7">
        <v>5.1535148620605469</v>
      </c>
      <c r="BM7">
        <v>10.72445678710938</v>
      </c>
      <c r="BN7">
        <v>10.29465961456299</v>
      </c>
    </row>
    <row r="8" spans="3:66" x14ac:dyDescent="0.25">
      <c r="C8">
        <v>1.5825055539608002E-2</v>
      </c>
      <c r="D8">
        <v>2.360650897026062E-2</v>
      </c>
      <c r="E8">
        <v>3.7541680037975311E-2</v>
      </c>
      <c r="F8">
        <v>1.426267623901367E-2</v>
      </c>
      <c r="G8">
        <v>1.420874986797571E-2</v>
      </c>
      <c r="H8">
        <v>1.445332868024707E-2</v>
      </c>
      <c r="J8">
        <v>1.085064793005586E-2</v>
      </c>
      <c r="K8">
        <v>1.8149281851947311E-2</v>
      </c>
      <c r="L8">
        <v>3.0064624734222889E-2</v>
      </c>
      <c r="M8">
        <v>9.2460094019770622E-3</v>
      </c>
      <c r="N8">
        <v>9.2585696838796139E-3</v>
      </c>
      <c r="O8">
        <v>9.4609027728438377E-3</v>
      </c>
      <c r="P8">
        <v>0.1200189292430878</v>
      </c>
      <c r="Q8">
        <v>0.19212183356285101</v>
      </c>
      <c r="R8">
        <v>0.24113224446773529</v>
      </c>
      <c r="S8">
        <v>4.6757115051150322E-2</v>
      </c>
      <c r="T8">
        <v>4.7830680385231972E-2</v>
      </c>
      <c r="U8">
        <v>4.824601486325264E-2</v>
      </c>
      <c r="V8">
        <v>9.7340933978557587E-2</v>
      </c>
      <c r="W8">
        <v>0.1696619987487793</v>
      </c>
      <c r="X8">
        <v>0.2087152898311615</v>
      </c>
      <c r="Y8">
        <v>3.4454667940735817E-2</v>
      </c>
      <c r="Z8">
        <v>3.5407911986112588E-2</v>
      </c>
      <c r="AA8">
        <v>3.5690097138285637E-2</v>
      </c>
      <c r="AB8">
        <v>2.4098050780594349E-2</v>
      </c>
      <c r="AC8">
        <v>2.7713666670024392E-2</v>
      </c>
      <c r="AD8">
        <v>3.7277601659297943E-2</v>
      </c>
      <c r="AE8">
        <v>6.0264861676841974E-3</v>
      </c>
      <c r="AF8">
        <v>6.3096897210925817E-3</v>
      </c>
      <c r="AG8">
        <v>6.5955694299191236E-3</v>
      </c>
      <c r="AH8">
        <v>3.4040443599224091E-2</v>
      </c>
      <c r="AI8">
        <v>3.7369379773736E-2</v>
      </c>
      <c r="AJ8">
        <v>5.1798921078443527E-2</v>
      </c>
      <c r="AK8">
        <v>9.3584209680557251E-3</v>
      </c>
      <c r="AL8">
        <v>9.3463100492954254E-3</v>
      </c>
      <c r="AM8">
        <v>9.5549486577510834E-3</v>
      </c>
      <c r="AN8">
        <v>4.3962128460407257E-2</v>
      </c>
      <c r="AO8">
        <v>5.78630231320858E-2</v>
      </c>
      <c r="AP8">
        <v>5.0355670973658562E-2</v>
      </c>
      <c r="AQ8">
        <v>3.4983547404408448E-2</v>
      </c>
      <c r="AR8">
        <v>3.525218553841114E-2</v>
      </c>
      <c r="AS8">
        <v>3.0173440463840961E-2</v>
      </c>
      <c r="AT8">
        <v>0.23528397083282471</v>
      </c>
      <c r="AU8">
        <v>0.68887859582901001</v>
      </c>
      <c r="AV8">
        <v>0.56031858921051025</v>
      </c>
      <c r="AW8">
        <v>3.81968654692173E-2</v>
      </c>
      <c r="AX8">
        <v>0.121851984411478</v>
      </c>
      <c r="AY8">
        <v>0.1214249171316624</v>
      </c>
      <c r="AZ8">
        <v>0.34640015661716461</v>
      </c>
      <c r="BA8">
        <v>1.0213050246238711</v>
      </c>
      <c r="BB8">
        <v>1.5514616966247561</v>
      </c>
      <c r="BC8">
        <v>5.6029703468084342E-2</v>
      </c>
      <c r="BD8">
        <v>5.3589008748531342E-2</v>
      </c>
      <c r="BE8">
        <v>5.4997986182570457E-2</v>
      </c>
      <c r="BF8">
        <v>4.6627073287963867</v>
      </c>
      <c r="BG8">
        <v>8.0871124267578125</v>
      </c>
      <c r="BH8">
        <v>11.457240581512449</v>
      </c>
      <c r="BI8">
        <v>6.0118861198425293</v>
      </c>
      <c r="BJ8">
        <v>6.4254968166351318</v>
      </c>
      <c r="BK8">
        <v>7.2451798915863037</v>
      </c>
      <c r="BL8">
        <v>5.1535286903381348</v>
      </c>
      <c r="BM8">
        <v>10.72445774078369</v>
      </c>
      <c r="BN8">
        <v>10.294661998748779</v>
      </c>
    </row>
    <row r="9" spans="3:66" x14ac:dyDescent="0.25">
      <c r="C9">
        <v>1.5824832953512669E-2</v>
      </c>
      <c r="D9">
        <v>2.3606287315487862E-2</v>
      </c>
      <c r="E9">
        <v>3.7541147321462631E-2</v>
      </c>
      <c r="F9">
        <v>1.4262726530432699E-2</v>
      </c>
      <c r="G9">
        <v>1.4208532404154541E-2</v>
      </c>
      <c r="H9">
        <v>1.4452796429395681E-2</v>
      </c>
      <c r="J9">
        <v>1.085048587992787E-2</v>
      </c>
      <c r="K9">
        <v>1.8149504438042641E-2</v>
      </c>
      <c r="L9">
        <v>3.0064657330513E-2</v>
      </c>
      <c r="M9">
        <v>9.2458794824779034E-3</v>
      </c>
      <c r="N9">
        <v>9.2591014690697193E-3</v>
      </c>
      <c r="O9">
        <v>9.4609302468597889E-3</v>
      </c>
      <c r="P9">
        <v>0.1200186759233475</v>
      </c>
      <c r="Q9">
        <v>0.19212120771408081</v>
      </c>
      <c r="R9">
        <v>0.24113407731056211</v>
      </c>
      <c r="S9">
        <v>4.6756699681282043E-2</v>
      </c>
      <c r="T9">
        <v>4.7830596566200263E-2</v>
      </c>
      <c r="U9">
        <v>4.8245145007967949E-2</v>
      </c>
      <c r="V9">
        <v>9.7341064363718033E-2</v>
      </c>
      <c r="W9">
        <v>0.16966164112091059</v>
      </c>
      <c r="X9">
        <v>0.20871428400278089</v>
      </c>
      <c r="Y9">
        <v>3.4454658627510071E-2</v>
      </c>
      <c r="Z9">
        <v>3.5408489406108863E-2</v>
      </c>
      <c r="AA9">
        <v>3.5689666867256158E-2</v>
      </c>
      <c r="AB9">
        <v>2.4097726680338379E-2</v>
      </c>
      <c r="AC9">
        <v>2.7712170965969559E-2</v>
      </c>
      <c r="AD9">
        <v>3.7277046591043472E-2</v>
      </c>
      <c r="AE9">
        <v>6.0264074709266424E-3</v>
      </c>
      <c r="AF9">
        <v>6.3095600344240674E-3</v>
      </c>
      <c r="AG9">
        <v>6.5954397432506076E-3</v>
      </c>
      <c r="AH9">
        <v>3.4040713682770729E-2</v>
      </c>
      <c r="AI9">
        <v>3.737729974091053E-2</v>
      </c>
      <c r="AJ9">
        <v>5.1800249144434929E-2</v>
      </c>
      <c r="AK9">
        <v>9.3577639199793339E-3</v>
      </c>
      <c r="AL9">
        <v>9.3466434627771378E-3</v>
      </c>
      <c r="AM9">
        <v>9.5549258403480053E-3</v>
      </c>
      <c r="AN9">
        <v>4.3962268158793449E-2</v>
      </c>
      <c r="AO9">
        <v>5.7862523943185813E-2</v>
      </c>
      <c r="AP9">
        <v>5.0356360152363777E-2</v>
      </c>
      <c r="AQ9">
        <v>3.4983452409505837E-2</v>
      </c>
      <c r="AR9">
        <v>3.5253092646598823E-2</v>
      </c>
      <c r="AS9">
        <v>3.017366211861372E-2</v>
      </c>
      <c r="AT9">
        <v>0.23528401553630829</v>
      </c>
      <c r="AU9">
        <v>0.68887943029403687</v>
      </c>
      <c r="AV9">
        <v>0.56031796336174011</v>
      </c>
      <c r="AW9">
        <v>3.8196837529540062E-2</v>
      </c>
      <c r="AX9">
        <v>0.1218535676598549</v>
      </c>
      <c r="AY9">
        <v>0.12149465084075931</v>
      </c>
      <c r="AZ9">
        <v>0.34640227258205408</v>
      </c>
      <c r="BA9">
        <v>1.021304845809937</v>
      </c>
      <c r="BB9">
        <v>1.551471948623657</v>
      </c>
      <c r="BC9">
        <v>5.6029804050922387E-2</v>
      </c>
      <c r="BD9">
        <v>5.3589329123497009E-2</v>
      </c>
      <c r="BE9">
        <v>5.4998161271214492E-2</v>
      </c>
      <c r="BF9">
        <v>4.6627087593078613</v>
      </c>
      <c r="BG9">
        <v>8.0871167182922363</v>
      </c>
      <c r="BH9">
        <v>11.45724582672119</v>
      </c>
      <c r="BI9">
        <v>6.0118918418884277</v>
      </c>
      <c r="BJ9">
        <v>6.4254987239837646</v>
      </c>
      <c r="BK9">
        <v>7.2451648712158203</v>
      </c>
      <c r="BL9">
        <v>5.1535255908966056</v>
      </c>
      <c r="BM9">
        <v>10.724460124969481</v>
      </c>
      <c r="BN9">
        <v>10.294655323028559</v>
      </c>
    </row>
    <row r="10" spans="3:66" x14ac:dyDescent="0.25">
      <c r="C10">
        <v>1.5825008973479271E-2</v>
      </c>
      <c r="D10">
        <v>2.360739279538393E-2</v>
      </c>
      <c r="E10">
        <v>3.7541333585977547E-2</v>
      </c>
      <c r="F10">
        <v>1.4263259246945379E-2</v>
      </c>
      <c r="G10">
        <v>1.420849561691284E-2</v>
      </c>
      <c r="H10">
        <v>1.4452842529863121E-2</v>
      </c>
      <c r="J10">
        <v>1.085075922310352E-2</v>
      </c>
      <c r="K10">
        <v>1.814935635775328E-2</v>
      </c>
      <c r="L10">
        <v>3.006447292864323E-2</v>
      </c>
      <c r="M10">
        <v>9.2460736632347107E-3</v>
      </c>
      <c r="N10">
        <v>9.2585142701864243E-3</v>
      </c>
      <c r="O10">
        <v>9.4611807726323605E-3</v>
      </c>
      <c r="P10">
        <v>0.1200194023549557</v>
      </c>
      <c r="Q10">
        <v>0.19212255626916891</v>
      </c>
      <c r="R10">
        <v>0.2411327809095383</v>
      </c>
      <c r="S10">
        <v>4.675649106502533E-2</v>
      </c>
      <c r="T10">
        <v>4.7830550000071533E-2</v>
      </c>
      <c r="U10">
        <v>4.824528843164444E-2</v>
      </c>
      <c r="V10">
        <v>9.7340814769268036E-2</v>
      </c>
      <c r="W10">
        <v>0.16966261714696881</v>
      </c>
      <c r="X10">
        <v>0.20871590822935099</v>
      </c>
      <c r="Y10">
        <v>3.4454531967639923E-2</v>
      </c>
      <c r="Z10">
        <v>3.5408325493335717E-2</v>
      </c>
      <c r="AA10">
        <v>3.5689296200871468E-2</v>
      </c>
      <c r="AB10">
        <v>2.4097994901239869E-2</v>
      </c>
      <c r="AC10">
        <v>2.7713037095963951E-2</v>
      </c>
      <c r="AD10">
        <v>3.7277000024914742E-2</v>
      </c>
      <c r="AE10">
        <v>6.0264538042247304E-3</v>
      </c>
      <c r="AF10">
        <v>6.30966667085886E-3</v>
      </c>
      <c r="AG10">
        <v>6.5956157632172108E-3</v>
      </c>
      <c r="AH10">
        <v>3.4040087834000587E-2</v>
      </c>
      <c r="AI10">
        <v>3.7369420751929283E-2</v>
      </c>
      <c r="AJ10">
        <v>5.1798341795802123E-2</v>
      </c>
      <c r="AK10">
        <v>9.3578933738172054E-3</v>
      </c>
      <c r="AL10">
        <v>9.3464907258749008E-3</v>
      </c>
      <c r="AM10">
        <v>9.5539395697414875E-3</v>
      </c>
      <c r="AN10">
        <v>4.3962106108665473E-2</v>
      </c>
      <c r="AO10">
        <v>5.7862568646669388E-2</v>
      </c>
      <c r="AP10">
        <v>5.0356300547719002E-2</v>
      </c>
      <c r="AQ10">
        <v>3.4983865916728973E-2</v>
      </c>
      <c r="AR10">
        <v>3.5253709182143211E-2</v>
      </c>
      <c r="AS10">
        <v>3.0172944068908691E-2</v>
      </c>
      <c r="AT10">
        <v>0.2352837547659874</v>
      </c>
      <c r="AU10">
        <v>0.6888788640499115</v>
      </c>
      <c r="AV10">
        <v>0.56031632423400879</v>
      </c>
      <c r="AW10">
        <v>3.8196884095668793E-2</v>
      </c>
      <c r="AX10">
        <v>0.121851421892643</v>
      </c>
      <c r="AY10">
        <v>0.121495708823204</v>
      </c>
      <c r="AZ10">
        <v>0.3464006632566452</v>
      </c>
      <c r="BA10">
        <v>1.0213068723678591</v>
      </c>
      <c r="BB10">
        <v>1.5514646768569951</v>
      </c>
      <c r="BC10">
        <v>5.6029735133051872E-2</v>
      </c>
      <c r="BD10">
        <v>5.3588861599564552E-2</v>
      </c>
      <c r="BE10">
        <v>5.4998166859149933E-2</v>
      </c>
      <c r="BF10">
        <v>4.6627123355865479</v>
      </c>
      <c r="BG10">
        <v>8.0871143341064453</v>
      </c>
      <c r="BH10">
        <v>11.457241058349609</v>
      </c>
      <c r="BI10">
        <v>6.0119037628173828</v>
      </c>
      <c r="BJ10">
        <v>6.425511360168457</v>
      </c>
      <c r="BK10">
        <v>7.2451708316802979</v>
      </c>
      <c r="BL10">
        <v>5.1535251140594482</v>
      </c>
      <c r="BM10">
        <v>10.72445726394653</v>
      </c>
      <c r="BN10">
        <v>10.29465913772583</v>
      </c>
    </row>
    <row r="11" spans="3:66" x14ac:dyDescent="0.25">
      <c r="C11">
        <v>1.5824745409190651E-2</v>
      </c>
      <c r="D11">
        <v>2.3607119917869571E-2</v>
      </c>
      <c r="E11">
        <v>3.7541968747973442E-2</v>
      </c>
      <c r="F11">
        <v>1.4262745622545481E-2</v>
      </c>
      <c r="G11">
        <v>1.420912006869912E-2</v>
      </c>
      <c r="H11">
        <v>1.445285184308887E-2</v>
      </c>
      <c r="J11">
        <v>1.0850453749299049E-2</v>
      </c>
      <c r="K11">
        <v>1.8149277195334431E-2</v>
      </c>
      <c r="L11">
        <v>3.0064657330513E-2</v>
      </c>
      <c r="M11">
        <v>9.2460876330733299E-3</v>
      </c>
      <c r="N11">
        <v>9.2586064711213112E-3</v>
      </c>
      <c r="O11">
        <v>9.4608981162309647E-3</v>
      </c>
      <c r="P11">
        <v>0.1200191043317318</v>
      </c>
      <c r="Q11">
        <v>0.192121222615242</v>
      </c>
      <c r="R11">
        <v>0.24113315343856809</v>
      </c>
      <c r="S11">
        <v>4.6756833791732788E-2</v>
      </c>
      <c r="T11">
        <v>4.7830954194068909E-2</v>
      </c>
      <c r="U11">
        <v>4.8245014622807503E-2</v>
      </c>
      <c r="V11">
        <v>9.7341440618038177E-2</v>
      </c>
      <c r="W11">
        <v>0.16966257989406591</v>
      </c>
      <c r="X11">
        <v>0.20871476083993909</v>
      </c>
      <c r="Y11">
        <v>3.4454407170414918E-2</v>
      </c>
      <c r="Z11">
        <v>3.5408051684498787E-2</v>
      </c>
      <c r="AA11">
        <v>3.5690218210220337E-2</v>
      </c>
      <c r="AB11">
        <v>2.4097902700304989E-2</v>
      </c>
      <c r="AC11">
        <v>2.7714134193956848E-2</v>
      </c>
      <c r="AD11">
        <v>3.7278527393937111E-2</v>
      </c>
      <c r="AE11">
        <v>6.0265739448368549E-3</v>
      </c>
      <c r="AF11">
        <v>6.3095693476498127E-3</v>
      </c>
      <c r="AG11">
        <v>6.5955047030001879E-3</v>
      </c>
      <c r="AH11">
        <v>3.4040592610836029E-2</v>
      </c>
      <c r="AI11">
        <v>3.7376482039690018E-2</v>
      </c>
      <c r="AJ11">
        <v>5.1797961816191673E-2</v>
      </c>
      <c r="AK11">
        <v>9.3577960506081581E-3</v>
      </c>
      <c r="AL11">
        <v>9.3468609265983105E-3</v>
      </c>
      <c r="AM11">
        <v>9.5542776398360729E-3</v>
      </c>
      <c r="AN11">
        <v>4.3962461873888969E-2</v>
      </c>
      <c r="AO11">
        <v>5.7862879708409309E-2</v>
      </c>
      <c r="AP11">
        <v>5.0355814397335052E-2</v>
      </c>
      <c r="AQ11">
        <v>3.4983903169631958E-2</v>
      </c>
      <c r="AR11">
        <v>3.5251980647444732E-2</v>
      </c>
      <c r="AS11">
        <v>3.0173494480550289E-2</v>
      </c>
      <c r="AT11">
        <v>0.23528410494327551</v>
      </c>
      <c r="AU11">
        <v>0.68887981772422791</v>
      </c>
      <c r="AV11">
        <v>0.56031781435012817</v>
      </c>
      <c r="AW11">
        <v>3.819681890308857E-2</v>
      </c>
      <c r="AX11">
        <v>0.12185386568307879</v>
      </c>
      <c r="AY11">
        <v>0.1214968860149384</v>
      </c>
      <c r="AZ11">
        <v>0.34639996290206909</v>
      </c>
      <c r="BA11">
        <v>1.0213027000427251</v>
      </c>
      <c r="BB11">
        <v>1.551469564437866</v>
      </c>
      <c r="BC11">
        <v>5.6029880419373512E-2</v>
      </c>
      <c r="BD11">
        <v>5.3589077666401863E-2</v>
      </c>
      <c r="BE11">
        <v>5.4998001083731651E-2</v>
      </c>
      <c r="BF11">
        <v>4.6627130508422852</v>
      </c>
      <c r="BG11">
        <v>8.0871100425720215</v>
      </c>
      <c r="BH11">
        <v>11.457242012023929</v>
      </c>
      <c r="BI11">
        <v>6.0118908882141113</v>
      </c>
      <c r="BJ11">
        <v>6.4254884719848633</v>
      </c>
      <c r="BK11">
        <v>7.2451817989349374</v>
      </c>
      <c r="BL11">
        <v>5.1535248756408691</v>
      </c>
      <c r="BM11">
        <v>10.72445583343506</v>
      </c>
      <c r="BN11">
        <v>10.294655799865721</v>
      </c>
    </row>
    <row r="12" spans="3:66" x14ac:dyDescent="0.25">
      <c r="C12">
        <v>1.5824977308511731E-2</v>
      </c>
      <c r="D12">
        <v>2.3607213050127029E-2</v>
      </c>
      <c r="E12">
        <v>3.7540435791015618E-2</v>
      </c>
      <c r="F12">
        <v>1.426322711631656E-2</v>
      </c>
      <c r="G12">
        <v>1.420867582783103E-2</v>
      </c>
      <c r="H12">
        <v>1.4453690033406019E-2</v>
      </c>
      <c r="J12">
        <v>1.0850587859749791E-2</v>
      </c>
      <c r="K12">
        <v>1.8149463459849361E-2</v>
      </c>
      <c r="L12">
        <v>3.0063898302614689E-2</v>
      </c>
      <c r="M12">
        <v>9.2459400184452534E-3</v>
      </c>
      <c r="N12">
        <v>9.2585277743637562E-3</v>
      </c>
      <c r="O12">
        <v>9.4604678452014923E-3</v>
      </c>
      <c r="P12">
        <v>0.12001894041895871</v>
      </c>
      <c r="Q12">
        <v>0.19212135672569269</v>
      </c>
      <c r="R12">
        <v>0.24113281071186071</v>
      </c>
      <c r="S12">
        <v>4.6756936237216003E-2</v>
      </c>
      <c r="T12">
        <v>4.7830870375037193E-2</v>
      </c>
      <c r="U12">
        <v>4.824528843164444E-2</v>
      </c>
      <c r="V12">
        <v>9.7341883927583694E-2</v>
      </c>
      <c r="W12">
        <v>0.16966246068477631</v>
      </c>
      <c r="X12">
        <v>0.20871502161026001</v>
      </c>
      <c r="Y12">
        <v>3.4454429522156722E-2</v>
      </c>
      <c r="Z12">
        <v>3.5408133640885353E-2</v>
      </c>
      <c r="AA12">
        <v>3.5689333453774452E-2</v>
      </c>
      <c r="AB12">
        <v>2.409856021404266E-2</v>
      </c>
      <c r="AC12">
        <v>2.7713286690413948E-2</v>
      </c>
      <c r="AD12">
        <v>3.7277713418006897E-2</v>
      </c>
      <c r="AE12">
        <v>6.0265325009822854E-3</v>
      </c>
      <c r="AF12">
        <v>6.310212891548872E-3</v>
      </c>
      <c r="AG12">
        <v>6.5955740865319967E-3</v>
      </c>
      <c r="AH12">
        <v>3.4040175378322601E-2</v>
      </c>
      <c r="AI12">
        <v>3.7368819117546082E-2</v>
      </c>
      <c r="AJ12">
        <v>5.1800074055790901E-2</v>
      </c>
      <c r="AK12">
        <v>9.3580135144293308E-3</v>
      </c>
      <c r="AL12">
        <v>9.3461619690060616E-3</v>
      </c>
      <c r="AM12">
        <v>9.5544909127056599E-3</v>
      </c>
      <c r="AN12">
        <v>4.3962130323052413E-2</v>
      </c>
      <c r="AO12">
        <v>5.7862792164087302E-2</v>
      </c>
      <c r="AP12">
        <v>5.0356265157461173E-2</v>
      </c>
      <c r="AQ12">
        <v>3.4983647987246513E-2</v>
      </c>
      <c r="AR12">
        <v>3.5251833498477943E-2</v>
      </c>
      <c r="AS12">
        <v>3.0173582956194881E-2</v>
      </c>
      <c r="AT12">
        <v>0.23528403788805011</v>
      </c>
      <c r="AU12">
        <v>0.68888074159622192</v>
      </c>
      <c r="AV12">
        <v>0.56031808257102966</v>
      </c>
      <c r="AW12">
        <v>3.8197193294763572E-2</v>
      </c>
      <c r="AX12">
        <v>0.1218517124652863</v>
      </c>
      <c r="AY12">
        <v>0.1214950382709503</v>
      </c>
      <c r="AZ12">
        <v>0.34639865159988398</v>
      </c>
      <c r="BA12">
        <v>1.0213063359260559</v>
      </c>
      <c r="BB12">
        <v>1.5514644980430601</v>
      </c>
      <c r="BC12">
        <v>5.602976493537426E-2</v>
      </c>
      <c r="BD12">
        <v>5.3589014336466789E-2</v>
      </c>
      <c r="BE12">
        <v>5.499744787812233E-2</v>
      </c>
      <c r="BF12">
        <v>4.6627101898193359</v>
      </c>
      <c r="BG12">
        <v>8.0871138572692871</v>
      </c>
      <c r="BH12">
        <v>11.45723819732666</v>
      </c>
      <c r="BI12">
        <v>6.0119051933288574</v>
      </c>
      <c r="BJ12">
        <v>6.4254989624023438</v>
      </c>
      <c r="BK12">
        <v>7.2451407909393311</v>
      </c>
      <c r="BL12">
        <v>5.1535296440124512</v>
      </c>
      <c r="BM12">
        <v>10.72445917129517</v>
      </c>
      <c r="BN12">
        <v>10.29465818405151</v>
      </c>
    </row>
    <row r="13" spans="3:66" x14ac:dyDescent="0.25">
      <c r="C13">
        <v>1.58252501860261E-2</v>
      </c>
      <c r="D13">
        <v>2.3607023060321811E-2</v>
      </c>
      <c r="E13">
        <v>3.7540962919592857E-2</v>
      </c>
      <c r="F13">
        <v>1.426324108615518E-2</v>
      </c>
      <c r="G13">
        <v>1.4208735898137091E-2</v>
      </c>
      <c r="H13">
        <v>1.4452888630330561E-2</v>
      </c>
      <c r="J13">
        <v>1.0850412305444481E-2</v>
      </c>
      <c r="K13">
        <v>1.8149722367525101E-2</v>
      </c>
      <c r="L13">
        <v>3.0064471997320649E-2</v>
      </c>
      <c r="M13">
        <v>9.2460694722831249E-3</v>
      </c>
      <c r="N13">
        <v>9.2589352279901505E-3</v>
      </c>
      <c r="O13">
        <v>9.4605186022818089E-3</v>
      </c>
      <c r="P13">
        <v>0.120019294321537</v>
      </c>
      <c r="Q13">
        <v>0.19212222099304199</v>
      </c>
      <c r="R13">
        <v>0.24113371223211291</v>
      </c>
      <c r="S13">
        <v>4.6757245436310768E-2</v>
      </c>
      <c r="T13">
        <v>4.7830574214458473E-2</v>
      </c>
      <c r="U13">
        <v>4.8245180398225777E-2</v>
      </c>
      <c r="V13">
        <v>9.7341284155845642E-2</v>
      </c>
      <c r="W13">
        <v>0.16966297477483749</v>
      </c>
      <c r="X13">
        <v>0.20871572196483609</v>
      </c>
      <c r="Y13">
        <v>3.4454379230737693E-2</v>
      </c>
      <c r="Z13">
        <v>3.5408597439527512E-2</v>
      </c>
      <c r="AA13">
        <v>3.5689530894160271E-2</v>
      </c>
      <c r="AB13">
        <v>2.4098592810332779E-2</v>
      </c>
      <c r="AC13">
        <v>2.771373093128204E-2</v>
      </c>
      <c r="AD13">
        <v>3.727753646671772E-2</v>
      </c>
      <c r="AE13">
        <v>6.0265879146754742E-3</v>
      </c>
      <c r="AF13">
        <v>6.3096343073993921E-3</v>
      </c>
      <c r="AG13">
        <v>6.5952916629612446E-3</v>
      </c>
      <c r="AH13">
        <v>3.4040505066514022E-2</v>
      </c>
      <c r="AI13">
        <v>3.7369579076766968E-2</v>
      </c>
      <c r="AJ13">
        <v>5.1800495013594627E-2</v>
      </c>
      <c r="AK13">
        <v>9.3584209680557251E-3</v>
      </c>
      <c r="AL13">
        <v>9.3468287959694862E-3</v>
      </c>
      <c r="AM13">
        <v>9.5549672842025757E-3</v>
      </c>
      <c r="AN13">
        <v>4.3962089344859123E-2</v>
      </c>
      <c r="AO13">
        <v>5.7862760499119759E-2</v>
      </c>
      <c r="AP13">
        <v>5.035620741546154E-2</v>
      </c>
      <c r="AQ13">
        <v>3.4983720630407333E-2</v>
      </c>
      <c r="AR13">
        <v>3.5253351554274559E-2</v>
      </c>
      <c r="AS13">
        <v>3.017376363277435E-2</v>
      </c>
      <c r="AT13">
        <v>0.23528458178043371</v>
      </c>
      <c r="AU13">
        <v>0.68888071179389954</v>
      </c>
      <c r="AV13">
        <v>0.56031933426856995</v>
      </c>
      <c r="AW13">
        <v>3.8196587935090072E-2</v>
      </c>
      <c r="AX13">
        <v>0.12177546322345729</v>
      </c>
      <c r="AY13">
        <v>0.12142089381814</v>
      </c>
      <c r="AZ13">
        <v>0.34639935195446009</v>
      </c>
      <c r="BA13">
        <v>1.0213062763214109</v>
      </c>
      <c r="BB13">
        <v>1.5514723062515261</v>
      </c>
      <c r="BC13">
        <v>5.6029930710792542E-2</v>
      </c>
      <c r="BD13">
        <v>5.3588699549436569E-2</v>
      </c>
      <c r="BE13">
        <v>5.4998179897665977E-2</v>
      </c>
      <c r="BF13">
        <v>4.6627035140991211</v>
      </c>
      <c r="BG13">
        <v>8.0871033668518066</v>
      </c>
      <c r="BH13">
        <v>11.457239627838129</v>
      </c>
      <c r="BI13">
        <v>6.0119028091430664</v>
      </c>
      <c r="BJ13">
        <v>6.4255123138427734</v>
      </c>
      <c r="BK13">
        <v>7.2452902793884277</v>
      </c>
      <c r="BL13">
        <v>5.1535270214080811</v>
      </c>
      <c r="BM13">
        <v>10.72445869445801</v>
      </c>
      <c r="BN13">
        <v>10.294662952423099</v>
      </c>
    </row>
    <row r="14" spans="3:66" x14ac:dyDescent="0.25">
      <c r="C14">
        <v>1.5824949368834499E-2</v>
      </c>
      <c r="D14">
        <v>2.360660582780838E-2</v>
      </c>
      <c r="E14">
        <v>3.7541121244430542E-2</v>
      </c>
      <c r="F14">
        <v>1.4262555632740259E-2</v>
      </c>
      <c r="G14">
        <v>1.4209013897925621E-2</v>
      </c>
      <c r="H14">
        <v>1.445324998348951E-2</v>
      </c>
      <c r="J14">
        <v>1.085058366879821E-2</v>
      </c>
      <c r="K14">
        <v>1.814930513501167E-2</v>
      </c>
      <c r="L14">
        <v>3.0064361169934269E-2</v>
      </c>
      <c r="M14">
        <v>9.2458752915263176E-3</v>
      </c>
      <c r="N14">
        <v>9.2585785314440727E-3</v>
      </c>
      <c r="O14">
        <v>9.4604631885886192E-3</v>
      </c>
      <c r="P14">
        <v>0.12001911178231239</v>
      </c>
      <c r="Q14">
        <v>0.19212224334478381</v>
      </c>
      <c r="R14">
        <v>0.2411319836974144</v>
      </c>
      <c r="S14">
        <v>4.675682820379734E-2</v>
      </c>
      <c r="T14">
        <v>4.7830717638134963E-2</v>
      </c>
      <c r="U14">
        <v>4.8246074467897422E-2</v>
      </c>
      <c r="V14">
        <v>9.7340691834688187E-2</v>
      </c>
      <c r="W14">
        <v>0.16966105252504349</v>
      </c>
      <c r="X14">
        <v>0.20871483534574509</v>
      </c>
      <c r="Y14">
        <v>3.4454541280865669E-2</v>
      </c>
      <c r="Z14">
        <v>3.540884330868721E-2</v>
      </c>
      <c r="AA14">
        <v>3.5690043121576309E-2</v>
      </c>
      <c r="AB14">
        <v>2.40979865193367E-2</v>
      </c>
      <c r="AC14">
        <v>2.7713255025446411E-2</v>
      </c>
      <c r="AD14">
        <v>3.7277383729815483E-2</v>
      </c>
      <c r="AE14">
        <v>6.0264442581683397E-3</v>
      </c>
      <c r="AF14">
        <v>6.30950927734375E-3</v>
      </c>
      <c r="AG14">
        <v>6.595509359613061E-3</v>
      </c>
      <c r="AH14">
        <v>3.4041007980704308E-2</v>
      </c>
      <c r="AI14">
        <v>3.7368893623352051E-2</v>
      </c>
      <c r="AJ14">
        <v>5.1798833534121513E-2</v>
      </c>
      <c r="AK14">
        <v>9.357786737382412E-3</v>
      </c>
      <c r="AL14">
        <v>9.3463566154241562E-3</v>
      </c>
      <c r="AM14">
        <v>9.5544815994799137E-3</v>
      </c>
      <c r="AN14">
        <v>4.3962264433503151E-2</v>
      </c>
      <c r="AO14">
        <v>5.7863026857376099E-2</v>
      </c>
      <c r="AP14">
        <v>5.0355883315205567E-2</v>
      </c>
      <c r="AQ14">
        <v>3.4983402118086808E-2</v>
      </c>
      <c r="AR14">
        <v>3.5252319648861892E-2</v>
      </c>
      <c r="AS14">
        <v>3.0173573642969131E-2</v>
      </c>
      <c r="AT14">
        <v>0.23528426885604861</v>
      </c>
      <c r="AU14">
        <v>0.68888044357299805</v>
      </c>
      <c r="AV14">
        <v>0.56031873822212219</v>
      </c>
      <c r="AW14">
        <v>3.8196787238121033E-2</v>
      </c>
      <c r="AX14">
        <v>0.1218527145683765</v>
      </c>
      <c r="AY14">
        <v>0.1214248351752758</v>
      </c>
      <c r="AZ14">
        <v>0.34639938175678248</v>
      </c>
      <c r="BA14">
        <v>1.021310567855835</v>
      </c>
      <c r="BB14">
        <v>1.551471352577209</v>
      </c>
      <c r="BC14">
        <v>5.602986179292202E-2</v>
      </c>
      <c r="BD14">
        <v>5.3589379414916039E-2</v>
      </c>
      <c r="BE14">
        <v>5.4998353123664863E-2</v>
      </c>
      <c r="BF14">
        <v>4.6627030372619629</v>
      </c>
      <c r="BG14">
        <v>8.0871152877807617</v>
      </c>
      <c r="BH14">
        <v>11.457249641418461</v>
      </c>
      <c r="BI14">
        <v>6.0119063854217529</v>
      </c>
      <c r="BJ14">
        <v>6.4254844188690194</v>
      </c>
      <c r="BK14">
        <v>7.245206356048584</v>
      </c>
      <c r="BL14">
        <v>5.153526782989502</v>
      </c>
      <c r="BM14">
        <v>10.724459648132321</v>
      </c>
      <c r="BN14">
        <v>10.29465961456299</v>
      </c>
    </row>
    <row r="15" spans="3:66" x14ac:dyDescent="0.25">
      <c r="C15">
        <v>1.5825147740542889E-2</v>
      </c>
      <c r="D15">
        <v>2.360649965703487E-2</v>
      </c>
      <c r="E15">
        <v>3.7540560588240617E-2</v>
      </c>
      <c r="F15">
        <v>1.4262740965932609E-2</v>
      </c>
      <c r="G15">
        <v>1.420852774754167E-2</v>
      </c>
      <c r="H15">
        <v>1.4453236013650891E-2</v>
      </c>
      <c r="J15">
        <v>1.085051847621799E-2</v>
      </c>
      <c r="K15">
        <v>1.814931537955999E-2</v>
      </c>
      <c r="L15">
        <v>3.0063685029745098E-2</v>
      </c>
      <c r="M15">
        <v>9.2457779683172703E-3</v>
      </c>
      <c r="N15">
        <v>9.2589952982962132E-3</v>
      </c>
      <c r="O15">
        <v>9.4604999758303165E-3</v>
      </c>
      <c r="P15">
        <v>0.12001889944076539</v>
      </c>
      <c r="Q15">
        <v>0.19212239235639569</v>
      </c>
      <c r="R15">
        <v>0.241131916642189</v>
      </c>
      <c r="S15">
        <v>4.6756796538829803E-2</v>
      </c>
      <c r="T15">
        <v>4.7830777242779732E-2</v>
      </c>
      <c r="U15">
        <v>4.8245660960674293E-2</v>
      </c>
      <c r="V15">
        <v>9.7341228276491165E-2</v>
      </c>
      <c r="W15">
        <v>0.1696619167923927</v>
      </c>
      <c r="X15">
        <v>0.20871471613645551</v>
      </c>
      <c r="Y15">
        <v>3.445468470454216E-2</v>
      </c>
      <c r="Z15">
        <v>3.5408787429332733E-2</v>
      </c>
      <c r="AA15">
        <v>3.568931482732296E-2</v>
      </c>
      <c r="AB15">
        <v>2.409818489104509E-2</v>
      </c>
      <c r="AC15">
        <v>2.7713273651897911E-2</v>
      </c>
      <c r="AD15">
        <v>3.7277663126587868E-2</v>
      </c>
      <c r="AE15">
        <v>6.0265185311436653E-3</v>
      </c>
      <c r="AF15">
        <v>6.3097360543906689E-3</v>
      </c>
      <c r="AG15">
        <v>6.5954767633229494E-3</v>
      </c>
      <c r="AH15">
        <v>3.4040221944451332E-2</v>
      </c>
      <c r="AI15">
        <v>3.7369351834058762E-2</v>
      </c>
      <c r="AJ15">
        <v>5.1799217239022248E-2</v>
      </c>
      <c r="AK15">
        <v>9.3580554239451885E-3</v>
      </c>
      <c r="AL15">
        <v>9.3466066755354404E-3</v>
      </c>
      <c r="AM15">
        <v>9.5547637902200222E-3</v>
      </c>
      <c r="AN15">
        <v>4.3962091207504272E-2</v>
      </c>
      <c r="AO15">
        <v>5.7862468063831329E-2</v>
      </c>
      <c r="AP15">
        <v>5.0356060266494751E-2</v>
      </c>
      <c r="AQ15">
        <v>3.4983329474925988E-2</v>
      </c>
      <c r="AR15">
        <v>3.5252563655376427E-2</v>
      </c>
      <c r="AS15">
        <v>3.017282951623201E-2</v>
      </c>
      <c r="AT15">
        <v>0.23528443276882169</v>
      </c>
      <c r="AU15">
        <v>0.68887948989868164</v>
      </c>
      <c r="AV15">
        <v>0.56031650304794312</v>
      </c>
      <c r="AW15">
        <v>3.819727711379528E-2</v>
      </c>
      <c r="AX15">
        <v>0.121853020042181</v>
      </c>
      <c r="AY15">
        <v>0.12149648368358611</v>
      </c>
      <c r="AZ15">
        <v>0.34640063345432281</v>
      </c>
      <c r="BA15">
        <v>1.0213054418563841</v>
      </c>
      <c r="BB15">
        <v>1.551459848880768</v>
      </c>
      <c r="BC15">
        <v>5.6029796600341797E-2</v>
      </c>
      <c r="BD15">
        <v>5.3588718175888062E-2</v>
      </c>
      <c r="BE15">
        <v>5.4997833445668221E-2</v>
      </c>
      <c r="BF15">
        <v>4.6627025604248047</v>
      </c>
      <c r="BG15">
        <v>8.0871095657348633</v>
      </c>
      <c r="BH15">
        <v>11.45724487304688</v>
      </c>
      <c r="BI15">
        <v>6.0118913650512704</v>
      </c>
      <c r="BJ15">
        <v>6.4255032539367676</v>
      </c>
      <c r="BK15">
        <v>7.2451703548431396</v>
      </c>
      <c r="BL15">
        <v>5.1535289287567139</v>
      </c>
      <c r="BM15">
        <v>10.72445917129517</v>
      </c>
      <c r="BN15">
        <v>10.294662475585939</v>
      </c>
    </row>
    <row r="16" spans="3:66" x14ac:dyDescent="0.25">
      <c r="C16">
        <v>1.5825013630092141E-2</v>
      </c>
      <c r="D16">
        <v>2.3607023060321811E-2</v>
      </c>
      <c r="E16">
        <v>3.7541262805461877E-2</v>
      </c>
      <c r="F16">
        <v>1.4262620825320481E-2</v>
      </c>
      <c r="G16">
        <v>1.4208652544766659E-2</v>
      </c>
      <c r="H16">
        <v>1.445268979296088E-2</v>
      </c>
      <c r="J16">
        <v>1.085035642609E-2</v>
      </c>
      <c r="K16">
        <v>1.81494913995266E-2</v>
      </c>
      <c r="L16">
        <v>3.006425499916077E-2</v>
      </c>
      <c r="M16">
        <v>9.246541652828455E-3</v>
      </c>
      <c r="N16">
        <v>9.2590693384408951E-3</v>
      </c>
      <c r="O16">
        <v>9.4605372287333012E-3</v>
      </c>
      <c r="P16">
        <v>0.1200201958417892</v>
      </c>
      <c r="Q16">
        <v>0.1921224519610405</v>
      </c>
      <c r="R16">
        <v>0.2411315068602562</v>
      </c>
      <c r="S16">
        <v>4.6757079660892487E-2</v>
      </c>
      <c r="T16">
        <v>4.7830643132328987E-2</v>
      </c>
      <c r="U16">
        <v>4.82453852891922E-2</v>
      </c>
      <c r="V16">
        <v>9.7341269254684448E-2</v>
      </c>
      <c r="W16">
        <v>0.16966307163238531</v>
      </c>
      <c r="X16">
        <v>0.2087148800492287</v>
      </c>
      <c r="Y16">
        <v>3.4454148262739182E-2</v>
      </c>
      <c r="Z16">
        <v>3.5408653318881989E-2</v>
      </c>
      <c r="AA16">
        <v>3.569004125893116E-2</v>
      </c>
      <c r="AB16">
        <v>2.409828174859285E-2</v>
      </c>
      <c r="AC16">
        <v>2.7713713236153129E-2</v>
      </c>
      <c r="AD16">
        <v>3.7277212366461747E-2</v>
      </c>
      <c r="AE16">
        <v>6.0271297115832567E-3</v>
      </c>
      <c r="AF16">
        <v>6.3101018313318491E-3</v>
      </c>
      <c r="AG16">
        <v>6.5955047030001879E-3</v>
      </c>
      <c r="AH16">
        <v>3.404013067483902E-2</v>
      </c>
      <c r="AI16">
        <v>3.7369254976511002E-2</v>
      </c>
      <c r="AJ16">
        <v>5.179915763437748E-2</v>
      </c>
      <c r="AK16">
        <v>9.3579487875103951E-3</v>
      </c>
      <c r="AL16">
        <v>9.3467221595346928E-3</v>
      </c>
      <c r="AM16">
        <v>9.5542222261428833E-3</v>
      </c>
      <c r="AN16">
        <v>4.3962517753243453E-2</v>
      </c>
      <c r="AO16">
        <v>5.7862833142280579E-2</v>
      </c>
      <c r="AP16">
        <v>5.0355596467852592E-2</v>
      </c>
      <c r="AQ16">
        <v>3.4983431920409203E-2</v>
      </c>
      <c r="AR16">
        <v>3.5252736881375313E-2</v>
      </c>
      <c r="AS16">
        <v>3.01732961088419E-2</v>
      </c>
      <c r="AT16">
        <v>0.23528355360031131</v>
      </c>
      <c r="AU16">
        <v>0.68888059258460999</v>
      </c>
      <c r="AV16">
        <v>0.56031858921051025</v>
      </c>
      <c r="AW16">
        <v>3.819652646780014E-2</v>
      </c>
      <c r="AX16">
        <v>0.1218524798750877</v>
      </c>
      <c r="AY16">
        <v>0.1214233562350273</v>
      </c>
      <c r="AZ16">
        <v>0.3464009016752243</v>
      </c>
      <c r="BA16">
        <v>1.0213068723678591</v>
      </c>
      <c r="BB16">
        <v>1.551473200321198</v>
      </c>
      <c r="BC16">
        <v>5.6029416620731347E-2</v>
      </c>
      <c r="BD16">
        <v>5.3589144721627242E-2</v>
      </c>
      <c r="BE16">
        <v>5.4998032748699188E-2</v>
      </c>
      <c r="BF16">
        <v>4.6627047061920166</v>
      </c>
      <c r="BG16">
        <v>8.0871033668518066</v>
      </c>
      <c r="BH16">
        <v>11.45724248886108</v>
      </c>
      <c r="BI16">
        <v>6.0118811130523682</v>
      </c>
      <c r="BJ16">
        <v>6.425501823425293</v>
      </c>
      <c r="BK16">
        <v>7.2452287673950204</v>
      </c>
      <c r="BL16">
        <v>5.1535210609436044</v>
      </c>
      <c r="BM16">
        <v>10.724460124969481</v>
      </c>
      <c r="BN16">
        <v>10.29465913772583</v>
      </c>
    </row>
    <row r="17" spans="2:66" x14ac:dyDescent="0.25">
      <c r="C17">
        <v>1.5825236216187481E-2</v>
      </c>
      <c r="D17">
        <v>2.3607240989804271E-2</v>
      </c>
      <c r="E17">
        <v>3.7541657686233521E-2</v>
      </c>
      <c r="F17">
        <v>1.426267111673951E-2</v>
      </c>
      <c r="G17">
        <v>1.420914335176349E-2</v>
      </c>
      <c r="H17">
        <v>1.4452814590185881E-2</v>
      </c>
      <c r="J17">
        <v>1.085101347416639E-2</v>
      </c>
      <c r="K17">
        <v>1.81496711447835E-2</v>
      </c>
      <c r="L17">
        <v>3.006444871425629E-2</v>
      </c>
      <c r="M17">
        <v>9.2460834421217442E-3</v>
      </c>
      <c r="N17">
        <v>9.2586111277341843E-3</v>
      </c>
      <c r="O17">
        <v>9.4606294296681881E-3</v>
      </c>
      <c r="P17">
        <v>0.12001879885792729</v>
      </c>
      <c r="Q17">
        <v>0.19212187081575391</v>
      </c>
      <c r="R17">
        <v>0.24113193899393079</v>
      </c>
      <c r="S17">
        <v>4.675714485347271E-2</v>
      </c>
      <c r="T17">
        <v>4.7831116244196892E-2</v>
      </c>
      <c r="U17">
        <v>4.824521392583847E-2</v>
      </c>
      <c r="V17">
        <v>9.7341176122426987E-2</v>
      </c>
      <c r="W17">
        <v>0.16966309398412699</v>
      </c>
      <c r="X17">
        <v>0.2087160050868988</v>
      </c>
      <c r="Y17">
        <v>3.4454068168997758E-2</v>
      </c>
      <c r="Z17">
        <v>3.5407897084951401E-2</v>
      </c>
      <c r="AA17">
        <v>3.5689374431967742E-2</v>
      </c>
      <c r="AB17">
        <v>2.409739326685667E-2</v>
      </c>
      <c r="AC17">
        <v>2.7712514623999599E-2</v>
      </c>
      <c r="AD17">
        <v>3.7277081981301308E-2</v>
      </c>
      <c r="AE17">
        <v>6.0264258645474911E-3</v>
      </c>
      <c r="AF17">
        <v>6.3102685380727053E-3</v>
      </c>
      <c r="AG17">
        <v>6.5958797931671143E-3</v>
      </c>
      <c r="AH17">
        <v>3.4040791913866997E-2</v>
      </c>
      <c r="AI17">
        <v>3.7369389086961753E-2</v>
      </c>
      <c r="AJ17">
        <v>5.179813876748085E-2</v>
      </c>
      <c r="AK17">
        <v>9.3585182912647724E-3</v>
      </c>
      <c r="AL17">
        <v>9.346796665340662E-3</v>
      </c>
      <c r="AM17">
        <v>9.5542548224329948E-3</v>
      </c>
      <c r="AN17">
        <v>4.3962148949503899E-2</v>
      </c>
      <c r="AO17">
        <v>5.7862680405378342E-2</v>
      </c>
      <c r="AP17">
        <v>5.0355568528175347E-2</v>
      </c>
      <c r="AQ17">
        <v>3.4983107820153243E-2</v>
      </c>
      <c r="AR17">
        <v>3.5251930356025703E-2</v>
      </c>
      <c r="AS17">
        <v>3.0173278413712978E-2</v>
      </c>
      <c r="AT17">
        <v>0.23528461158275599</v>
      </c>
      <c r="AU17">
        <v>0.68888053297996521</v>
      </c>
      <c r="AV17">
        <v>0.56031593680381775</v>
      </c>
      <c r="AW17">
        <v>3.8196466863155358E-2</v>
      </c>
      <c r="AX17">
        <v>0.121852982789278</v>
      </c>
      <c r="AY17">
        <v>0.1214960813522339</v>
      </c>
      <c r="AZ17">
        <v>0.34639878571033478</v>
      </c>
      <c r="BA17">
        <v>1.0213044285774231</v>
      </c>
      <c r="BB17">
        <v>1.551462769508362</v>
      </c>
      <c r="BC17">
        <v>5.6029621511697769E-2</v>
      </c>
      <c r="BD17">
        <v>5.3588643670082092E-2</v>
      </c>
      <c r="BE17">
        <v>5.4997861385345459E-2</v>
      </c>
      <c r="BF17">
        <v>4.6627037525177002</v>
      </c>
      <c r="BG17">
        <v>8.0871114730834961</v>
      </c>
      <c r="BH17">
        <v>11.457235813140869</v>
      </c>
      <c r="BI17">
        <v>6.0119030475616464</v>
      </c>
      <c r="BJ17">
        <v>6.4254920482635498</v>
      </c>
      <c r="BK17">
        <v>7.245150089263916</v>
      </c>
      <c r="BL17">
        <v>5.1535220146179199</v>
      </c>
      <c r="BM17">
        <v>10.72445917129517</v>
      </c>
      <c r="BN17">
        <v>10.294661521911619</v>
      </c>
    </row>
    <row r="18" spans="2:66" x14ac:dyDescent="0.25">
      <c r="C18">
        <v>1.5825125388801101E-2</v>
      </c>
      <c r="D18">
        <v>2.360694948583841E-2</v>
      </c>
      <c r="E18">
        <v>3.7541180849075317E-2</v>
      </c>
      <c r="F18">
        <v>1.4262527693063021E-2</v>
      </c>
      <c r="G18">
        <v>1.42086991108954E-2</v>
      </c>
      <c r="H18">
        <v>1.445328257977962E-2</v>
      </c>
      <c r="J18">
        <v>1.08507638797164E-2</v>
      </c>
      <c r="K18">
        <v>1.8149013631045818E-2</v>
      </c>
      <c r="L18">
        <v>3.0064842663705349E-2</v>
      </c>
      <c r="M18">
        <v>9.2458333820104599E-3</v>
      </c>
      <c r="N18">
        <v>9.2585785314440727E-3</v>
      </c>
      <c r="O18">
        <v>9.4605972990393639E-3</v>
      </c>
      <c r="P18">
        <v>0.12001904472708699</v>
      </c>
      <c r="Q18">
        <v>0.19212181866168981</v>
      </c>
      <c r="R18">
        <v>0.2411324679851532</v>
      </c>
      <c r="S18">
        <v>4.6757185831665993E-2</v>
      </c>
      <c r="T18">
        <v>4.7830726951360703E-2</v>
      </c>
      <c r="U18">
        <v>4.8245573416352272E-2</v>
      </c>
      <c r="V18">
        <v>9.7340822219848633E-2</v>
      </c>
      <c r="W18">
        <v>0.169662706553936</v>
      </c>
      <c r="X18">
        <v>0.2087149769067764</v>
      </c>
      <c r="Y18">
        <v>3.4454450011253357E-2</v>
      </c>
      <c r="Z18">
        <v>3.5408776253461838E-2</v>
      </c>
      <c r="AA18">
        <v>3.5689875483512878E-2</v>
      </c>
      <c r="AB18">
        <v>2.4098440073430542E-2</v>
      </c>
      <c r="AC18">
        <v>2.7712736278772351E-2</v>
      </c>
      <c r="AD18">
        <v>3.7277894094586372E-2</v>
      </c>
      <c r="AE18">
        <v>6.0265092179179192E-3</v>
      </c>
      <c r="AF18">
        <v>6.309472257271409E-3</v>
      </c>
      <c r="AG18">
        <v>6.5960092470049858E-3</v>
      </c>
      <c r="AH18">
        <v>3.4040121361613267E-2</v>
      </c>
      <c r="AI18">
        <v>3.7376722320914268E-2</v>
      </c>
      <c r="AJ18">
        <v>5.1798503845930099E-2</v>
      </c>
      <c r="AK18">
        <v>9.3580968677997589E-3</v>
      </c>
      <c r="AL18">
        <v>9.3464953824877739E-3</v>
      </c>
      <c r="AM18">
        <v>9.5550138503313065E-3</v>
      </c>
      <c r="AN18">
        <v>4.3962255120277398E-2</v>
      </c>
      <c r="AO18">
        <v>5.7862602174282067E-2</v>
      </c>
      <c r="AP18">
        <v>5.0355514511466033E-2</v>
      </c>
      <c r="AQ18">
        <v>3.4983651712536812E-2</v>
      </c>
      <c r="AR18">
        <v>3.5251434892416E-2</v>
      </c>
      <c r="AS18">
        <v>3.0172758735716339E-2</v>
      </c>
      <c r="AT18">
        <v>0.23528315871953959</v>
      </c>
      <c r="AU18">
        <v>0.68887963891029358</v>
      </c>
      <c r="AV18">
        <v>0.56031665205955505</v>
      </c>
      <c r="AW18">
        <v>3.8196776062250137E-2</v>
      </c>
      <c r="AX18">
        <v>0.1218526028096676</v>
      </c>
      <c r="AY18">
        <v>0.12149485200643539</v>
      </c>
      <c r="AZ18">
        <v>0.34640085697174072</v>
      </c>
      <c r="BA18">
        <v>1.0213054418563841</v>
      </c>
      <c r="BB18">
        <v>1.551473796367645</v>
      </c>
      <c r="BC18">
        <v>5.6029513478279107E-2</v>
      </c>
      <c r="BD18">
        <v>5.3588949143886573E-2</v>
      </c>
      <c r="BE18">
        <v>5.4998254403471947E-2</v>
      </c>
      <c r="BF18">
        <v>4.6627078056335449</v>
      </c>
      <c r="BG18">
        <v>8.0871157646179199</v>
      </c>
      <c r="BH18">
        <v>11.45724678039551</v>
      </c>
      <c r="BI18">
        <v>6.0119099617004386</v>
      </c>
      <c r="BJ18">
        <v>6.4255003929138184</v>
      </c>
      <c r="BK18">
        <v>7.2451698780059806</v>
      </c>
      <c r="BL18">
        <v>5.1535303592681876</v>
      </c>
      <c r="BM18">
        <v>10.72445774078369</v>
      </c>
      <c r="BN18">
        <v>10.294661998748779</v>
      </c>
    </row>
    <row r="19" spans="2:66" x14ac:dyDescent="0.25">
      <c r="C19">
        <v>1.5825013630092141E-2</v>
      </c>
      <c r="D19">
        <v>2.3606633767485619E-2</v>
      </c>
      <c r="E19">
        <v>3.7541300058364868E-2</v>
      </c>
      <c r="F19">
        <v>1.4262809883803129E-2</v>
      </c>
      <c r="G19">
        <v>1.4208689797669651E-2</v>
      </c>
      <c r="H19">
        <v>1.445277780294418E-2</v>
      </c>
      <c r="J19">
        <v>1.085043977946043E-2</v>
      </c>
      <c r="K19">
        <v>1.8149319104850289E-2</v>
      </c>
      <c r="L19">
        <v>3.006492555141449E-2</v>
      </c>
      <c r="M19">
        <v>9.2460555024445057E-3</v>
      </c>
      <c r="N19">
        <v>9.2584998346865177E-3</v>
      </c>
      <c r="O19">
        <v>9.460995439440012E-3</v>
      </c>
      <c r="P19">
        <v>0.1200189925730228</v>
      </c>
      <c r="Q19">
        <v>0.1921219676733017</v>
      </c>
      <c r="R19">
        <v>0.24113279581069949</v>
      </c>
      <c r="S19">
        <v>4.675690270960331E-2</v>
      </c>
      <c r="T19">
        <v>4.7830739989876747E-2</v>
      </c>
      <c r="U19">
        <v>4.824531078338623E-2</v>
      </c>
      <c r="V19">
        <v>9.7340408712625504E-2</v>
      </c>
      <c r="W19">
        <v>0.16966195404529569</v>
      </c>
      <c r="X19">
        <v>0.2087152227759361</v>
      </c>
      <c r="Y19">
        <v>3.4455027431249619E-2</v>
      </c>
      <c r="Z19">
        <v>3.5408049821853638E-2</v>
      </c>
      <c r="AA19">
        <v>3.5689972341060638E-2</v>
      </c>
      <c r="AB19">
        <v>2.409799117594957E-2</v>
      </c>
      <c r="AC19">
        <v>2.771326806396246E-2</v>
      </c>
      <c r="AD19">
        <v>3.7277480587363243E-2</v>
      </c>
      <c r="AE19">
        <v>6.0263888444751501E-3</v>
      </c>
      <c r="AF19">
        <v>6.3097497913986436E-3</v>
      </c>
      <c r="AG19">
        <v>6.595671409741044E-3</v>
      </c>
      <c r="AH19">
        <v>3.4040302038192749E-2</v>
      </c>
      <c r="AI19">
        <v>3.7369586527347558E-2</v>
      </c>
      <c r="AJ19">
        <v>5.1798630505800247E-2</v>
      </c>
      <c r="AK19">
        <v>9.3579767271876335E-3</v>
      </c>
      <c r="AL19">
        <v>9.3467175029218197E-3</v>
      </c>
      <c r="AM19">
        <v>9.5541295595467091E-3</v>
      </c>
      <c r="AN19">
        <v>4.3962102383375168E-2</v>
      </c>
      <c r="AO19">
        <v>5.7862754911184311E-2</v>
      </c>
      <c r="AP19">
        <v>5.0355652347207069E-2</v>
      </c>
      <c r="AQ19">
        <v>3.4983361139893532E-2</v>
      </c>
      <c r="AR19">
        <v>3.5255199298262603E-2</v>
      </c>
      <c r="AS19">
        <v>3.017339296638966E-2</v>
      </c>
      <c r="AT19">
        <v>0.23528445512056351</v>
      </c>
      <c r="AU19">
        <v>0.68888011574745178</v>
      </c>
      <c r="AV19">
        <v>0.56031569838523865</v>
      </c>
      <c r="AW19">
        <v>3.8204416632652283E-2</v>
      </c>
      <c r="AX19">
        <v>0.12185220792889601</v>
      </c>
      <c r="AY19">
        <v>0.12141946330666541</v>
      </c>
      <c r="AZ19">
        <v>0.34640002250671392</v>
      </c>
      <c r="BA19">
        <v>1.0213057994842529</v>
      </c>
      <c r="BB19">
        <v>1.551471352577209</v>
      </c>
      <c r="BC19">
        <v>5.6029846891760833E-2</v>
      </c>
      <c r="BD19">
        <v>5.3588829934597022E-2</v>
      </c>
      <c r="BE19">
        <v>5.4997676983475692E-2</v>
      </c>
      <c r="BF19">
        <v>4.6627037525177002</v>
      </c>
      <c r="BG19">
        <v>8.0871129035949707</v>
      </c>
      <c r="BH19">
        <v>11.45724678039551</v>
      </c>
      <c r="BI19">
        <v>6.0118978023529053</v>
      </c>
      <c r="BJ19">
        <v>6.4255030155181876</v>
      </c>
      <c r="BK19">
        <v>7.2451741695404053</v>
      </c>
      <c r="BL19">
        <v>5.1535270214080811</v>
      </c>
      <c r="BM19">
        <v>10.72445774078369</v>
      </c>
      <c r="BN19">
        <v>10.29465866088867</v>
      </c>
    </row>
    <row r="20" spans="2:66" x14ac:dyDescent="0.25">
      <c r="C20">
        <v>1.582508813589811E-2</v>
      </c>
      <c r="D20">
        <v>2.3607213050127029E-2</v>
      </c>
      <c r="E20">
        <v>3.7541486322879791E-2</v>
      </c>
      <c r="F20">
        <v>1.4263194520026451E-2</v>
      </c>
      <c r="G20">
        <v>1.42087871208787E-2</v>
      </c>
      <c r="H20">
        <v>1.445284718647599E-2</v>
      </c>
      <c r="J20">
        <v>1.085070380941033E-2</v>
      </c>
      <c r="K20">
        <v>1.8149471841752529E-2</v>
      </c>
      <c r="L20">
        <v>3.0064537189900879E-2</v>
      </c>
      <c r="M20">
        <v>9.2465183697640896E-3</v>
      </c>
      <c r="N20">
        <v>9.258439764380455E-3</v>
      </c>
      <c r="O20">
        <v>9.46038868278265E-3</v>
      </c>
      <c r="P20">
        <v>0.12001935392618179</v>
      </c>
      <c r="Q20">
        <v>0.19212222099304199</v>
      </c>
      <c r="R20">
        <v>0.24113184213638311</v>
      </c>
      <c r="S20">
        <v>4.6756777912378311E-2</v>
      </c>
      <c r="T20">
        <v>4.7830892726778977E-2</v>
      </c>
      <c r="U20">
        <v>4.8245746642351151E-2</v>
      </c>
      <c r="V20">
        <v>9.7341269254684448E-2</v>
      </c>
      <c r="W20">
        <v>0.16966281831264499</v>
      </c>
      <c r="X20">
        <v>0.2087162658572197</v>
      </c>
      <c r="Y20">
        <v>3.4454332664608962E-2</v>
      </c>
      <c r="Z20">
        <v>3.5408416762948043E-2</v>
      </c>
      <c r="AA20">
        <v>3.5689584910869598E-2</v>
      </c>
      <c r="AB20">
        <v>2.4098323658108711E-2</v>
      </c>
      <c r="AC20">
        <v>2.771438471972942E-2</v>
      </c>
      <c r="AD20">
        <v>3.7278592586517327E-2</v>
      </c>
      <c r="AE20">
        <v>6.0265511274337769E-3</v>
      </c>
      <c r="AF20">
        <v>6.3102405983954668E-3</v>
      </c>
      <c r="AG20">
        <v>6.5957685001194477E-3</v>
      </c>
      <c r="AH20">
        <v>3.4040013328194618E-2</v>
      </c>
      <c r="AI20">
        <v>3.736884705722332E-2</v>
      </c>
      <c r="AJ20">
        <v>5.1798498257994652E-2</v>
      </c>
      <c r="AK20">
        <v>9.3583841808140278E-3</v>
      </c>
      <c r="AL20">
        <v>9.3462918885052204E-3</v>
      </c>
      <c r="AM20">
        <v>9.5550785772502422E-3</v>
      </c>
      <c r="AN20">
        <v>4.3962199240922928E-2</v>
      </c>
      <c r="AO20">
        <v>5.7863004505634308E-2</v>
      </c>
      <c r="AP20">
        <v>5.0355888903141022E-2</v>
      </c>
      <c r="AQ20">
        <v>3.498380072414875E-2</v>
      </c>
      <c r="AR20">
        <v>3.5254376009106643E-2</v>
      </c>
      <c r="AS20">
        <v>3.0173559673130509E-2</v>
      </c>
      <c r="AT20">
        <v>0.2352843061089516</v>
      </c>
      <c r="AU20">
        <v>0.68887907266616821</v>
      </c>
      <c r="AV20">
        <v>0.56031739711761475</v>
      </c>
      <c r="AW20">
        <v>3.8204135373234749E-2</v>
      </c>
      <c r="AX20">
        <v>0.12185152247548101</v>
      </c>
      <c r="AY20">
        <v>0.1214957162737846</v>
      </c>
      <c r="AZ20">
        <v>0.34640093147754669</v>
      </c>
      <c r="BA20">
        <v>1.021308541297913</v>
      </c>
      <c r="BB20">
        <v>1.5514622330665591</v>
      </c>
      <c r="BC20">
        <v>5.6029805913567543E-2</v>
      </c>
      <c r="BD20">
        <v>5.3588537499308593E-2</v>
      </c>
      <c r="BE20">
        <v>5.4997958242893219E-2</v>
      </c>
      <c r="BF20">
        <v>4.6627068519592294</v>
      </c>
      <c r="BG20">
        <v>8.0871124267578125</v>
      </c>
      <c r="BH20">
        <v>11.45724248886108</v>
      </c>
      <c r="BI20">
        <v>6.011885404586792</v>
      </c>
      <c r="BJ20">
        <v>6.4255073070526123</v>
      </c>
      <c r="BK20">
        <v>7.2451736927032471</v>
      </c>
      <c r="BL20">
        <v>5.1535253524780273</v>
      </c>
      <c r="BM20">
        <v>10.72445678710938</v>
      </c>
      <c r="BN20">
        <v>10.2946662902832</v>
      </c>
    </row>
    <row r="21" spans="2:66" x14ac:dyDescent="0.25">
      <c r="C21">
        <v>1.5825370326638218E-2</v>
      </c>
      <c r="D21">
        <v>2.3606384173035622E-2</v>
      </c>
      <c r="E21">
        <v>3.754127211868763E-2</v>
      </c>
      <c r="F21">
        <v>1.4262662269175049E-2</v>
      </c>
      <c r="G21">
        <v>1.420915266498923E-2</v>
      </c>
      <c r="H21">
        <v>1.4453073963522909E-2</v>
      </c>
      <c r="J21">
        <v>1.085053663700819E-2</v>
      </c>
      <c r="K21">
        <v>1.8149411305785179E-2</v>
      </c>
      <c r="L21">
        <v>3.0064305290579799E-2</v>
      </c>
      <c r="M21">
        <v>9.245934896171093E-3</v>
      </c>
      <c r="N21">
        <v>9.2585831880569458E-3</v>
      </c>
      <c r="O21">
        <v>9.4605833292007446E-3</v>
      </c>
      <c r="P21">
        <v>0.1200191900134087</v>
      </c>
      <c r="Q21">
        <v>0.19212126731872561</v>
      </c>
      <c r="R21">
        <v>0.2411328703165054</v>
      </c>
      <c r="S21">
        <v>4.6757109463214867E-2</v>
      </c>
      <c r="T21">
        <v>4.7830954194068909E-2</v>
      </c>
      <c r="U21">
        <v>4.824536107480526E-2</v>
      </c>
      <c r="V21">
        <v>9.7341135144233704E-2</v>
      </c>
      <c r="W21">
        <v>0.169661670923233</v>
      </c>
      <c r="X21">
        <v>0.20871409773826599</v>
      </c>
      <c r="Y21">
        <v>3.4454777836799622E-2</v>
      </c>
      <c r="Z21">
        <v>3.5408070310950279E-2</v>
      </c>
      <c r="AA21">
        <v>3.5689935088157647E-2</v>
      </c>
      <c r="AB21">
        <v>2.409787476062775E-2</v>
      </c>
      <c r="AC21">
        <v>2.771426364779472E-2</v>
      </c>
      <c r="AD21">
        <v>3.7278106436133378E-2</v>
      </c>
      <c r="AE21">
        <v>6.026421207934618E-3</v>
      </c>
      <c r="AF21">
        <v>6.3102452550083399E-3</v>
      </c>
      <c r="AG21">
        <v>6.5957778133451939E-3</v>
      </c>
      <c r="AH21">
        <v>3.4041324630379677E-2</v>
      </c>
      <c r="AI21">
        <v>3.7369834259152412E-2</v>
      </c>
      <c r="AJ21">
        <v>5.1798760890960693E-2</v>
      </c>
      <c r="AK21">
        <v>9.3579767271876335E-3</v>
      </c>
      <c r="AL21">
        <v>9.346360806375742E-3</v>
      </c>
      <c r="AM21">
        <v>9.5543656498193741E-3</v>
      </c>
      <c r="AN21">
        <v>4.3962176889181137E-2</v>
      </c>
      <c r="AO21">
        <v>5.7862836867570877E-2</v>
      </c>
      <c r="AP21">
        <v>5.0356458872556693E-2</v>
      </c>
      <c r="AQ21">
        <v>3.4982990473508828E-2</v>
      </c>
      <c r="AR21">
        <v>3.525182418525219E-2</v>
      </c>
      <c r="AS21">
        <v>3.017324116080999E-2</v>
      </c>
      <c r="AT21">
        <v>0.2352843955159187</v>
      </c>
      <c r="AU21">
        <v>0.68887960910797119</v>
      </c>
      <c r="AV21">
        <v>0.56031861901283264</v>
      </c>
      <c r="AW21">
        <v>3.8196688517928117E-2</v>
      </c>
      <c r="AX21">
        <v>0.1218524351716042</v>
      </c>
      <c r="AY21">
        <v>0.1214958988130093</v>
      </c>
      <c r="AZ21">
        <v>0.34640087187290192</v>
      </c>
      <c r="BA21">
        <v>1.02130514383316</v>
      </c>
      <c r="BB21">
        <v>1.551472961902618</v>
      </c>
      <c r="BC21">
        <v>5.6030143052339547E-2</v>
      </c>
      <c r="BD21">
        <v>5.3588977083563798E-2</v>
      </c>
      <c r="BE21">
        <v>5.4997606202960007E-2</v>
      </c>
      <c r="BF21">
        <v>4.6627078056335449</v>
      </c>
      <c r="BG21">
        <v>8.0871143341064453</v>
      </c>
      <c r="BH21">
        <v>11.45724248886108</v>
      </c>
      <c r="BI21">
        <v>6.0119028091430664</v>
      </c>
      <c r="BJ21">
        <v>6.4254908561706543</v>
      </c>
      <c r="BK21">
        <v>7.2451837062835693</v>
      </c>
      <c r="BL21">
        <v>5.1535303592681876</v>
      </c>
      <c r="BM21">
        <v>10.72445631027222</v>
      </c>
      <c r="BN21">
        <v>10.294662952423099</v>
      </c>
    </row>
    <row r="22" spans="2:66" x14ac:dyDescent="0.25">
      <c r="C22">
        <v>1.5824907459318641E-2</v>
      </c>
      <c r="D22">
        <v>2.3606434464454651E-2</v>
      </c>
      <c r="E22">
        <v>3.7540873512625687E-2</v>
      </c>
      <c r="F22">
        <v>1.4262916520237919E-2</v>
      </c>
      <c r="G22">
        <v>1.4209139160811899E-2</v>
      </c>
      <c r="H22">
        <v>1.445344882085919E-2</v>
      </c>
      <c r="J22">
        <v>1.0850948747247459E-2</v>
      </c>
      <c r="K22">
        <v>1.8149870447814461E-2</v>
      </c>
      <c r="L22">
        <v>3.0064810067415241E-2</v>
      </c>
      <c r="M22">
        <v>9.2459581792354584E-3</v>
      </c>
      <c r="N22">
        <v>9.2586018145084381E-3</v>
      </c>
      <c r="O22">
        <v>9.4605553895235062E-3</v>
      </c>
      <c r="P22">
        <v>0.120019469410181</v>
      </c>
      <c r="Q22">
        <v>0.19212120026350021</v>
      </c>
      <c r="R22">
        <v>0.241132877767086</v>
      </c>
      <c r="S22">
        <v>4.6756796538829803E-2</v>
      </c>
      <c r="T22">
        <v>4.7830652445554733E-2</v>
      </c>
      <c r="U22">
        <v>4.8245102167129517E-2</v>
      </c>
      <c r="V22">
        <v>9.7341187298297882E-2</v>
      </c>
      <c r="W22">
        <v>0.16966177523136139</v>
      </c>
      <c r="X22">
        <v>0.2087139040231705</v>
      </c>
      <c r="Y22">
        <v>3.4454958513379097E-2</v>
      </c>
      <c r="Z22">
        <v>3.5408543422818177E-2</v>
      </c>
      <c r="AA22">
        <v>3.5689851269125938E-2</v>
      </c>
      <c r="AB22">
        <v>2.4097323417663571E-2</v>
      </c>
      <c r="AC22">
        <v>2.771432418376207E-2</v>
      </c>
      <c r="AD22">
        <v>3.7276996299624443E-2</v>
      </c>
      <c r="AE22">
        <v>6.0264258645474911E-3</v>
      </c>
      <c r="AF22">
        <v>6.3097130041569471E-3</v>
      </c>
      <c r="AG22">
        <v>6.5957824699580669E-3</v>
      </c>
      <c r="AH22">
        <v>3.4041134640574462E-2</v>
      </c>
      <c r="AI22">
        <v>3.7369498983025551E-2</v>
      </c>
      <c r="AJ22">
        <v>5.1798898726701743E-2</v>
      </c>
      <c r="AK22">
        <v>9.3578193336725235E-3</v>
      </c>
      <c r="AL22">
        <v>9.3467407859861851E-3</v>
      </c>
      <c r="AM22">
        <v>9.554282296448946E-3</v>
      </c>
      <c r="AN22">
        <v>4.3962161988019943E-2</v>
      </c>
      <c r="AO22">
        <v>5.7862564921379089E-2</v>
      </c>
      <c r="AP22">
        <v>5.0356162711977959E-2</v>
      </c>
      <c r="AQ22">
        <v>3.498314693570137E-2</v>
      </c>
      <c r="AR22">
        <v>3.5253453999757767E-2</v>
      </c>
      <c r="AS22">
        <v>3.017304185777903E-2</v>
      </c>
      <c r="AT22">
        <v>0.23528316617012021</v>
      </c>
      <c r="AU22">
        <v>0.68888095021247864</v>
      </c>
      <c r="AV22">
        <v>0.56031689047813416</v>
      </c>
      <c r="AW22">
        <v>3.8196805864572532E-2</v>
      </c>
      <c r="AX22">
        <v>0.1218528188765049</v>
      </c>
      <c r="AY22">
        <v>0.121494360268116</v>
      </c>
      <c r="AZ22">
        <v>0.34640148282051092</v>
      </c>
      <c r="BA22">
        <v>1.0213050842285161</v>
      </c>
      <c r="BB22">
        <v>1.551462590694427</v>
      </c>
      <c r="BC22">
        <v>5.6030008941888809E-2</v>
      </c>
      <c r="BD22">
        <v>5.3589172661304467E-2</v>
      </c>
      <c r="BE22">
        <v>5.4997915402054787E-2</v>
      </c>
      <c r="BF22">
        <v>4.6627066135406494</v>
      </c>
      <c r="BG22">
        <v>8.0871071815490723</v>
      </c>
      <c r="BH22">
        <v>11.457236289978029</v>
      </c>
      <c r="BI22">
        <v>6.0119023323059082</v>
      </c>
      <c r="BJ22">
        <v>6.4255063533782959</v>
      </c>
      <c r="BK22">
        <v>7.2451553344726563</v>
      </c>
      <c r="BL22">
        <v>5.1535289287567139</v>
      </c>
      <c r="BM22">
        <v>10.72445917129517</v>
      </c>
      <c r="BN22">
        <v>10.29466390609741</v>
      </c>
    </row>
    <row r="23" spans="2:66" s="6" customFormat="1" x14ac:dyDescent="0.25">
      <c r="B23" s="6" t="s">
        <v>23</v>
      </c>
      <c r="C23" s="6">
        <f>AVEDEV(C3:C22)</f>
        <v>1.5009194612586317E-7</v>
      </c>
      <c r="D23" s="6">
        <f>AVEDEV(D3:D22)</f>
        <v>3.3881515264563149E-7</v>
      </c>
      <c r="E23" s="6">
        <f>AVEDEV(E3:E22)</f>
        <v>3.161840140829958E-7</v>
      </c>
      <c r="F23" s="6">
        <f>AVEDEV(F3:F22)</f>
        <v>2.2807158529839984E-7</v>
      </c>
      <c r="J23" s="7">
        <f t="shared" ref="J23:AO23" si="0">AVEDEV(J3:J22)</f>
        <v>1.6808509826658422E-7</v>
      </c>
      <c r="K23" s="6">
        <f t="shared" si="0"/>
        <v>1.6536563634938357E-7</v>
      </c>
      <c r="L23" s="8">
        <f t="shared" si="0"/>
        <v>2.19782814383368E-7</v>
      </c>
      <c r="M23" s="7">
        <f t="shared" si="0"/>
        <v>1.5322584658861161E-7</v>
      </c>
      <c r="N23" s="6">
        <f t="shared" si="0"/>
        <v>1.7730053514276866E-7</v>
      </c>
      <c r="O23" s="8">
        <f t="shared" si="0"/>
        <v>1.9547063857296154E-7</v>
      </c>
      <c r="P23" s="6">
        <f t="shared" si="0"/>
        <v>3.0741095542255461E-7</v>
      </c>
      <c r="Q23" s="6">
        <f t="shared" si="0"/>
        <v>5.163252353723724E-7</v>
      </c>
      <c r="R23" s="6">
        <f t="shared" si="0"/>
        <v>5.5022537708698804E-7</v>
      </c>
      <c r="S23" s="7">
        <f t="shared" si="0"/>
        <v>2.1578744053840636E-7</v>
      </c>
      <c r="T23" s="6">
        <f t="shared" si="0"/>
        <v>1.4738179743081781E-7</v>
      </c>
      <c r="U23" s="8">
        <f t="shared" si="0"/>
        <v>3.0657276511338039E-7</v>
      </c>
      <c r="V23" s="6">
        <f t="shared" si="0"/>
        <v>2.9921531677357116E-7</v>
      </c>
      <c r="W23" s="6">
        <f t="shared" si="0"/>
        <v>4.8913061619915153E-7</v>
      </c>
      <c r="X23" s="6">
        <f t="shared" si="0"/>
        <v>4.9930065869618896E-7</v>
      </c>
      <c r="Y23" s="7">
        <f t="shared" si="0"/>
        <v>2.615619450804102E-7</v>
      </c>
      <c r="Z23" s="6">
        <f t="shared" si="0"/>
        <v>2.9517337679918488E-7</v>
      </c>
      <c r="AA23" s="8">
        <f t="shared" si="0"/>
        <v>2.4983659386579313E-7</v>
      </c>
      <c r="AB23" s="6">
        <f t="shared" si="0"/>
        <v>3.0572060495479696E-7</v>
      </c>
      <c r="AC23" s="6">
        <f t="shared" si="0"/>
        <v>5.4878182709147678E-7</v>
      </c>
      <c r="AD23" s="6">
        <f t="shared" si="0"/>
        <v>3.5513192415265182E-7</v>
      </c>
      <c r="AE23" s="7">
        <f t="shared" si="0"/>
        <v>9.2358095571355367E-8</v>
      </c>
      <c r="AF23" s="6">
        <f t="shared" si="0"/>
        <v>2.3176893591903349E-7</v>
      </c>
      <c r="AG23" s="8">
        <f t="shared" si="0"/>
        <v>1.5995115973063169E-7</v>
      </c>
      <c r="AH23" s="6">
        <f t="shared" si="0"/>
        <v>2.9291957616972566E-7</v>
      </c>
      <c r="AI23" s="6">
        <f t="shared" si="0"/>
        <v>3.9718113839626311E-6</v>
      </c>
      <c r="AJ23" s="7">
        <f t="shared" si="0"/>
        <v>5.7197175919905532E-7</v>
      </c>
      <c r="AK23" s="6">
        <f t="shared" si="0"/>
        <v>2.4928944185355353E-7</v>
      </c>
      <c r="AL23" s="6">
        <f t="shared" si="0"/>
        <v>2.0861625671386719E-7</v>
      </c>
      <c r="AM23" s="8">
        <f t="shared" si="0"/>
        <v>3.3096875995397568E-7</v>
      </c>
      <c r="AN23" s="6">
        <f t="shared" si="0"/>
        <v>1.0367482900577873E-7</v>
      </c>
      <c r="AO23" s="6">
        <f t="shared" si="0"/>
        <v>1.8575228750705718E-7</v>
      </c>
      <c r="AP23" s="6">
        <f t="shared" ref="AP23:BU23" si="1">AVEDEV(AP3:AP22)</f>
        <v>2.75578349829414E-7</v>
      </c>
      <c r="AQ23" s="7">
        <f t="shared" si="1"/>
        <v>2.2166408598506272E-7</v>
      </c>
      <c r="AR23" s="6">
        <f t="shared" si="1"/>
        <v>9.2368572950363155E-7</v>
      </c>
      <c r="AS23" s="8">
        <f t="shared" si="1"/>
        <v>2.3450702428852444E-7</v>
      </c>
      <c r="AT23" s="7">
        <f t="shared" si="1"/>
        <v>3.6060810089388884E-7</v>
      </c>
      <c r="AU23" s="6">
        <f t="shared" si="1"/>
        <v>6.7919492721113526E-7</v>
      </c>
      <c r="AV23" s="8">
        <f t="shared" si="1"/>
        <v>9.1329216956870245E-7</v>
      </c>
      <c r="AW23" s="6">
        <f t="shared" si="1"/>
        <v>1.3337284326554039E-6</v>
      </c>
      <c r="AX23" s="6">
        <f t="shared" si="1"/>
        <v>1.3785511255262617E-5</v>
      </c>
      <c r="AY23" s="6">
        <f t="shared" si="1"/>
        <v>3.0370391905312072E-5</v>
      </c>
      <c r="AZ23" s="7">
        <f t="shared" si="1"/>
        <v>9.2014670372286829E-7</v>
      </c>
      <c r="BA23" s="6">
        <f t="shared" si="1"/>
        <v>1.1512637137833791E-6</v>
      </c>
      <c r="BB23" s="8">
        <f t="shared" si="1"/>
        <v>4.8214197157614434E-6</v>
      </c>
      <c r="BC23" s="6">
        <f t="shared" si="1"/>
        <v>1.648068428037469E-7</v>
      </c>
      <c r="BD23" s="6">
        <f t="shared" si="1"/>
        <v>2.10115686058443E-7</v>
      </c>
      <c r="BE23" s="6">
        <f t="shared" si="1"/>
        <v>2.166256308562542E-7</v>
      </c>
      <c r="BF23" s="7">
        <f t="shared" si="1"/>
        <v>2.164840698215542E-6</v>
      </c>
      <c r="BG23" s="6">
        <f t="shared" si="1"/>
        <v>3.0994415283203125E-6</v>
      </c>
      <c r="BH23" s="8">
        <f t="shared" si="1"/>
        <v>4.4512748733183115E-6</v>
      </c>
      <c r="BI23" s="6">
        <f t="shared" si="1"/>
        <v>7.450580596879419E-6</v>
      </c>
      <c r="BJ23" s="6">
        <f t="shared" si="1"/>
        <v>6.0558319090908698E-6</v>
      </c>
      <c r="BK23" s="6">
        <f t="shared" si="1"/>
        <v>2.3887157440372063E-5</v>
      </c>
      <c r="BL23" s="7">
        <f t="shared" si="1"/>
        <v>2.8789043425625493E-6</v>
      </c>
      <c r="BM23" s="6">
        <f t="shared" si="1"/>
        <v>1.5258789058947286E-6</v>
      </c>
      <c r="BN23" s="8">
        <f t="shared" si="1"/>
        <v>2.782344819074467E-6</v>
      </c>
    </row>
    <row r="24" spans="2:66" s="6" customFormat="1" x14ac:dyDescent="0.25">
      <c r="B24" s="6" t="s">
        <v>24</v>
      </c>
      <c r="C24" s="6">
        <f>MAX(C3:C22)-MIN(C3:C22)</f>
        <v>9.4436109066009521E-7</v>
      </c>
      <c r="D24" s="6">
        <f>MAX(D3:D22)-MIN(D3:D22)</f>
        <v>1.106411218639719E-6</v>
      </c>
      <c r="E24" s="6">
        <f>MAX(E3:E22)-MIN(E3:E22)</f>
        <v>1.6670674085686454E-6</v>
      </c>
      <c r="F24" s="6">
        <f>MAX(F3:F22)-MIN(F3:F22)</f>
        <v>7.3155388235872365E-7</v>
      </c>
      <c r="J24" s="7">
        <f t="shared" ref="J24:AO24" si="2">MAX(J3:J22)-MIN(J3:J22)</f>
        <v>1.2586824595893498E-6</v>
      </c>
      <c r="K24" s="6">
        <f t="shared" si="2"/>
        <v>1.0505318641627903E-6</v>
      </c>
      <c r="L24" s="8">
        <f t="shared" si="2"/>
        <v>1.2405216693912868E-6</v>
      </c>
      <c r="M24" s="7">
        <f t="shared" si="2"/>
        <v>1.1390075087547302E-6</v>
      </c>
      <c r="N24" s="6">
        <f t="shared" si="2"/>
        <v>6.6170468926429749E-7</v>
      </c>
      <c r="O24" s="8">
        <f t="shared" si="2"/>
        <v>9.0757384896278381E-7</v>
      </c>
      <c r="P24" s="6">
        <f t="shared" si="2"/>
        <v>1.519918441703072E-6</v>
      </c>
      <c r="Q24" s="6">
        <f t="shared" si="2"/>
        <v>2.5406479836065365E-6</v>
      </c>
      <c r="R24" s="6">
        <f t="shared" si="2"/>
        <v>2.5704503059109651E-6</v>
      </c>
      <c r="S24" s="7">
        <f t="shared" si="2"/>
        <v>1.0132789611816406E-6</v>
      </c>
      <c r="T24" s="6">
        <f t="shared" si="2"/>
        <v>8.3446502684852986E-7</v>
      </c>
      <c r="U24" s="8">
        <f t="shared" si="2"/>
        <v>1.4901161193847656E-6</v>
      </c>
      <c r="V24" s="6">
        <f t="shared" si="2"/>
        <v>1.560896635055542E-6</v>
      </c>
      <c r="W24" s="6">
        <f t="shared" si="2"/>
        <v>2.2426247597018278E-6</v>
      </c>
      <c r="X24" s="6">
        <f t="shared" si="2"/>
        <v>2.3618340491970979E-6</v>
      </c>
      <c r="Y24" s="7">
        <f t="shared" si="2"/>
        <v>1.2721866369316825E-6</v>
      </c>
      <c r="Z24" s="6">
        <f t="shared" si="2"/>
        <v>1.0933727025985718E-6</v>
      </c>
      <c r="AA24" s="8">
        <f t="shared" si="2"/>
        <v>9.2200934886932373E-7</v>
      </c>
      <c r="AB24" s="6">
        <f t="shared" si="2"/>
        <v>1.2693926692078361E-6</v>
      </c>
      <c r="AC24" s="6">
        <f t="shared" si="2"/>
        <v>2.3618340492317924E-6</v>
      </c>
      <c r="AD24" s="6">
        <f t="shared" si="2"/>
        <v>1.5962868928839913E-6</v>
      </c>
      <c r="AE24" s="7">
        <f t="shared" si="2"/>
        <v>7.7788718044757843E-7</v>
      </c>
      <c r="AF24" s="6">
        <f t="shared" si="2"/>
        <v>8.4703788161364507E-7</v>
      </c>
      <c r="AG24" s="8">
        <f t="shared" si="2"/>
        <v>7.175840437412262E-7</v>
      </c>
      <c r="AH24" s="6">
        <f t="shared" si="2"/>
        <v>1.3113021850585938E-6</v>
      </c>
      <c r="AI24" s="6">
        <f t="shared" si="2"/>
        <v>2.6648864150047302E-5</v>
      </c>
      <c r="AJ24" s="7">
        <f t="shared" si="2"/>
        <v>2.5648623704840889E-6</v>
      </c>
      <c r="AK24" s="6">
        <f t="shared" si="2"/>
        <v>8.1444159150123596E-7</v>
      </c>
      <c r="AL24" s="6">
        <f t="shared" si="2"/>
        <v>7.0873647928237915E-7</v>
      </c>
      <c r="AM24" s="8">
        <f t="shared" si="2"/>
        <v>1.1390075087547302E-6</v>
      </c>
      <c r="AN24" s="6">
        <f t="shared" si="2"/>
        <v>5.6810677052238079E-7</v>
      </c>
      <c r="AO24" s="6">
        <f t="shared" si="2"/>
        <v>8.8103115557930378E-7</v>
      </c>
      <c r="AP24" s="6">
        <f t="shared" ref="AP24:BN24" si="3">MAX(AP3:AP22)-MIN(AP3:AP22)</f>
        <v>1.0989606380532035E-6</v>
      </c>
      <c r="AQ24" s="7">
        <f t="shared" si="3"/>
        <v>9.1269612313010784E-7</v>
      </c>
      <c r="AR24" s="6">
        <f t="shared" si="3"/>
        <v>3.7644058466027031E-6</v>
      </c>
      <c r="AS24" s="8">
        <f t="shared" si="3"/>
        <v>1.0048970580101013E-6</v>
      </c>
      <c r="AT24" s="7">
        <f t="shared" si="3"/>
        <v>1.4528632164001465E-6</v>
      </c>
      <c r="AU24" s="6">
        <f t="shared" si="3"/>
        <v>3.6060810089111328E-6</v>
      </c>
      <c r="AV24" s="8">
        <f t="shared" si="3"/>
        <v>3.6358833312988281E-6</v>
      </c>
      <c r="AW24" s="6">
        <f t="shared" si="3"/>
        <v>7.9497694969246635E-6</v>
      </c>
      <c r="AX24" s="6">
        <f t="shared" si="3"/>
        <v>7.8402459621498832E-5</v>
      </c>
      <c r="AY24" s="6">
        <f t="shared" si="3"/>
        <v>7.7422708272989471E-5</v>
      </c>
      <c r="AZ24" s="7">
        <f t="shared" si="3"/>
        <v>4.1127204895019531E-6</v>
      </c>
      <c r="BA24" s="6">
        <f t="shared" si="3"/>
        <v>7.8678131099074733E-6</v>
      </c>
      <c r="BB24" s="8">
        <f t="shared" si="3"/>
        <v>1.6629695891889895E-5</v>
      </c>
      <c r="BC24" s="6">
        <f t="shared" si="3"/>
        <v>9.2014670372009277E-7</v>
      </c>
      <c r="BD24" s="6">
        <f t="shared" si="3"/>
        <v>8.4191560744545368E-7</v>
      </c>
      <c r="BE24" s="6">
        <f t="shared" si="3"/>
        <v>9.0524554253318401E-7</v>
      </c>
      <c r="BF24" s="7">
        <f t="shared" si="3"/>
        <v>1.049041748046875E-5</v>
      </c>
      <c r="BG24" s="6">
        <f t="shared" si="3"/>
        <v>1.33514404296875E-5</v>
      </c>
      <c r="BH24" s="8">
        <f t="shared" si="3"/>
        <v>3.4332275390625E-5</v>
      </c>
      <c r="BI24" s="6">
        <f t="shared" si="3"/>
        <v>3.3855438232421875E-5</v>
      </c>
      <c r="BJ24" s="6">
        <f t="shared" si="3"/>
        <v>2.7894973753994634E-5</v>
      </c>
      <c r="BK24" s="6">
        <f t="shared" si="3"/>
        <v>1.4948844909667969E-4</v>
      </c>
      <c r="BL24" s="7">
        <f t="shared" si="3"/>
        <v>1.5497207640713384E-5</v>
      </c>
      <c r="BM24" s="6">
        <f t="shared" si="3"/>
        <v>9.5367431587334295E-6</v>
      </c>
      <c r="BN24" s="8">
        <f t="shared" si="3"/>
        <v>1.5735626231361266E-5</v>
      </c>
    </row>
    <row r="25" spans="2:66" x14ac:dyDescent="0.25">
      <c r="C25" s="12">
        <f>_xlfn.STDEV.S(C3:C22)</f>
        <v>2.0589568492673393E-7</v>
      </c>
      <c r="D25" s="12">
        <f t="shared" ref="D25:H25" si="4">_xlfn.STDEV.S(D3:D22)</f>
        <v>3.714044023380286E-7</v>
      </c>
      <c r="E25" s="12">
        <f t="shared" si="4"/>
        <v>4.1849736777930544E-7</v>
      </c>
      <c r="F25" s="12">
        <f t="shared" si="4"/>
        <v>2.619316812182315E-7</v>
      </c>
      <c r="G25" s="12">
        <f t="shared" si="4"/>
        <v>2.2590019736603513E-7</v>
      </c>
      <c r="H25" s="12">
        <f t="shared" si="4"/>
        <v>3.1981178265320328E-7</v>
      </c>
      <c r="I25" s="9"/>
      <c r="J25" s="12">
        <f>_xlfn.STDEV.S(J3:J22)</f>
        <v>2.5573998837011893E-7</v>
      </c>
      <c r="K25" s="12">
        <f t="shared" ref="K25:BN25" si="5">_xlfn.STDEV.S(K3:K22)</f>
        <v>2.3285601345941185E-7</v>
      </c>
      <c r="L25" s="12">
        <f t="shared" si="5"/>
        <v>3.0307810537905147E-7</v>
      </c>
      <c r="M25" s="12">
        <f t="shared" si="5"/>
        <v>2.3873983911819035E-7</v>
      </c>
      <c r="N25" s="12">
        <f t="shared" si="5"/>
        <v>2.1638721202498574E-7</v>
      </c>
      <c r="O25" s="12">
        <f t="shared" si="5"/>
        <v>2.471409108551841E-7</v>
      </c>
      <c r="P25" s="12">
        <f t="shared" si="5"/>
        <v>4.0354817404249017E-7</v>
      </c>
      <c r="Q25" s="12">
        <f t="shared" si="5"/>
        <v>6.4264897589958339E-7</v>
      </c>
      <c r="R25" s="12">
        <f t="shared" si="5"/>
        <v>6.7335875693154902E-7</v>
      </c>
      <c r="S25" s="12">
        <f t="shared" si="5"/>
        <v>2.697133161157271E-7</v>
      </c>
      <c r="T25" s="12">
        <f t="shared" si="5"/>
        <v>1.9648815441378701E-7</v>
      </c>
      <c r="U25" s="12">
        <f t="shared" si="5"/>
        <v>3.8519161315358237E-7</v>
      </c>
      <c r="V25" s="12">
        <f t="shared" si="5"/>
        <v>3.7485356408764717E-7</v>
      </c>
      <c r="W25" s="12">
        <f t="shared" si="5"/>
        <v>5.8986410261322779E-7</v>
      </c>
      <c r="X25" s="12">
        <f t="shared" si="5"/>
        <v>6.2913722271865098E-7</v>
      </c>
      <c r="Y25" s="12">
        <f t="shared" si="5"/>
        <v>3.3150395043699669E-7</v>
      </c>
      <c r="Z25" s="12">
        <f t="shared" si="5"/>
        <v>3.3547382484825371E-7</v>
      </c>
      <c r="AA25" s="12">
        <f t="shared" si="5"/>
        <v>2.9081768768464072E-7</v>
      </c>
      <c r="AB25" s="12">
        <f t="shared" si="5"/>
        <v>3.8313581933117607E-7</v>
      </c>
      <c r="AC25" s="12">
        <f t="shared" si="5"/>
        <v>6.5759026323747501E-7</v>
      </c>
      <c r="AD25" s="12">
        <f t="shared" si="5"/>
        <v>4.6773010005629859E-7</v>
      </c>
      <c r="AE25" s="12">
        <f t="shared" si="5"/>
        <v>1.615400323287429E-7</v>
      </c>
      <c r="AF25" s="12">
        <f t="shared" si="5"/>
        <v>2.7829935731417775E-7</v>
      </c>
      <c r="AG25" s="12">
        <f t="shared" si="5"/>
        <v>1.8851158204943801E-7</v>
      </c>
      <c r="AH25" s="12">
        <f t="shared" si="5"/>
        <v>3.6824803031687225E-7</v>
      </c>
      <c r="AI25" s="12">
        <f t="shared" si="5"/>
        <v>5.6023792885463449E-6</v>
      </c>
      <c r="AJ25" s="12">
        <f t="shared" si="5"/>
        <v>7.5022366744214042E-7</v>
      </c>
      <c r="AK25" s="12">
        <f t="shared" si="5"/>
        <v>2.8513737544919748E-7</v>
      </c>
      <c r="AL25" s="12">
        <f t="shared" si="5"/>
        <v>2.3444987692216163E-7</v>
      </c>
      <c r="AM25" s="12">
        <f t="shared" si="5"/>
        <v>3.6649154467494082E-7</v>
      </c>
      <c r="AN25" s="12">
        <f t="shared" si="5"/>
        <v>1.3910250672282979E-7</v>
      </c>
      <c r="AO25" s="12">
        <f t="shared" si="5"/>
        <v>2.3502362914956948E-7</v>
      </c>
      <c r="AP25" s="12">
        <f t="shared" si="5"/>
        <v>3.2652260062160058E-7</v>
      </c>
      <c r="AQ25" s="12">
        <f t="shared" si="5"/>
        <v>2.6626293039730323E-7</v>
      </c>
      <c r="AR25" s="12">
        <f t="shared" si="5"/>
        <v>1.0994041771119943E-6</v>
      </c>
      <c r="AS25" s="12">
        <f t="shared" si="5"/>
        <v>2.969535613145645E-7</v>
      </c>
      <c r="AT25" s="12">
        <f t="shared" si="5"/>
        <v>4.5514947293122891E-7</v>
      </c>
      <c r="AU25" s="12">
        <f t="shared" si="5"/>
        <v>8.4603130235621099E-7</v>
      </c>
      <c r="AV25" s="12">
        <f t="shared" si="5"/>
        <v>1.076731618274827E-6</v>
      </c>
      <c r="AW25" s="12">
        <f t="shared" si="5"/>
        <v>2.2945537087068039E-6</v>
      </c>
      <c r="AX25" s="12">
        <f t="shared" si="5"/>
        <v>2.3581104157467787E-5</v>
      </c>
      <c r="AY25" s="12">
        <f t="shared" si="5"/>
        <v>3.4025940054371721E-5</v>
      </c>
      <c r="AZ25" s="12">
        <f t="shared" si="5"/>
        <v>1.1295071907671211E-6</v>
      </c>
      <c r="BA25" s="12">
        <f t="shared" si="5"/>
        <v>1.6415101856338513E-6</v>
      </c>
      <c r="BB25" s="12">
        <f t="shared" si="5"/>
        <v>5.2680064551420724E-6</v>
      </c>
      <c r="BC25" s="12">
        <f t="shared" si="5"/>
        <v>2.2734521895994606E-7</v>
      </c>
      <c r="BD25" s="12">
        <f t="shared" si="5"/>
        <v>2.5567563849787615E-7</v>
      </c>
      <c r="BE25" s="12">
        <f t="shared" si="5"/>
        <v>2.6633220408579536E-7</v>
      </c>
      <c r="BF25" s="12">
        <f t="shared" si="5"/>
        <v>2.8720859326219702E-6</v>
      </c>
      <c r="BG25" s="12">
        <f t="shared" si="5"/>
        <v>3.8548756651505866E-6</v>
      </c>
      <c r="BH25" s="12">
        <f t="shared" si="5"/>
        <v>7.3260873660781415E-6</v>
      </c>
      <c r="BI25" s="12">
        <f t="shared" si="5"/>
        <v>8.8519493576849982E-6</v>
      </c>
      <c r="BJ25" s="12">
        <f t="shared" si="5"/>
        <v>7.738259008431352E-6</v>
      </c>
      <c r="BK25" s="12">
        <f t="shared" si="5"/>
        <v>3.5208293430958817E-5</v>
      </c>
      <c r="BL25" s="12">
        <f t="shared" si="5"/>
        <v>3.8153834414358284E-6</v>
      </c>
      <c r="BM25" s="12">
        <f t="shared" si="5"/>
        <v>2.0876767806780647E-6</v>
      </c>
      <c r="BN25" s="12">
        <f t="shared" si="5"/>
        <v>3.6651870028492845E-6</v>
      </c>
    </row>
    <row r="26" spans="2:66" x14ac:dyDescent="0.25">
      <c r="F26" t="s">
        <v>25</v>
      </c>
      <c r="J26" s="13">
        <f t="shared" ref="J26:AO26" si="6">J25/AVERAGE(J3:J22)</f>
        <v>2.3569318261270959E-5</v>
      </c>
      <c r="K26" s="13">
        <f t="shared" si="6"/>
        <v>1.2829964756297584E-5</v>
      </c>
      <c r="L26" s="13">
        <f t="shared" si="6"/>
        <v>1.0080932314613915E-5</v>
      </c>
      <c r="M26" s="13">
        <f t="shared" si="6"/>
        <v>2.5820876899060834E-5</v>
      </c>
      <c r="N26" s="13">
        <f t="shared" si="6"/>
        <v>2.3371284299721122E-5</v>
      </c>
      <c r="O26" s="13">
        <f t="shared" si="6"/>
        <v>2.612310301978801E-5</v>
      </c>
      <c r="P26" s="13">
        <f t="shared" si="6"/>
        <v>3.3623628805290269E-6</v>
      </c>
      <c r="Q26" s="13">
        <f t="shared" si="6"/>
        <v>3.3450061728163459E-6</v>
      </c>
      <c r="R26" s="13">
        <f t="shared" si="6"/>
        <v>2.7924843948644021E-6</v>
      </c>
      <c r="S26" s="13">
        <f t="shared" si="6"/>
        <v>5.7684175033622093E-6</v>
      </c>
      <c r="T26" s="13">
        <f t="shared" si="6"/>
        <v>4.1079874543248735E-6</v>
      </c>
      <c r="U26" s="13">
        <f t="shared" si="6"/>
        <v>7.9839921183755953E-6</v>
      </c>
      <c r="V26" s="13">
        <f t="shared" si="6"/>
        <v>3.8509302364942071E-6</v>
      </c>
      <c r="W26" s="13">
        <f t="shared" si="6"/>
        <v>3.4766951280166597E-6</v>
      </c>
      <c r="X26" s="13">
        <f t="shared" si="6"/>
        <v>3.0143348390678486E-6</v>
      </c>
      <c r="Y26" s="13">
        <f t="shared" si="6"/>
        <v>9.6214939653800892E-6</v>
      </c>
      <c r="Z26" s="13">
        <f t="shared" si="6"/>
        <v>9.4744353332151985E-6</v>
      </c>
      <c r="AA26" s="13">
        <f t="shared" si="6"/>
        <v>8.1484928156684605E-6</v>
      </c>
      <c r="AB26" s="13">
        <f t="shared" si="6"/>
        <v>1.5899091925431149E-5</v>
      </c>
      <c r="AC26" s="13">
        <f t="shared" si="6"/>
        <v>2.3728161764634478E-5</v>
      </c>
      <c r="AD26" s="13">
        <f t="shared" si="6"/>
        <v>1.2547246154538317E-5</v>
      </c>
      <c r="AE26" s="13">
        <f t="shared" si="6"/>
        <v>2.6804909968312669E-5</v>
      </c>
      <c r="AF26" s="13">
        <f t="shared" si="6"/>
        <v>4.4105916480276041E-5</v>
      </c>
      <c r="AG26" s="13">
        <f t="shared" si="6"/>
        <v>2.8581227476975038E-5</v>
      </c>
      <c r="AH26" s="13">
        <f t="shared" si="6"/>
        <v>1.0817939371485495E-5</v>
      </c>
      <c r="AI26" s="13">
        <f t="shared" si="6"/>
        <v>1.4991030081781733E-4</v>
      </c>
      <c r="AJ26" s="13">
        <f t="shared" si="6"/>
        <v>1.4483414128537295E-5</v>
      </c>
      <c r="AK26" s="13">
        <f t="shared" si="6"/>
        <v>3.0469519346175666E-5</v>
      </c>
      <c r="AL26" s="13">
        <f t="shared" si="6"/>
        <v>2.5084145385497426E-5</v>
      </c>
      <c r="AM26" s="13">
        <f t="shared" si="6"/>
        <v>3.8357492726728876E-5</v>
      </c>
      <c r="AN26" s="13">
        <f t="shared" si="6"/>
        <v>3.1641399101746227E-6</v>
      </c>
      <c r="AO26" s="13">
        <f t="shared" si="6"/>
        <v>4.0617410848541514E-6</v>
      </c>
      <c r="AP26" s="13">
        <f t="shared" ref="AP26:BU26" si="7">AP25/AVERAGE(AP3:AP22)</f>
        <v>6.4842990683051846E-6</v>
      </c>
      <c r="AQ26" s="13">
        <f t="shared" si="7"/>
        <v>7.6110951596122877E-6</v>
      </c>
      <c r="AR26" s="13">
        <f t="shared" si="7"/>
        <v>3.1186066028511227E-5</v>
      </c>
      <c r="AS26" s="13">
        <f t="shared" si="7"/>
        <v>9.8415993593818321E-6</v>
      </c>
      <c r="AT26" s="13">
        <f t="shared" si="7"/>
        <v>1.9344681765342525E-6</v>
      </c>
      <c r="AU26" s="13">
        <f t="shared" si="7"/>
        <v>1.2281257601714134E-6</v>
      </c>
      <c r="AV26" s="13">
        <f t="shared" si="7"/>
        <v>1.9216451605176886E-6</v>
      </c>
      <c r="AW26" s="13">
        <f t="shared" si="7"/>
        <v>6.0070613508184257E-5</v>
      </c>
      <c r="AX26" s="13">
        <f t="shared" si="7"/>
        <v>1.9353392978043509E-4</v>
      </c>
      <c r="AY26" s="13">
        <f t="shared" si="7"/>
        <v>2.8010946970958341E-4</v>
      </c>
      <c r="AZ26" s="13">
        <f t="shared" si="7"/>
        <v>3.2606978424257488E-6</v>
      </c>
      <c r="BA26" s="13">
        <f t="shared" si="7"/>
        <v>1.6072658478894792E-6</v>
      </c>
      <c r="BB26" s="13">
        <f t="shared" si="7"/>
        <v>3.3954974097962581E-6</v>
      </c>
      <c r="BC26" s="13">
        <f t="shared" si="7"/>
        <v>4.0575770615414646E-6</v>
      </c>
      <c r="BD26" s="13">
        <f t="shared" si="7"/>
        <v>4.7710493125047993E-6</v>
      </c>
      <c r="BE26" s="13">
        <f t="shared" si="7"/>
        <v>4.8425845472239606E-6</v>
      </c>
      <c r="BF26" s="13">
        <f t="shared" si="7"/>
        <v>6.1596964905555311E-7</v>
      </c>
      <c r="BG26" s="13">
        <f t="shared" si="7"/>
        <v>4.7666903333254077E-7</v>
      </c>
      <c r="BH26" s="13">
        <f t="shared" si="7"/>
        <v>6.3942844699667977E-7</v>
      </c>
      <c r="BI26" s="13">
        <f t="shared" si="7"/>
        <v>1.4724052466828827E-6</v>
      </c>
      <c r="BJ26" s="13">
        <f t="shared" si="7"/>
        <v>1.2043044417849554E-6</v>
      </c>
      <c r="BK26" s="13">
        <f t="shared" si="7"/>
        <v>4.8595461615283273E-6</v>
      </c>
      <c r="BL26" s="13">
        <f t="shared" si="7"/>
        <v>7.4034426825778717E-7</v>
      </c>
      <c r="BM26" s="13">
        <f t="shared" si="7"/>
        <v>1.9466500875548648E-7</v>
      </c>
      <c r="BN26" s="13">
        <f t="shared" si="7"/>
        <v>3.5602794121500591E-7</v>
      </c>
    </row>
    <row r="27" spans="2:66" x14ac:dyDescent="0.25">
      <c r="F27" t="s">
        <v>26</v>
      </c>
      <c r="J27">
        <f t="shared" ref="J27:AO27" si="8">AVERAGE(J3:J22)</f>
        <v>1.0850546695291997E-2</v>
      </c>
      <c r="K27">
        <f t="shared" si="8"/>
        <v>1.8149388395249842E-2</v>
      </c>
      <c r="L27">
        <f t="shared" si="8"/>
        <v>3.0064491648226978E-2</v>
      </c>
      <c r="M27">
        <f t="shared" si="8"/>
        <v>9.2460004379972816E-3</v>
      </c>
      <c r="N27">
        <f t="shared" si="8"/>
        <v>9.2586786951869733E-3</v>
      </c>
      <c r="O27">
        <f t="shared" si="8"/>
        <v>9.4606261234730475E-3</v>
      </c>
      <c r="P27">
        <f t="shared" si="8"/>
        <v>0.12001922111958266</v>
      </c>
      <c r="Q27">
        <f t="shared" si="8"/>
        <v>0.19212191030383111</v>
      </c>
      <c r="R27">
        <f t="shared" si="8"/>
        <v>0.24113250486552715</v>
      </c>
      <c r="S27">
        <f t="shared" si="8"/>
        <v>4.6756899263709781E-2</v>
      </c>
      <c r="T27">
        <f t="shared" si="8"/>
        <v>4.7830758150666952E-2</v>
      </c>
      <c r="U27">
        <f t="shared" si="8"/>
        <v>4.8245490156114103E-2</v>
      </c>
      <c r="V27">
        <f t="shared" si="8"/>
        <v>9.7341042570769781E-2</v>
      </c>
      <c r="W27">
        <f t="shared" si="8"/>
        <v>0.16966230310499669</v>
      </c>
      <c r="X27">
        <f t="shared" si="8"/>
        <v>0.20871510840952395</v>
      </c>
      <c r="Y27">
        <f t="shared" si="8"/>
        <v>3.4454519394785166E-2</v>
      </c>
      <c r="Z27">
        <f t="shared" si="8"/>
        <v>3.5408318601548673E-2</v>
      </c>
      <c r="AA27">
        <f t="shared" si="8"/>
        <v>3.5689751990139483E-2</v>
      </c>
      <c r="AB27">
        <f t="shared" si="8"/>
        <v>2.4097968684509398E-2</v>
      </c>
      <c r="AC27">
        <f t="shared" si="8"/>
        <v>2.7713493769988419E-2</v>
      </c>
      <c r="AD27">
        <f t="shared" si="8"/>
        <v>3.727751048281789E-2</v>
      </c>
      <c r="AE27">
        <f t="shared" si="8"/>
        <v>6.0265090432949364E-3</v>
      </c>
      <c r="AF27">
        <f t="shared" si="8"/>
        <v>6.3097964972257618E-3</v>
      </c>
      <c r="AG27">
        <f t="shared" si="8"/>
        <v>6.5956433187238876E-3</v>
      </c>
      <c r="AH27">
        <f t="shared" si="8"/>
        <v>3.4040496777743103E-2</v>
      </c>
      <c r="AI27">
        <f t="shared" si="8"/>
        <v>3.7371543236076832E-2</v>
      </c>
      <c r="AJ27">
        <f t="shared" si="8"/>
        <v>5.1798813510686159E-2</v>
      </c>
      <c r="AK27">
        <f t="shared" si="8"/>
        <v>9.3581185908988111E-3</v>
      </c>
      <c r="AL27">
        <f t="shared" si="8"/>
        <v>9.346536360681057E-3</v>
      </c>
      <c r="AM27">
        <f t="shared" si="8"/>
        <v>9.5546272350475192E-3</v>
      </c>
      <c r="AN27">
        <f t="shared" si="8"/>
        <v>4.3962185829877855E-2</v>
      </c>
      <c r="AO27">
        <f t="shared" si="8"/>
        <v>5.7862779591232538E-2</v>
      </c>
      <c r="AP27">
        <f t="shared" ref="AP27:BN27" si="9">AVERAGE(AP3:AP22)</f>
        <v>5.0355882290750741E-2</v>
      </c>
      <c r="AQ27">
        <f t="shared" si="9"/>
        <v>3.4983524028211831E-2</v>
      </c>
      <c r="AR27">
        <f t="shared" si="9"/>
        <v>3.5253057442605498E-2</v>
      </c>
      <c r="AS27">
        <f t="shared" si="9"/>
        <v>3.0173303186893465E-2</v>
      </c>
      <c r="AT27">
        <f t="shared" si="9"/>
        <v>0.23528403230011463</v>
      </c>
      <c r="AU27">
        <f t="shared" si="9"/>
        <v>0.68888002336025234</v>
      </c>
      <c r="AV27">
        <f t="shared" si="9"/>
        <v>0.5603176072239876</v>
      </c>
      <c r="AW27">
        <f t="shared" si="9"/>
        <v>3.819760736078024E-2</v>
      </c>
      <c r="AX27">
        <f t="shared" si="9"/>
        <v>0.12184480614960194</v>
      </c>
      <c r="AY27">
        <f t="shared" si="9"/>
        <v>0.12147372271865606</v>
      </c>
      <c r="AZ27">
        <f t="shared" si="9"/>
        <v>0.34640044718980789</v>
      </c>
      <c r="BA27">
        <f t="shared" si="9"/>
        <v>1.0213059574365615</v>
      </c>
      <c r="BB27">
        <f t="shared" si="9"/>
        <v>1.5514682590961457</v>
      </c>
      <c r="BC27">
        <f t="shared" si="9"/>
        <v>5.6029796972870825E-2</v>
      </c>
      <c r="BD27">
        <f t="shared" si="9"/>
        <v>5.3588974196463822E-2</v>
      </c>
      <c r="BE27">
        <f t="shared" si="9"/>
        <v>5.4997946135699749E-2</v>
      </c>
      <c r="BF27">
        <f t="shared" si="9"/>
        <v>4.6627068996429442</v>
      </c>
      <c r="BG27">
        <f t="shared" si="9"/>
        <v>8.0871115922927856</v>
      </c>
      <c r="BH27">
        <f t="shared" si="9"/>
        <v>11.457243418693542</v>
      </c>
      <c r="BI27">
        <f t="shared" si="9"/>
        <v>6.0118974566459658</v>
      </c>
      <c r="BJ27">
        <f t="shared" si="9"/>
        <v>6.4255006790161131</v>
      </c>
      <c r="BK27">
        <f t="shared" si="9"/>
        <v>7.2451813936233522</v>
      </c>
      <c r="BL27">
        <f t="shared" si="9"/>
        <v>5.1535260081291199</v>
      </c>
      <c r="BM27">
        <f t="shared" si="9"/>
        <v>10.724458360671997</v>
      </c>
      <c r="BN27">
        <f t="shared" si="9"/>
        <v>10.294661116600036</v>
      </c>
    </row>
    <row r="29" spans="2:66" x14ac:dyDescent="0.25">
      <c r="J29">
        <v>0</v>
      </c>
      <c r="K29">
        <v>1</v>
      </c>
      <c r="L29">
        <v>2</v>
      </c>
      <c r="M29">
        <v>3</v>
      </c>
      <c r="N29">
        <v>4</v>
      </c>
      <c r="O29">
        <v>5</v>
      </c>
      <c r="P29">
        <v>6</v>
      </c>
      <c r="Q29">
        <v>7</v>
      </c>
      <c r="R29">
        <v>8</v>
      </c>
      <c r="S29">
        <v>9</v>
      </c>
      <c r="T29">
        <v>10</v>
      </c>
      <c r="U29">
        <v>11</v>
      </c>
      <c r="V29">
        <v>12</v>
      </c>
      <c r="W29">
        <v>13</v>
      </c>
      <c r="X29">
        <v>14</v>
      </c>
      <c r="Y29">
        <v>15</v>
      </c>
      <c r="Z29">
        <v>16</v>
      </c>
      <c r="AA29">
        <v>17</v>
      </c>
      <c r="AB29">
        <v>18</v>
      </c>
    </row>
    <row r="30" spans="2:66" x14ac:dyDescent="0.25">
      <c r="G30" t="s">
        <v>27</v>
      </c>
      <c r="J30" s="12">
        <f t="array" ref="J30">INDEX($25:$25, COLUMN($J$25)+3*J29)</f>
        <v>2.5573998837011893E-7</v>
      </c>
      <c r="K30" s="12">
        <f t="array" ref="K30">INDEX($25:$25, COLUMN($J$25)+3*K29)</f>
        <v>2.3873983911819035E-7</v>
      </c>
      <c r="L30" s="12">
        <f t="array" ref="L30">INDEX($25:$25, COLUMN($J$25)+3*L29)</f>
        <v>4.0354817404249017E-7</v>
      </c>
      <c r="M30" s="12">
        <f t="array" ref="M30">INDEX($25:$25, COLUMN($J$25)+3*M29)</f>
        <v>2.697133161157271E-7</v>
      </c>
      <c r="N30" s="12">
        <f t="array" ref="N30">INDEX($25:$25, COLUMN($J$25)+3*N29)</f>
        <v>3.7485356408764717E-7</v>
      </c>
      <c r="O30" s="12">
        <f t="array" ref="O30">INDEX($25:$25, COLUMN($J$25)+3*O29)</f>
        <v>3.3150395043699669E-7</v>
      </c>
      <c r="P30" s="12">
        <f t="array" ref="P30">INDEX($25:$25, COLUMN($J$25)+3*P29)</f>
        <v>3.8313581933117607E-7</v>
      </c>
      <c r="Q30" s="12">
        <f t="array" ref="Q30">INDEX($25:$25, COLUMN($J$25)+3*Q29)</f>
        <v>1.615400323287429E-7</v>
      </c>
      <c r="R30" s="12">
        <f t="array" ref="R30">INDEX($25:$25, COLUMN($J$25)+3*R29)</f>
        <v>3.6824803031687225E-7</v>
      </c>
      <c r="S30" s="12">
        <f t="array" ref="S30">INDEX($25:$25, COLUMN($J$25)+3*S29)</f>
        <v>2.8513737544919748E-7</v>
      </c>
      <c r="T30" s="12">
        <f t="array" ref="T30">INDEX($25:$25, COLUMN($J$25)+3*T29)</f>
        <v>1.3910250672282979E-7</v>
      </c>
      <c r="U30" s="12">
        <f t="array" ref="U30">INDEX($25:$25, COLUMN($J$25)+3*U29)</f>
        <v>2.6626293039730323E-7</v>
      </c>
      <c r="V30" s="12">
        <f t="array" ref="V30">INDEX($25:$25, COLUMN($J$25)+3*V29)</f>
        <v>4.5514947293122891E-7</v>
      </c>
      <c r="W30" s="12">
        <f t="array" ref="W30">INDEX($25:$25, COLUMN($J$25)+3*W29)</f>
        <v>2.2945537087068039E-6</v>
      </c>
      <c r="X30" s="12">
        <f t="array" ref="X30">INDEX($25:$25, COLUMN($J$25)+3*X29)</f>
        <v>1.1295071907671211E-6</v>
      </c>
      <c r="Y30" s="12">
        <f t="array" ref="Y30">INDEX($25:$25, COLUMN($J$25)+3*Y29)</f>
        <v>2.2734521895994606E-7</v>
      </c>
      <c r="Z30" s="12">
        <f t="array" ref="Z30">INDEX($25:$25, COLUMN($J$25)+3*Z29)</f>
        <v>2.8720859326219702E-6</v>
      </c>
      <c r="AA30" s="12">
        <f t="array" ref="AA30">INDEX($25:$25, COLUMN($J$25)+3*AA29)</f>
        <v>8.8519493576849982E-6</v>
      </c>
      <c r="AB30" s="12">
        <f t="array" ref="AB30">INDEX($25:$25, COLUMN($J$25)+3*AB29)</f>
        <v>3.8153834414358284E-6</v>
      </c>
      <c r="AC30" s="14">
        <f>AVERAGE(J30:AB30)</f>
        <v>1.2170263078855363E-6</v>
      </c>
    </row>
    <row r="31" spans="2:66" x14ac:dyDescent="0.25">
      <c r="E31" s="11"/>
      <c r="G31" t="s">
        <v>28</v>
      </c>
      <c r="J31" s="10">
        <f t="array" ref="J31">INDEX($27:$27, COLUMN($J$25)+3*J$29)</f>
        <v>1.0850546695291997E-2</v>
      </c>
      <c r="K31" s="10">
        <f t="array" ref="K31">INDEX($27:$27, COLUMN($J$25)+3*K$29)</f>
        <v>9.2460004379972816E-3</v>
      </c>
      <c r="L31" s="10">
        <f t="array" ref="L31">INDEX($27:$27, COLUMN($J$25)+3*L$29)</f>
        <v>0.12001922111958266</v>
      </c>
      <c r="M31" s="10">
        <f t="array" ref="M31">INDEX($27:$27, COLUMN($J$25)+3*M$29)</f>
        <v>4.6756899263709781E-2</v>
      </c>
      <c r="N31" s="10">
        <f t="array" ref="N31">INDEX($27:$27, COLUMN($J$25)+3*N$29)</f>
        <v>9.7341042570769781E-2</v>
      </c>
      <c r="O31" s="10">
        <f t="array" ref="O31">INDEX($27:$27, COLUMN($J$25)+3*O$29)</f>
        <v>3.4454519394785166E-2</v>
      </c>
      <c r="P31" s="10">
        <f t="array" ref="P31">INDEX($27:$27, COLUMN($J$25)+3*P$29)</f>
        <v>2.4097968684509398E-2</v>
      </c>
      <c r="Q31" s="10">
        <f t="array" ref="Q31">INDEX($27:$27, COLUMN($J$25)+3*Q$29)</f>
        <v>6.0265090432949364E-3</v>
      </c>
      <c r="R31" s="10">
        <f t="array" ref="R31">INDEX($27:$27, COLUMN($J$25)+3*R$29)</f>
        <v>3.4040496777743103E-2</v>
      </c>
      <c r="S31" s="10">
        <f t="array" ref="S31">INDEX($27:$27, COLUMN($J$25)+3*S$29)</f>
        <v>9.3581185908988111E-3</v>
      </c>
      <c r="T31" s="10">
        <f t="array" ref="T31">INDEX($27:$27, COLUMN($J$25)+3*T$29)</f>
        <v>4.3962185829877855E-2</v>
      </c>
      <c r="U31" s="10">
        <f t="array" ref="U31">INDEX($27:$27, COLUMN($J$25)+3*U$29)</f>
        <v>3.4983524028211831E-2</v>
      </c>
      <c r="V31" s="10">
        <f t="array" ref="V31">INDEX($27:$27, COLUMN($J$25)+3*V$29)</f>
        <v>0.23528403230011463</v>
      </c>
      <c r="W31" s="10">
        <f t="array" ref="W31">INDEX($27:$27, COLUMN($J$25)+3*W$29)</f>
        <v>3.819760736078024E-2</v>
      </c>
      <c r="X31" s="10">
        <f t="array" ref="X31">INDEX($27:$27, COLUMN($J$25)+3*X$29)</f>
        <v>0.34640044718980789</v>
      </c>
      <c r="Y31" s="10">
        <f t="array" ref="Y31">INDEX($27:$27, COLUMN($J$25)+3*Y$29)</f>
        <v>5.6029796972870825E-2</v>
      </c>
      <c r="Z31" s="10">
        <f t="array" ref="Z31">INDEX($27:$27, COLUMN($J$25)+3*Z$29)</f>
        <v>4.6627068996429442</v>
      </c>
      <c r="AA31" s="10">
        <f t="array" ref="AA31">INDEX($27:$27, COLUMN($J$25)+3*AA$29)</f>
        <v>6.0118974566459658</v>
      </c>
      <c r="AB31" s="10">
        <f t="array" ref="AB31">INDEX($27:$27, COLUMN($J$25)+3*AB$29)</f>
        <v>5.1535260081291199</v>
      </c>
    </row>
    <row r="32" spans="2:66" x14ac:dyDescent="0.25">
      <c r="G32" t="s">
        <v>3</v>
      </c>
      <c r="J32" s="12">
        <f t="array" ref="J32">INDEX($25:$25, COLUMN($K$25)+3*J29)</f>
        <v>2.3285601345941185E-7</v>
      </c>
      <c r="K32" s="12">
        <f t="array" ref="K32">INDEX($25:$25, COLUMN($K$25)+3*K29)</f>
        <v>2.1638721202498574E-7</v>
      </c>
      <c r="L32" s="12">
        <f t="array" ref="L32">INDEX($25:$25, COLUMN($K$25)+3*L29)</f>
        <v>6.4264897589958339E-7</v>
      </c>
      <c r="M32" s="12">
        <f t="array" ref="M32">INDEX($25:$25, COLUMN($K$25)+3*M29)</f>
        <v>1.9648815441378701E-7</v>
      </c>
      <c r="N32" s="12">
        <f t="array" ref="N32">INDEX($25:$25, COLUMN($K$25)+3*N29)</f>
        <v>5.8986410261322779E-7</v>
      </c>
      <c r="O32" s="12">
        <f t="array" ref="O32">INDEX($25:$25, COLUMN($K$25)+3*O29)</f>
        <v>3.3547382484825371E-7</v>
      </c>
      <c r="P32" s="12">
        <f t="array" ref="P32">INDEX($25:$25, COLUMN($K$25)+3*P29)</f>
        <v>6.5759026323747501E-7</v>
      </c>
      <c r="Q32" s="12">
        <f t="array" ref="Q32">INDEX($25:$25, COLUMN($K$25)+3*Q29)</f>
        <v>2.7829935731417775E-7</v>
      </c>
      <c r="R32" s="12">
        <f t="array" ref="R32">INDEX($25:$25, COLUMN($K$25)+3*R29)</f>
        <v>5.6023792885463449E-6</v>
      </c>
      <c r="S32" s="12">
        <f t="array" ref="S32">INDEX($25:$25, COLUMN($K$25)+3*S29)</f>
        <v>2.3444987692216163E-7</v>
      </c>
      <c r="T32" s="12">
        <f t="array" ref="T32">INDEX($25:$25, COLUMN($K$25)+3*T29)</f>
        <v>2.3502362914956948E-7</v>
      </c>
      <c r="U32" s="12">
        <f t="array" ref="U32">INDEX($25:$25, COLUMN($K$25)+3*U29)</f>
        <v>1.0994041771119943E-6</v>
      </c>
      <c r="V32" s="12">
        <f t="array" ref="V32">INDEX($25:$25, COLUMN($K$25)+3*V29)</f>
        <v>8.4603130235621099E-7</v>
      </c>
      <c r="W32" s="12">
        <f t="array" ref="W32">INDEX($25:$25, COLUMN($K$25)+3*W29)</f>
        <v>2.3581104157467787E-5</v>
      </c>
      <c r="X32" s="12">
        <f t="array" ref="X32">INDEX($25:$25, COLUMN($K$25)+3*X29)</f>
        <v>1.6415101856338513E-6</v>
      </c>
      <c r="Y32" s="12">
        <f t="array" ref="Y32">INDEX($25:$25, COLUMN($K$25)+3*Y29)</f>
        <v>2.5567563849787615E-7</v>
      </c>
      <c r="Z32" s="12">
        <f t="array" ref="Z32">INDEX($25:$25, COLUMN($K$25)+3*Z29)</f>
        <v>3.8548756651505866E-6</v>
      </c>
      <c r="AA32" s="12">
        <f t="array" ref="AA32">INDEX($25:$25, COLUMN($K$25)+3*AA29)</f>
        <v>7.738259008431352E-6</v>
      </c>
      <c r="AB32" s="12">
        <f t="array" ref="AB32">INDEX($25:$25, COLUMN($K$25)+3*AB29)</f>
        <v>2.0876767806780647E-6</v>
      </c>
      <c r="AC32" s="14">
        <f>AVERAGE(J32:AB32)</f>
        <v>2.6487367165135107E-6</v>
      </c>
    </row>
    <row r="33" spans="3:30" x14ac:dyDescent="0.25">
      <c r="E33" s="11"/>
      <c r="G33" t="s">
        <v>29</v>
      </c>
      <c r="J33" s="10">
        <f t="array" ref="J33">INDEX($27:$27, COLUMN($K$25)+3*J$29)</f>
        <v>1.8149388395249842E-2</v>
      </c>
      <c r="K33" s="10">
        <f t="array" ref="K33">INDEX($27:$27, COLUMN($K$25)+3*K$29)</f>
        <v>9.2586786951869733E-3</v>
      </c>
      <c r="L33" s="10">
        <f t="array" ref="L33">INDEX($27:$27, COLUMN($K$25)+3*L$29)</f>
        <v>0.19212191030383111</v>
      </c>
      <c r="M33" s="10">
        <f t="array" ref="M33">INDEX($27:$27, COLUMN($K$25)+3*M$29)</f>
        <v>4.7830758150666952E-2</v>
      </c>
      <c r="N33" s="10">
        <f t="array" ref="N33">INDEX($27:$27, COLUMN($K$25)+3*N$29)</f>
        <v>0.16966230310499669</v>
      </c>
      <c r="O33" s="10">
        <f t="array" ref="O33">INDEX($27:$27, COLUMN($K$25)+3*O$29)</f>
        <v>3.5408318601548673E-2</v>
      </c>
      <c r="P33" s="10">
        <f t="array" ref="P33">INDEX($27:$27, COLUMN($K$25)+3*P$29)</f>
        <v>2.7713493769988419E-2</v>
      </c>
      <c r="Q33" s="10">
        <f t="array" ref="Q33">INDEX($27:$27, COLUMN($K$25)+3*Q$29)</f>
        <v>6.3097964972257618E-3</v>
      </c>
      <c r="R33" s="10">
        <f t="array" ref="R33">INDEX($27:$27, COLUMN($K$25)+3*R$29)</f>
        <v>3.7371543236076832E-2</v>
      </c>
      <c r="S33" s="10">
        <f t="array" ref="S33">INDEX($27:$27, COLUMN($K$25)+3*S$29)</f>
        <v>9.346536360681057E-3</v>
      </c>
      <c r="T33" s="10">
        <f t="array" ref="T33">INDEX($27:$27, COLUMN($K$25)+3*T$29)</f>
        <v>5.7862779591232538E-2</v>
      </c>
      <c r="U33" s="10">
        <f t="array" ref="U33">INDEX($27:$27, COLUMN($K$25)+3*U$29)</f>
        <v>3.5253057442605498E-2</v>
      </c>
      <c r="V33" s="10">
        <f t="array" ref="V33">INDEX($27:$27, COLUMN($K$25)+3*V$29)</f>
        <v>0.68888002336025234</v>
      </c>
      <c r="W33" s="10">
        <f t="array" ref="W33">INDEX($27:$27, COLUMN($K$25)+3*W$29)</f>
        <v>0.12184480614960194</v>
      </c>
      <c r="X33" s="10">
        <f t="array" ref="X33">INDEX($27:$27, COLUMN($K$25)+3*X$29)</f>
        <v>1.0213059574365615</v>
      </c>
      <c r="Y33" s="10">
        <f t="array" ref="Y33">INDEX($27:$27, COLUMN($K$25)+3*Y$29)</f>
        <v>5.3588974196463822E-2</v>
      </c>
      <c r="Z33" s="10">
        <f t="array" ref="Z33">INDEX($27:$27, COLUMN($K$25)+3*Z$29)</f>
        <v>8.0871115922927856</v>
      </c>
      <c r="AA33" s="10">
        <f t="array" ref="AA33">INDEX($27:$27, COLUMN($K$25)+3*AA$29)</f>
        <v>6.4255006790161131</v>
      </c>
      <c r="AB33" s="10">
        <f t="array" ref="AB33">INDEX($27:$27, COLUMN($K$25)+3*AB$29)</f>
        <v>10.724458360671997</v>
      </c>
    </row>
    <row r="34" spans="3:30" x14ac:dyDescent="0.25">
      <c r="G34" t="s">
        <v>4</v>
      </c>
      <c r="J34" s="12">
        <f t="array" ref="J34">INDEX($25:$25, COLUMN($L$25)+3*J$29)</f>
        <v>3.0307810537905147E-7</v>
      </c>
      <c r="K34" s="12">
        <f t="array" ref="K34">INDEX($25:$25, COLUMN($L$25)+3*K29)</f>
        <v>2.471409108551841E-7</v>
      </c>
      <c r="L34" s="12">
        <f t="array" ref="L34">INDEX($25:$25, COLUMN($L$25)+3*L29)</f>
        <v>6.7335875693154902E-7</v>
      </c>
      <c r="M34" s="12">
        <f t="array" ref="M34">INDEX($25:$25, COLUMN($L$25)+3*M29)</f>
        <v>3.8519161315358237E-7</v>
      </c>
      <c r="N34" s="12">
        <f t="array" ref="N34">INDEX($25:$25, COLUMN($L$25)+3*N29)</f>
        <v>6.2913722271865098E-7</v>
      </c>
      <c r="O34" s="12">
        <f t="array" ref="O34">INDEX($25:$25, COLUMN($L$25)+3*O29)</f>
        <v>2.9081768768464072E-7</v>
      </c>
      <c r="P34" s="12">
        <f t="array" ref="P34">INDEX($25:$25, COLUMN($L$25)+3*P29)</f>
        <v>4.6773010005629859E-7</v>
      </c>
      <c r="Q34" s="12">
        <f t="array" ref="Q34">INDEX($25:$25, COLUMN($L$25)+3*Q29)</f>
        <v>1.8851158204943801E-7</v>
      </c>
      <c r="R34" s="12">
        <f t="array" ref="R34">INDEX($25:$25, COLUMN($L$25)+3*R29)</f>
        <v>7.5022366744214042E-7</v>
      </c>
      <c r="S34" s="12">
        <f t="array" ref="S34">INDEX($25:$25, COLUMN($L$25)+3*S29)</f>
        <v>3.6649154467494082E-7</v>
      </c>
      <c r="T34" s="12">
        <f t="array" ref="T34">INDEX($25:$25, COLUMN($L$25)+3*T29)</f>
        <v>3.2652260062160058E-7</v>
      </c>
      <c r="U34" s="12">
        <f t="array" ref="U34">INDEX($25:$25, COLUMN($L$25)+3*U29)</f>
        <v>2.969535613145645E-7</v>
      </c>
      <c r="V34" s="12">
        <f t="array" ref="V34">INDEX($25:$25, COLUMN($L$25)+3*V29)</f>
        <v>1.076731618274827E-6</v>
      </c>
      <c r="W34" s="12">
        <f t="array" ref="W34">INDEX($25:$25, COLUMN($L$25)+3*W29)</f>
        <v>3.4025940054371721E-5</v>
      </c>
      <c r="X34" s="12">
        <f t="array" ref="X34">INDEX($25:$25, COLUMN($L$25)+3*X29)</f>
        <v>5.2680064551420724E-6</v>
      </c>
      <c r="Y34" s="12">
        <f t="array" ref="Y34">INDEX($25:$25, COLUMN($L$25)+3*Y29)</f>
        <v>2.6633220408579536E-7</v>
      </c>
      <c r="Z34" s="12">
        <f t="array" ref="Z34">INDEX($25:$25, COLUMN($L$25)+3*Z29)</f>
        <v>7.3260873660781415E-6</v>
      </c>
      <c r="AA34" s="12">
        <f t="array" ref="AA34">INDEX($25:$25, COLUMN($L$25)+3*AA29)</f>
        <v>3.5208293430958817E-5</v>
      </c>
      <c r="AB34" s="12">
        <f t="array" ref="AB34">INDEX($25:$25, COLUMN($L$25)+3*AB29)</f>
        <v>3.6651870028492845E-6</v>
      </c>
      <c r="AC34" s="14">
        <f>AVERAGE(J34:AB34)</f>
        <v>4.8295650255074896E-6</v>
      </c>
    </row>
    <row r="35" spans="3:30" x14ac:dyDescent="0.25">
      <c r="E35" s="11"/>
      <c r="G35" t="s">
        <v>30</v>
      </c>
      <c r="J35" s="10">
        <f t="array" ref="J35">INDEX($27:$27, COLUMN($L$25)+3*J$29)</f>
        <v>3.0064491648226978E-2</v>
      </c>
      <c r="K35" s="10">
        <f t="array" ref="K35">INDEX($27:$27, COLUMN($L$25)+3*K$29)</f>
        <v>9.4606261234730475E-3</v>
      </c>
      <c r="L35" s="10">
        <f t="array" ref="L35">INDEX($27:$27, COLUMN($L$25)+3*L$29)</f>
        <v>0.24113250486552715</v>
      </c>
      <c r="M35" s="10">
        <f t="array" ref="M35">INDEX($27:$27, COLUMN($L$25)+3*M$29)</f>
        <v>4.8245490156114103E-2</v>
      </c>
      <c r="N35" s="10">
        <f t="array" ref="N35">INDEX($27:$27, COLUMN($L$25)+3*N$29)</f>
        <v>0.20871510840952395</v>
      </c>
      <c r="O35" s="10">
        <f t="array" ref="O35">INDEX($27:$27, COLUMN($L$25)+3*O$29)</f>
        <v>3.5689751990139483E-2</v>
      </c>
      <c r="P35" s="10">
        <f t="array" ref="P35">INDEX($27:$27, COLUMN($L$25)+3*P$29)</f>
        <v>3.727751048281789E-2</v>
      </c>
      <c r="Q35" s="10">
        <f t="array" ref="Q35">INDEX($27:$27, COLUMN($L$25)+3*Q$29)</f>
        <v>6.5956433187238876E-3</v>
      </c>
      <c r="R35" s="10">
        <f t="array" ref="R35">INDEX($27:$27, COLUMN($L$25)+3*R$29)</f>
        <v>5.1798813510686159E-2</v>
      </c>
      <c r="S35" s="10">
        <f t="array" ref="S35">INDEX($27:$27, COLUMN($L$25)+3*S$29)</f>
        <v>9.5546272350475192E-3</v>
      </c>
      <c r="T35" s="10">
        <f t="array" ref="T35">INDEX($27:$27, COLUMN($L$25)+3*T$29)</f>
        <v>5.0355882290750741E-2</v>
      </c>
      <c r="U35" s="10">
        <f t="array" ref="U35">INDEX($27:$27, COLUMN($L$25)+3*U$29)</f>
        <v>3.0173303186893465E-2</v>
      </c>
      <c r="V35" s="10">
        <f t="array" ref="V35">INDEX($27:$27, COLUMN($L$25)+3*V$29)</f>
        <v>0.5603176072239876</v>
      </c>
      <c r="W35" s="10">
        <f t="array" ref="W35">INDEX($27:$27, COLUMN($L$25)+3*W$29)</f>
        <v>0.12147372271865606</v>
      </c>
      <c r="X35" s="10">
        <f t="array" ref="X35">INDEX($27:$27, COLUMN($L$25)+3*X$29)</f>
        <v>1.5514682590961457</v>
      </c>
      <c r="Y35" s="10">
        <f t="array" ref="Y35">INDEX($27:$27, COLUMN($L$25)+3*Y$29)</f>
        <v>5.4997946135699749E-2</v>
      </c>
      <c r="Z35" s="10">
        <f t="array" ref="Z35">INDEX($27:$27, COLUMN($L$25)+3*Z$29)</f>
        <v>11.457243418693542</v>
      </c>
      <c r="AA35" s="10">
        <f t="array" ref="AA35">INDEX($27:$27, COLUMN($L$25)+3*AA$29)</f>
        <v>7.2451813936233522</v>
      </c>
      <c r="AB35" s="10">
        <f t="array" ref="AB35">INDEX($27:$27, COLUMN($L$25)+3*AB$29)</f>
        <v>10.294661116600036</v>
      </c>
    </row>
    <row r="36" spans="3:30" x14ac:dyDescent="0.25">
      <c r="E36" s="11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3:30" x14ac:dyDescent="0.25">
      <c r="J37" s="14">
        <f t="shared" ref="J37:AB37" si="10">AVERAGE(J30,J32,J34)</f>
        <v>2.6389136906952743E-7</v>
      </c>
      <c r="K37" s="14">
        <f t="shared" si="10"/>
        <v>2.3408932066612007E-7</v>
      </c>
      <c r="L37" s="14">
        <f t="shared" si="10"/>
        <v>5.7318530229120751E-7</v>
      </c>
      <c r="M37" s="14">
        <f t="shared" si="10"/>
        <v>2.8379769456103215E-7</v>
      </c>
      <c r="N37" s="14">
        <f t="shared" si="10"/>
        <v>5.3128496313984194E-7</v>
      </c>
      <c r="O37" s="14">
        <f t="shared" si="10"/>
        <v>3.1926515432329704E-7</v>
      </c>
      <c r="P37" s="14">
        <f t="shared" si="10"/>
        <v>5.0281872754164987E-7</v>
      </c>
      <c r="Q37" s="14">
        <f t="shared" si="10"/>
        <v>2.0945032389745287E-7</v>
      </c>
      <c r="R37" s="14">
        <f t="shared" si="10"/>
        <v>2.240283662101786E-6</v>
      </c>
      <c r="S37" s="14">
        <f t="shared" si="10"/>
        <v>2.9535959901543336E-7</v>
      </c>
      <c r="T37" s="14">
        <f t="shared" si="10"/>
        <v>2.335495788313333E-7</v>
      </c>
      <c r="U37" s="14">
        <f t="shared" si="10"/>
        <v>5.5420688960795401E-7</v>
      </c>
      <c r="V37" s="14">
        <f t="shared" si="10"/>
        <v>7.9263746452075564E-7</v>
      </c>
      <c r="W37" s="14">
        <f t="shared" si="10"/>
        <v>1.9967199306848769E-5</v>
      </c>
      <c r="X37" s="14">
        <f t="shared" si="10"/>
        <v>2.679674610514348E-6</v>
      </c>
      <c r="Y37" s="14">
        <f t="shared" si="10"/>
        <v>2.4978435384787253E-7</v>
      </c>
      <c r="Z37" s="14">
        <f t="shared" si="10"/>
        <v>4.6843496546168993E-6</v>
      </c>
      <c r="AA37" s="14">
        <f t="shared" si="10"/>
        <v>1.7266167265691722E-5</v>
      </c>
      <c r="AB37" s="14">
        <f t="shared" si="10"/>
        <v>3.1894157416543928E-6</v>
      </c>
      <c r="AC37" s="14"/>
      <c r="AD37" s="14"/>
    </row>
    <row r="38" spans="3:30" x14ac:dyDescent="0.25"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3:30" x14ac:dyDescent="0.25">
      <c r="C39" t="s">
        <v>31</v>
      </c>
      <c r="D39" s="15" t="s">
        <v>32</v>
      </c>
      <c r="G39">
        <v>1.08497547917068E-2</v>
      </c>
      <c r="J39">
        <v>1.0850592516362671E-2</v>
      </c>
      <c r="K39">
        <v>1.085043977946043E-2</v>
      </c>
      <c r="L39">
        <v>1.085048587992787E-2</v>
      </c>
      <c r="M39">
        <v>1.085044909268618E-2</v>
      </c>
      <c r="N39">
        <v>1.085064793005586E-2</v>
      </c>
      <c r="O39">
        <v>1.085048587992787E-2</v>
      </c>
      <c r="P39">
        <v>1.085075922310352E-2</v>
      </c>
      <c r="Q39">
        <v>1.0850453749299049E-2</v>
      </c>
      <c r="R39">
        <v>1.0850587859749791E-2</v>
      </c>
      <c r="S39">
        <v>1.0850412305444481E-2</v>
      </c>
      <c r="T39">
        <v>1.085058366879821E-2</v>
      </c>
      <c r="U39">
        <v>1.085051847621799E-2</v>
      </c>
      <c r="V39">
        <v>1.085035642609E-2</v>
      </c>
      <c r="W39">
        <v>1.085101347416639E-2</v>
      </c>
      <c r="X39">
        <v>1.08507638797164E-2</v>
      </c>
      <c r="Y39">
        <v>1.085043977946043E-2</v>
      </c>
      <c r="Z39">
        <v>1.085070380941033E-2</v>
      </c>
      <c r="AA39">
        <v>1.085053663700819E-2</v>
      </c>
      <c r="AB39">
        <v>1.0850948747247459E-2</v>
      </c>
    </row>
    <row r="40" spans="3:30" x14ac:dyDescent="0.25">
      <c r="G40" t="s">
        <v>2</v>
      </c>
      <c r="J40" t="s">
        <v>5</v>
      </c>
      <c r="K40" t="s">
        <v>6</v>
      </c>
      <c r="L40" t="s">
        <v>7</v>
      </c>
      <c r="M40" t="s">
        <v>8</v>
      </c>
      <c r="N40" t="s">
        <v>9</v>
      </c>
      <c r="O40" t="s">
        <v>10</v>
      </c>
      <c r="P40" t="s">
        <v>11</v>
      </c>
      <c r="Q40" t="s">
        <v>12</v>
      </c>
      <c r="R40" t="s">
        <v>13</v>
      </c>
      <c r="S40" t="s">
        <v>14</v>
      </c>
      <c r="T40" t="s">
        <v>15</v>
      </c>
      <c r="U40" t="s">
        <v>16</v>
      </c>
      <c r="V40" t="s">
        <v>17</v>
      </c>
      <c r="W40" t="s">
        <v>18</v>
      </c>
      <c r="X40" t="s">
        <v>19</v>
      </c>
      <c r="Y40" t="s">
        <v>20</v>
      </c>
      <c r="Z40" t="s">
        <v>21</v>
      </c>
      <c r="AA40" t="s">
        <v>22</v>
      </c>
    </row>
    <row r="41" spans="3:30" x14ac:dyDescent="0.25">
      <c r="D41" t="s">
        <v>33</v>
      </c>
      <c r="E41">
        <v>2.5157447051588148E-7</v>
      </c>
      <c r="G41">
        <v>2.5157447051588148E-7</v>
      </c>
      <c r="J41">
        <v>2.3998106705344568E-7</v>
      </c>
      <c r="K41">
        <v>5.7789500184527268E-7</v>
      </c>
      <c r="L41">
        <v>2.8689979941939192E-7</v>
      </c>
      <c r="M41">
        <v>5.1766780416454444E-7</v>
      </c>
      <c r="N41">
        <v>3.2059429303519691E-7</v>
      </c>
      <c r="O41">
        <v>4.9021382177410715E-7</v>
      </c>
      <c r="P41">
        <v>2.13562121224595E-7</v>
      </c>
      <c r="Q41">
        <v>2.2835337737751078E-6</v>
      </c>
      <c r="R41">
        <v>2.9559896358877421E-7</v>
      </c>
      <c r="S41">
        <v>2.3571998357753079E-7</v>
      </c>
      <c r="T41">
        <v>5.6061287305692716E-7</v>
      </c>
      <c r="U41">
        <v>7.8349454812667019E-7</v>
      </c>
      <c r="V41">
        <v>2.0366459170271959E-5</v>
      </c>
      <c r="W41">
        <v>2.680744433808051E-6</v>
      </c>
      <c r="X41">
        <v>2.5322349868462822E-7</v>
      </c>
      <c r="Y41">
        <v>4.6969714560308624E-6</v>
      </c>
      <c r="Z41">
        <v>1.7489561347964139E-5</v>
      </c>
      <c r="AA41">
        <v>3.2321320366149901E-6</v>
      </c>
    </row>
    <row r="42" spans="3:30" x14ac:dyDescent="0.25">
      <c r="D42" t="s">
        <v>34</v>
      </c>
      <c r="E42">
        <v>2.3998106705344568E-7</v>
      </c>
    </row>
    <row r="43" spans="3:30" x14ac:dyDescent="0.25">
      <c r="D43" t="s">
        <v>35</v>
      </c>
      <c r="E43">
        <v>4.6969714560308624E-6</v>
      </c>
    </row>
    <row r="44" spans="3:30" x14ac:dyDescent="0.25">
      <c r="D44" t="s">
        <v>36</v>
      </c>
      <c r="E44">
        <v>7.8349454812667019E-7</v>
      </c>
    </row>
    <row r="45" spans="3:30" x14ac:dyDescent="0.25">
      <c r="D45" t="s">
        <v>37</v>
      </c>
      <c r="E45">
        <v>1.7489561347964139E-5</v>
      </c>
    </row>
    <row r="46" spans="3:30" x14ac:dyDescent="0.25">
      <c r="D46" s="15" t="s">
        <v>38</v>
      </c>
      <c r="E46">
        <v>5.7789500184527268E-7</v>
      </c>
      <c r="G46" t="s">
        <v>32</v>
      </c>
      <c r="H46" t="s">
        <v>52</v>
      </c>
      <c r="I46" t="s">
        <v>33</v>
      </c>
      <c r="J46" t="s">
        <v>34</v>
      </c>
      <c r="K46" t="s">
        <v>35</v>
      </c>
      <c r="L46" t="s">
        <v>36</v>
      </c>
      <c r="M46" t="s">
        <v>37</v>
      </c>
      <c r="N46" s="15" t="s">
        <v>38</v>
      </c>
      <c r="O46" s="5" t="s">
        <v>39</v>
      </c>
      <c r="P46" t="s">
        <v>40</v>
      </c>
      <c r="Q46" t="s">
        <v>41</v>
      </c>
      <c r="R46" t="s">
        <v>42</v>
      </c>
      <c r="S46" t="s">
        <v>43</v>
      </c>
      <c r="T46" t="s">
        <v>44</v>
      </c>
      <c r="U46" t="s">
        <v>45</v>
      </c>
      <c r="V46" s="5" t="s">
        <v>46</v>
      </c>
      <c r="W46" s="15" t="s">
        <v>47</v>
      </c>
      <c r="X46" t="s">
        <v>48</v>
      </c>
      <c r="Y46" t="s">
        <v>49</v>
      </c>
      <c r="Z46" s="5" t="s">
        <v>50</v>
      </c>
      <c r="AA46" t="s">
        <v>51</v>
      </c>
    </row>
    <row r="47" spans="3:30" x14ac:dyDescent="0.25">
      <c r="D47" s="5" t="s">
        <v>39</v>
      </c>
      <c r="E47">
        <v>5.1766780416454444E-7</v>
      </c>
      <c r="G47" s="14">
        <f>C25</f>
        <v>2.0589568492673393E-7</v>
      </c>
      <c r="H47" s="14">
        <f>AVERAGE(F25:H25)</f>
        <v>2.6921455374582332E-7</v>
      </c>
      <c r="I47">
        <v>2.5157447051588148E-7</v>
      </c>
      <c r="J47">
        <v>2.3998106705344568E-7</v>
      </c>
      <c r="K47">
        <v>4.6969714560308624E-6</v>
      </c>
      <c r="L47">
        <v>7.8349454812667019E-7</v>
      </c>
      <c r="M47">
        <v>1.7489561347964139E-5</v>
      </c>
      <c r="N47">
        <v>5.7789500184527268E-7</v>
      </c>
      <c r="O47">
        <v>5.1766780416454444E-7</v>
      </c>
      <c r="P47">
        <v>3.2059429303519691E-7</v>
      </c>
      <c r="Q47">
        <v>2.8689979941939192E-7</v>
      </c>
      <c r="R47">
        <v>3.2321320366149901E-6</v>
      </c>
      <c r="S47">
        <v>2.680744433808051E-6</v>
      </c>
      <c r="T47">
        <v>2.5322349868462822E-7</v>
      </c>
      <c r="U47">
        <v>4.9021382177410715E-7</v>
      </c>
      <c r="V47">
        <v>2.13562121224595E-7</v>
      </c>
      <c r="W47">
        <v>2.2835337737751078E-6</v>
      </c>
      <c r="X47">
        <v>2.9559896358877421E-7</v>
      </c>
      <c r="Y47">
        <v>2.3571998357753079E-7</v>
      </c>
      <c r="Z47">
        <v>5.6061287305692716E-7</v>
      </c>
      <c r="AA47">
        <v>2.0366459170271959E-5</v>
      </c>
    </row>
    <row r="48" spans="3:30" x14ac:dyDescent="0.25">
      <c r="D48" t="s">
        <v>40</v>
      </c>
      <c r="E48">
        <v>3.2059429303519691E-7</v>
      </c>
    </row>
    <row r="49" spans="4:5" x14ac:dyDescent="0.25">
      <c r="D49" t="s">
        <v>41</v>
      </c>
      <c r="E49">
        <v>2.8689979941939192E-7</v>
      </c>
    </row>
    <row r="50" spans="4:5" x14ac:dyDescent="0.25">
      <c r="D50" t="s">
        <v>42</v>
      </c>
      <c r="E50">
        <v>3.2321320366149901E-6</v>
      </c>
    </row>
    <row r="51" spans="4:5" x14ac:dyDescent="0.25">
      <c r="D51" t="s">
        <v>43</v>
      </c>
      <c r="E51">
        <v>2.680744433808051E-6</v>
      </c>
    </row>
    <row r="52" spans="4:5" x14ac:dyDescent="0.25">
      <c r="D52" t="s">
        <v>44</v>
      </c>
      <c r="E52">
        <v>2.5322349868462822E-7</v>
      </c>
    </row>
    <row r="53" spans="4:5" x14ac:dyDescent="0.25">
      <c r="D53" t="s">
        <v>45</v>
      </c>
      <c r="E53">
        <v>4.9021382177410715E-7</v>
      </c>
    </row>
    <row r="54" spans="4:5" x14ac:dyDescent="0.25">
      <c r="D54" s="5" t="s">
        <v>46</v>
      </c>
      <c r="E54">
        <v>2.13562121224595E-7</v>
      </c>
    </row>
    <row r="55" spans="4:5" x14ac:dyDescent="0.25">
      <c r="D55" s="15" t="s">
        <v>47</v>
      </c>
      <c r="E55">
        <v>2.2835337737751078E-6</v>
      </c>
    </row>
    <row r="56" spans="4:5" x14ac:dyDescent="0.25">
      <c r="D56" t="s">
        <v>48</v>
      </c>
      <c r="E56">
        <v>2.9559896358877421E-7</v>
      </c>
    </row>
    <row r="57" spans="4:5" x14ac:dyDescent="0.25">
      <c r="D57" t="s">
        <v>49</v>
      </c>
      <c r="E57">
        <v>2.3571998357753079E-7</v>
      </c>
    </row>
    <row r="58" spans="4:5" x14ac:dyDescent="0.25">
      <c r="D58" s="5" t="s">
        <v>50</v>
      </c>
      <c r="E58">
        <v>5.6061287305692716E-7</v>
      </c>
    </row>
    <row r="59" spans="4:5" x14ac:dyDescent="0.25">
      <c r="D59" t="s">
        <v>51</v>
      </c>
      <c r="E59">
        <v>2.0366459170271959E-5</v>
      </c>
    </row>
    <row r="67" spans="1:66" x14ac:dyDescent="0.25"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66" x14ac:dyDescent="0.25">
      <c r="E68" s="11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66" x14ac:dyDescent="0.25"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66" x14ac:dyDescent="0.25">
      <c r="E70" s="11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66" x14ac:dyDescent="0.25"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66" x14ac:dyDescent="0.25">
      <c r="E72" s="11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5" spans="1:66" x14ac:dyDescent="0.25">
      <c r="L75" s="10"/>
      <c r="M75" s="9"/>
    </row>
    <row r="76" spans="1:66" x14ac:dyDescent="0.25">
      <c r="L76" s="10"/>
      <c r="M76" s="9"/>
    </row>
    <row r="77" spans="1:66" x14ac:dyDescent="0.25">
      <c r="A77" s="12"/>
      <c r="B77" s="10"/>
      <c r="L77" s="10"/>
      <c r="M77" s="9"/>
    </row>
    <row r="78" spans="1:66" x14ac:dyDescent="0.25">
      <c r="A78" s="12"/>
      <c r="B78" s="10"/>
      <c r="L78" s="10"/>
      <c r="M78" s="9"/>
    </row>
    <row r="79" spans="1:66" x14ac:dyDescent="0.25">
      <c r="A79" s="12"/>
      <c r="B79" s="10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>
        <v>1.1028900655072369E-6</v>
      </c>
      <c r="BA79" s="12">
        <v>1.0634330162720191E-6</v>
      </c>
      <c r="BB79" s="12">
        <v>8.1742026341533427E-7</v>
      </c>
      <c r="BC79" s="12">
        <v>1.6285921371918679E-6</v>
      </c>
      <c r="BD79" s="12">
        <v>5.0962528886339144E-6</v>
      </c>
      <c r="BE79" s="12">
        <v>2.8712963496884579E-6</v>
      </c>
      <c r="BF79" s="12">
        <v>3.7529416457878201E-6</v>
      </c>
      <c r="BG79" s="12">
        <v>8.7772430639442237E-6</v>
      </c>
      <c r="BH79" s="12">
        <v>7.6221262369433704E-6</v>
      </c>
      <c r="BI79" s="12">
        <v>3.4669897641879551E-5</v>
      </c>
      <c r="BJ79" s="12">
        <v>3.7124447321585632E-6</v>
      </c>
      <c r="BK79" s="12">
        <v>3.6058978156463E-6</v>
      </c>
      <c r="BL79" s="12">
        <v>2.07893947928097E-6</v>
      </c>
      <c r="BM79" s="12">
        <v>7.1313478410961417E-6</v>
      </c>
      <c r="BN79" s="10">
        <v>7.1313478410961417E-6</v>
      </c>
    </row>
    <row r="80" spans="1:66" x14ac:dyDescent="0.25">
      <c r="A80" s="12"/>
      <c r="B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>
        <v>0.34640044718980789</v>
      </c>
      <c r="BA80" s="10">
        <v>0.5603176072239876</v>
      </c>
      <c r="BB80" s="10">
        <v>0.68888002336025234</v>
      </c>
      <c r="BC80" s="10">
        <v>1.0213059574365611</v>
      </c>
      <c r="BD80" s="10">
        <v>1.5514682590961459</v>
      </c>
      <c r="BE80" s="10">
        <v>4.6627068996429442</v>
      </c>
      <c r="BF80" s="10">
        <v>5.1535260081291199</v>
      </c>
      <c r="BG80" s="10">
        <v>6.0118974566459658</v>
      </c>
      <c r="BH80" s="10">
        <v>6.4255006790161131</v>
      </c>
      <c r="BI80" s="10">
        <v>7.2451813936233522</v>
      </c>
      <c r="BJ80" s="10">
        <v>8.0871115922927856</v>
      </c>
      <c r="BK80" s="10">
        <v>10.294661116600039</v>
      </c>
      <c r="BL80" s="10">
        <v>10.724458360671999</v>
      </c>
      <c r="BM80" s="10">
        <v>11.45724341869354</v>
      </c>
      <c r="BN80">
        <v>11.45724341869354</v>
      </c>
    </row>
    <row r="81" spans="1:13" x14ac:dyDescent="0.25">
      <c r="A81" s="12"/>
      <c r="B81" s="10"/>
      <c r="L81" s="10"/>
      <c r="M81" s="9"/>
    </row>
    <row r="82" spans="1:13" x14ac:dyDescent="0.25">
      <c r="A82" s="12"/>
      <c r="B82" s="10"/>
      <c r="L82" s="10"/>
      <c r="M82" s="9"/>
    </row>
    <row r="83" spans="1:13" x14ac:dyDescent="0.25">
      <c r="A83" s="12"/>
      <c r="B83" s="10"/>
      <c r="L83" s="10"/>
      <c r="M83" s="9"/>
    </row>
    <row r="84" spans="1:13" x14ac:dyDescent="0.25">
      <c r="A84" s="12"/>
      <c r="B84" s="10"/>
      <c r="L84" s="10"/>
      <c r="M84" s="9"/>
    </row>
    <row r="85" spans="1:13" x14ac:dyDescent="0.25">
      <c r="A85" s="12"/>
      <c r="B85" s="10"/>
      <c r="L85" s="10"/>
      <c r="M85" s="9"/>
    </row>
    <row r="86" spans="1:13" x14ac:dyDescent="0.25">
      <c r="A86" s="12"/>
      <c r="B86" s="10"/>
      <c r="L86" s="10"/>
      <c r="M86" s="9"/>
    </row>
    <row r="87" spans="1:13" x14ac:dyDescent="0.25">
      <c r="A87" s="12"/>
      <c r="B87" s="10"/>
      <c r="L87" s="10"/>
      <c r="M87" s="9"/>
    </row>
    <row r="88" spans="1:13" x14ac:dyDescent="0.25">
      <c r="A88" s="12"/>
      <c r="B88" s="10"/>
      <c r="L88" s="10"/>
      <c r="M88" s="9"/>
    </row>
    <row r="89" spans="1:13" x14ac:dyDescent="0.25">
      <c r="A89" s="12"/>
      <c r="B89" s="10"/>
      <c r="L89" s="10"/>
      <c r="M89" s="9"/>
    </row>
    <row r="90" spans="1:13" x14ac:dyDescent="0.25">
      <c r="A90" s="12"/>
      <c r="B90" s="10"/>
      <c r="L90" s="10"/>
      <c r="M90" s="9"/>
    </row>
    <row r="91" spans="1:13" x14ac:dyDescent="0.25">
      <c r="A91" s="12"/>
      <c r="B91" s="10"/>
      <c r="L91" s="10"/>
      <c r="M91" s="9"/>
    </row>
    <row r="92" spans="1:13" x14ac:dyDescent="0.25">
      <c r="A92" s="12"/>
      <c r="B92" s="10"/>
      <c r="L92" s="10"/>
      <c r="M92" s="9"/>
    </row>
    <row r="93" spans="1:13" x14ac:dyDescent="0.25">
      <c r="A93" s="12"/>
      <c r="B93" s="10"/>
      <c r="L93" s="10"/>
      <c r="M93" s="9"/>
    </row>
    <row r="94" spans="1:13" x14ac:dyDescent="0.25">
      <c r="A94" s="12"/>
      <c r="B94" s="10"/>
    </row>
    <row r="95" spans="1:13" x14ac:dyDescent="0.25">
      <c r="A95" s="12"/>
      <c r="B95" s="10"/>
    </row>
    <row r="96" spans="1:13" x14ac:dyDescent="0.25">
      <c r="A96" s="12"/>
      <c r="B96" s="10"/>
    </row>
    <row r="97" spans="1:2" x14ac:dyDescent="0.25">
      <c r="A97" s="12"/>
      <c r="B97" s="10"/>
    </row>
    <row r="98" spans="1:2" x14ac:dyDescent="0.25">
      <c r="A98" s="12"/>
      <c r="B98" s="10"/>
    </row>
    <row r="99" spans="1:2" x14ac:dyDescent="0.25">
      <c r="A99" s="12"/>
      <c r="B99" s="10"/>
    </row>
    <row r="100" spans="1:2" x14ac:dyDescent="0.25">
      <c r="A100" s="12"/>
      <c r="B100" s="10"/>
    </row>
    <row r="101" spans="1:2" x14ac:dyDescent="0.25">
      <c r="A101" s="12"/>
      <c r="B101" s="10"/>
    </row>
    <row r="102" spans="1:2" x14ac:dyDescent="0.25">
      <c r="A102" s="12"/>
      <c r="B102" s="10"/>
    </row>
    <row r="103" spans="1:2" x14ac:dyDescent="0.25">
      <c r="A103" s="12"/>
      <c r="B103" s="10"/>
    </row>
    <row r="104" spans="1:2" x14ac:dyDescent="0.25">
      <c r="A104" s="12"/>
      <c r="B104" s="10"/>
    </row>
    <row r="105" spans="1:2" x14ac:dyDescent="0.25">
      <c r="A105" s="12"/>
      <c r="B105" s="10"/>
    </row>
    <row r="106" spans="1:2" x14ac:dyDescent="0.25">
      <c r="A106" s="12"/>
      <c r="B106" s="10"/>
    </row>
    <row r="107" spans="1:2" x14ac:dyDescent="0.25">
      <c r="A107" s="12"/>
      <c r="B107" s="10"/>
    </row>
    <row r="108" spans="1:2" x14ac:dyDescent="0.25">
      <c r="A108" s="12"/>
      <c r="B108" s="10"/>
    </row>
    <row r="109" spans="1:2" x14ac:dyDescent="0.25">
      <c r="A109" s="12"/>
      <c r="B109" s="10"/>
    </row>
    <row r="110" spans="1:2" x14ac:dyDescent="0.25">
      <c r="A110" s="12"/>
      <c r="B110" s="10"/>
    </row>
    <row r="111" spans="1:2" x14ac:dyDescent="0.25">
      <c r="A111" s="12"/>
      <c r="B111" s="10"/>
    </row>
    <row r="112" spans="1:2" x14ac:dyDescent="0.25">
      <c r="A112" s="12"/>
      <c r="B112" s="10"/>
    </row>
    <row r="113" spans="1:2" x14ac:dyDescent="0.25">
      <c r="A113" s="12"/>
      <c r="B113" s="10"/>
    </row>
    <row r="114" spans="1:2" x14ac:dyDescent="0.25">
      <c r="A114" s="12"/>
      <c r="B114" s="10"/>
    </row>
    <row r="115" spans="1:2" x14ac:dyDescent="0.25">
      <c r="A115" s="12"/>
      <c r="B115" s="10"/>
    </row>
    <row r="116" spans="1:2" x14ac:dyDescent="0.25">
      <c r="A116" s="12"/>
      <c r="B116" s="10"/>
    </row>
    <row r="117" spans="1:2" x14ac:dyDescent="0.25">
      <c r="A117" s="12"/>
      <c r="B117" s="10"/>
    </row>
    <row r="118" spans="1:2" x14ac:dyDescent="0.25">
      <c r="A118" s="12"/>
      <c r="B118" s="10"/>
    </row>
    <row r="119" spans="1:2" x14ac:dyDescent="0.25">
      <c r="A119" s="12"/>
      <c r="B119" s="10"/>
    </row>
    <row r="120" spans="1:2" x14ac:dyDescent="0.25">
      <c r="A120" s="12"/>
      <c r="B120" s="10"/>
    </row>
    <row r="121" spans="1:2" x14ac:dyDescent="0.25">
      <c r="A121" s="12"/>
      <c r="B121" s="10"/>
    </row>
    <row r="122" spans="1:2" x14ac:dyDescent="0.25">
      <c r="A122" s="12"/>
      <c r="B122" s="10"/>
    </row>
    <row r="123" spans="1:2" x14ac:dyDescent="0.25">
      <c r="A123" s="12"/>
      <c r="B123" s="10"/>
    </row>
    <row r="124" spans="1:2" x14ac:dyDescent="0.25">
      <c r="A124" s="12"/>
      <c r="B124" s="10"/>
    </row>
    <row r="125" spans="1:2" x14ac:dyDescent="0.25">
      <c r="A125" s="12"/>
      <c r="B125" s="10"/>
    </row>
    <row r="126" spans="1:2" x14ac:dyDescent="0.25">
      <c r="A126" s="12"/>
      <c r="B126" s="10"/>
    </row>
    <row r="127" spans="1:2" x14ac:dyDescent="0.25">
      <c r="A127" s="12"/>
      <c r="B127" s="10"/>
    </row>
    <row r="128" spans="1:2" x14ac:dyDescent="0.25">
      <c r="A128" s="12"/>
      <c r="B128" s="10"/>
    </row>
    <row r="129" spans="1:2" x14ac:dyDescent="0.25">
      <c r="A129" s="12"/>
      <c r="B129" s="10"/>
    </row>
    <row r="130" spans="1:2" x14ac:dyDescent="0.25">
      <c r="A130" s="12"/>
      <c r="B130" s="10"/>
    </row>
    <row r="131" spans="1:2" x14ac:dyDescent="0.25">
      <c r="A131" s="12"/>
      <c r="B131" s="10"/>
    </row>
    <row r="132" spans="1:2" x14ac:dyDescent="0.25">
      <c r="A132" s="12"/>
      <c r="B132" s="10"/>
    </row>
    <row r="133" spans="1:2" x14ac:dyDescent="0.25">
      <c r="A133" s="12"/>
      <c r="B133" s="10"/>
    </row>
    <row r="134" spans="1:2" x14ac:dyDescent="0.25">
      <c r="A134" s="10"/>
    </row>
  </sheetData>
  <autoFilter ref="E40:F40" xr:uid="{00000000-0009-0000-0000-000000000000}">
    <sortState xmlns:xlrd2="http://schemas.microsoft.com/office/spreadsheetml/2017/richdata2" ref="E41:F59">
      <sortCondition ref="E4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DWT - M7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Rabie</dc:creator>
  <cp:lastModifiedBy>(s) Mohamed Rabie</cp:lastModifiedBy>
  <dcterms:created xsi:type="dcterms:W3CDTF">2015-06-05T18:17:20Z</dcterms:created>
  <dcterms:modified xsi:type="dcterms:W3CDTF">2024-04-30T13:28:47Z</dcterms:modified>
</cp:coreProperties>
</file>