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lwc_cortex_m33\Data\"/>
    </mc:Choice>
  </mc:AlternateContent>
  <xr:revisionPtr revIDLastSave="0" documentId="13_ncr:1_{25A8ADD3-06A2-412D-A088-33AB6A2A548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WT - M33" sheetId="1" r:id="rId1"/>
  </sheets>
  <definedNames>
    <definedName name="_xlnm._FilterDatabase" localSheetId="0" hidden="1">'DWT - M33'!$I$44:$J$44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1" l="1"/>
  <c r="H42" i="1"/>
  <c r="F25" i="1"/>
  <c r="G25" i="1"/>
  <c r="H25" i="1"/>
  <c r="I25" i="1"/>
  <c r="E25" i="1"/>
  <c r="V36" i="1" a="1"/>
  <c r="V36" i="1" s="1"/>
  <c r="BN27" i="1"/>
  <c r="AB36" i="1" s="1" a="1"/>
  <c r="AB36" i="1" s="1"/>
  <c r="BM27" i="1"/>
  <c r="AB34" i="1" s="1" a="1"/>
  <c r="AB34" i="1" s="1"/>
  <c r="BL27" i="1"/>
  <c r="AB32" i="1" s="1" a="1"/>
  <c r="AB32" i="1" s="1"/>
  <c r="BK27" i="1"/>
  <c r="AA36" i="1" s="1" a="1"/>
  <c r="AA36" i="1" s="1"/>
  <c r="BJ27" i="1"/>
  <c r="AA34" i="1" s="1" a="1"/>
  <c r="AA34" i="1" s="1"/>
  <c r="BI27" i="1"/>
  <c r="AA32" i="1" s="1" a="1"/>
  <c r="AA32" i="1" s="1"/>
  <c r="BH27" i="1"/>
  <c r="Z36" i="1" s="1" a="1"/>
  <c r="Z36" i="1" s="1"/>
  <c r="BG27" i="1"/>
  <c r="Z34" i="1" s="1" a="1"/>
  <c r="Z34" i="1" s="1"/>
  <c r="BF27" i="1"/>
  <c r="Z32" i="1" s="1" a="1"/>
  <c r="Z32" i="1" s="1"/>
  <c r="BE27" i="1"/>
  <c r="Y36" i="1" s="1" a="1"/>
  <c r="Y36" i="1" s="1"/>
  <c r="BD27" i="1"/>
  <c r="Y34" i="1" s="1" a="1"/>
  <c r="Y34" i="1" s="1"/>
  <c r="BC27" i="1"/>
  <c r="Y32" i="1" s="1" a="1"/>
  <c r="Y32" i="1" s="1"/>
  <c r="BB27" i="1"/>
  <c r="X36" i="1" s="1" a="1"/>
  <c r="X36" i="1" s="1"/>
  <c r="BA27" i="1"/>
  <c r="X34" i="1" s="1" a="1"/>
  <c r="X34" i="1" s="1"/>
  <c r="AZ27" i="1"/>
  <c r="X32" i="1" s="1" a="1"/>
  <c r="X32" i="1" s="1"/>
  <c r="AY27" i="1"/>
  <c r="W36" i="1" s="1" a="1"/>
  <c r="W36" i="1" s="1"/>
  <c r="AX27" i="1"/>
  <c r="W34" i="1" s="1" a="1"/>
  <c r="W34" i="1" s="1"/>
  <c r="AW27" i="1"/>
  <c r="W32" i="1" s="1" a="1"/>
  <c r="W32" i="1" s="1"/>
  <c r="AV27" i="1"/>
  <c r="AU27" i="1"/>
  <c r="V34" i="1" s="1" a="1"/>
  <c r="V34" i="1" s="1"/>
  <c r="AT27" i="1"/>
  <c r="V32" i="1" s="1" a="1"/>
  <c r="V32" i="1" s="1"/>
  <c r="AS27" i="1"/>
  <c r="U36" i="1" s="1" a="1"/>
  <c r="U36" i="1" s="1"/>
  <c r="AR27" i="1"/>
  <c r="U34" i="1" s="1" a="1"/>
  <c r="U34" i="1" s="1"/>
  <c r="AQ27" i="1"/>
  <c r="U32" i="1" s="1" a="1"/>
  <c r="U32" i="1" s="1"/>
  <c r="AP27" i="1"/>
  <c r="T36" i="1" s="1" a="1"/>
  <c r="T36" i="1" s="1"/>
  <c r="AO27" i="1"/>
  <c r="T34" i="1" s="1" a="1"/>
  <c r="T34" i="1" s="1"/>
  <c r="AN27" i="1"/>
  <c r="T32" i="1" s="1" a="1"/>
  <c r="T32" i="1" s="1"/>
  <c r="AM27" i="1"/>
  <c r="S36" i="1" s="1" a="1"/>
  <c r="S36" i="1" s="1"/>
  <c r="AL27" i="1"/>
  <c r="S34" i="1" s="1" a="1"/>
  <c r="S34" i="1" s="1"/>
  <c r="AK27" i="1"/>
  <c r="S32" i="1" s="1" a="1"/>
  <c r="S32" i="1" s="1"/>
  <c r="AJ27" i="1"/>
  <c r="R36" i="1" s="1" a="1"/>
  <c r="R36" i="1" s="1"/>
  <c r="AI27" i="1"/>
  <c r="R34" i="1" s="1" a="1"/>
  <c r="R34" i="1" s="1"/>
  <c r="AH27" i="1"/>
  <c r="R32" i="1" s="1" a="1"/>
  <c r="R32" i="1" s="1"/>
  <c r="AG27" i="1"/>
  <c r="Q36" i="1" s="1" a="1"/>
  <c r="Q36" i="1" s="1"/>
  <c r="AF27" i="1"/>
  <c r="Q34" i="1" s="1" a="1"/>
  <c r="Q34" i="1" s="1"/>
  <c r="AE27" i="1"/>
  <c r="Q32" i="1" s="1" a="1"/>
  <c r="Q32" i="1" s="1"/>
  <c r="AD27" i="1"/>
  <c r="P36" i="1" s="1" a="1"/>
  <c r="P36" i="1" s="1"/>
  <c r="AC27" i="1"/>
  <c r="P34" i="1" s="1" a="1"/>
  <c r="P34" i="1" s="1"/>
  <c r="AB27" i="1"/>
  <c r="P32" i="1" s="1" a="1"/>
  <c r="P32" i="1" s="1"/>
  <c r="AA27" i="1"/>
  <c r="O36" i="1" s="1" a="1"/>
  <c r="O36" i="1" s="1"/>
  <c r="Z27" i="1"/>
  <c r="O34" i="1" s="1" a="1"/>
  <c r="O34" i="1" s="1"/>
  <c r="Y27" i="1"/>
  <c r="O32" i="1" s="1" a="1"/>
  <c r="O32" i="1" s="1"/>
  <c r="X27" i="1"/>
  <c r="N36" i="1" s="1" a="1"/>
  <c r="N36" i="1" s="1"/>
  <c r="W27" i="1"/>
  <c r="N34" i="1" s="1" a="1"/>
  <c r="N34" i="1" s="1"/>
  <c r="V27" i="1"/>
  <c r="N32" i="1" s="1" a="1"/>
  <c r="N32" i="1" s="1"/>
  <c r="U27" i="1"/>
  <c r="M36" i="1" s="1" a="1"/>
  <c r="M36" i="1" s="1"/>
  <c r="T27" i="1"/>
  <c r="M34" i="1" s="1" a="1"/>
  <c r="M34" i="1" s="1"/>
  <c r="S27" i="1"/>
  <c r="M32" i="1" s="1" a="1"/>
  <c r="M32" i="1" s="1"/>
  <c r="R27" i="1"/>
  <c r="L36" i="1" s="1" a="1"/>
  <c r="L36" i="1" s="1"/>
  <c r="Q27" i="1"/>
  <c r="L34" i="1" s="1" a="1"/>
  <c r="L34" i="1" s="1"/>
  <c r="P27" i="1"/>
  <c r="L32" i="1" s="1" a="1"/>
  <c r="L32" i="1" s="1"/>
  <c r="O27" i="1"/>
  <c r="K36" i="1" s="1" a="1"/>
  <c r="K36" i="1" s="1"/>
  <c r="N27" i="1"/>
  <c r="K34" i="1" s="1" a="1"/>
  <c r="K34" i="1" s="1"/>
  <c r="M27" i="1"/>
  <c r="K32" i="1" s="1" a="1"/>
  <c r="K32" i="1" s="1"/>
  <c r="L27" i="1"/>
  <c r="J36" i="1" s="1" a="1"/>
  <c r="J36" i="1" s="1"/>
  <c r="K27" i="1"/>
  <c r="J34" i="1" s="1" a="1"/>
  <c r="J34" i="1" s="1"/>
  <c r="J27" i="1"/>
  <c r="J32" i="1" s="1" a="1"/>
  <c r="J32" i="1" s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BN25" i="1"/>
  <c r="AB35" i="1" s="1" a="1"/>
  <c r="AB35" i="1" s="1"/>
  <c r="BM25" i="1"/>
  <c r="AB33" i="1" s="1" a="1"/>
  <c r="AB33" i="1" s="1"/>
  <c r="BL25" i="1"/>
  <c r="AB31" i="1" s="1" a="1"/>
  <c r="AB31" i="1" s="1"/>
  <c r="BK25" i="1"/>
  <c r="AA35" i="1" s="1" a="1"/>
  <c r="AA35" i="1" s="1"/>
  <c r="BJ25" i="1"/>
  <c r="AA33" i="1" s="1" a="1"/>
  <c r="AA33" i="1" s="1"/>
  <c r="BI25" i="1"/>
  <c r="AA31" i="1" s="1" a="1"/>
  <c r="AA31" i="1" s="1"/>
  <c r="BH25" i="1"/>
  <c r="Z35" i="1" s="1" a="1"/>
  <c r="Z35" i="1" s="1"/>
  <c r="BG25" i="1"/>
  <c r="Z33" i="1" s="1" a="1"/>
  <c r="Z33" i="1" s="1"/>
  <c r="BF25" i="1"/>
  <c r="Z31" i="1" s="1" a="1"/>
  <c r="Z31" i="1" s="1"/>
  <c r="BE25" i="1"/>
  <c r="Y35" i="1" s="1" a="1"/>
  <c r="Y35" i="1" s="1"/>
  <c r="BD25" i="1"/>
  <c r="Y33" i="1" s="1" a="1"/>
  <c r="Y33" i="1" s="1"/>
  <c r="BC25" i="1"/>
  <c r="Y31" i="1" s="1" a="1"/>
  <c r="Y31" i="1" s="1"/>
  <c r="BB25" i="1"/>
  <c r="X35" i="1" s="1" a="1"/>
  <c r="X35" i="1" s="1"/>
  <c r="BA25" i="1"/>
  <c r="X33" i="1" s="1" a="1"/>
  <c r="X33" i="1" s="1"/>
  <c r="AZ25" i="1"/>
  <c r="X31" i="1" s="1" a="1"/>
  <c r="X31" i="1" s="1"/>
  <c r="AY25" i="1"/>
  <c r="W35" i="1" s="1" a="1"/>
  <c r="W35" i="1" s="1"/>
  <c r="AX25" i="1"/>
  <c r="W33" i="1" s="1" a="1"/>
  <c r="W33" i="1" s="1"/>
  <c r="AW25" i="1"/>
  <c r="W31" i="1" s="1" a="1"/>
  <c r="W31" i="1" s="1"/>
  <c r="AV25" i="1"/>
  <c r="V35" i="1" s="1" a="1"/>
  <c r="V35" i="1" s="1"/>
  <c r="AU25" i="1"/>
  <c r="V33" i="1" s="1" a="1"/>
  <c r="V33" i="1" s="1"/>
  <c r="AT25" i="1"/>
  <c r="V31" i="1" s="1" a="1"/>
  <c r="V31" i="1" s="1"/>
  <c r="AS25" i="1"/>
  <c r="U35" i="1" s="1" a="1"/>
  <c r="U35" i="1" s="1"/>
  <c r="AR25" i="1"/>
  <c r="U33" i="1" s="1" a="1"/>
  <c r="U33" i="1" s="1"/>
  <c r="AQ25" i="1"/>
  <c r="U31" i="1" s="1" a="1"/>
  <c r="U31" i="1" s="1"/>
  <c r="AP25" i="1"/>
  <c r="T35" i="1" s="1" a="1"/>
  <c r="T35" i="1" s="1"/>
  <c r="AO25" i="1"/>
  <c r="T33" i="1" s="1" a="1"/>
  <c r="T33" i="1" s="1"/>
  <c r="AN25" i="1"/>
  <c r="T31" i="1" s="1" a="1"/>
  <c r="T31" i="1" s="1"/>
  <c r="AM25" i="1"/>
  <c r="S35" i="1" s="1" a="1"/>
  <c r="S35" i="1" s="1"/>
  <c r="AL25" i="1"/>
  <c r="S33" i="1" s="1" a="1"/>
  <c r="S33" i="1" s="1"/>
  <c r="AK25" i="1"/>
  <c r="S31" i="1" s="1" a="1"/>
  <c r="S31" i="1" s="1"/>
  <c r="AJ25" i="1"/>
  <c r="R35" i="1" s="1" a="1"/>
  <c r="R35" i="1" s="1"/>
  <c r="AI25" i="1"/>
  <c r="R33" i="1" s="1" a="1"/>
  <c r="R33" i="1" s="1"/>
  <c r="AH25" i="1"/>
  <c r="R31" i="1" s="1" a="1"/>
  <c r="R31" i="1" s="1"/>
  <c r="AG25" i="1"/>
  <c r="Q35" i="1" s="1" a="1"/>
  <c r="Q35" i="1" s="1"/>
  <c r="AF25" i="1"/>
  <c r="Q33" i="1" s="1" a="1"/>
  <c r="Q33" i="1" s="1"/>
  <c r="AE25" i="1"/>
  <c r="Q31" i="1" s="1" a="1"/>
  <c r="Q31" i="1" s="1"/>
  <c r="AD25" i="1"/>
  <c r="P35" i="1" s="1" a="1"/>
  <c r="P35" i="1" s="1"/>
  <c r="AC25" i="1"/>
  <c r="P33" i="1" s="1" a="1"/>
  <c r="P33" i="1" s="1"/>
  <c r="AB25" i="1"/>
  <c r="P31" i="1" s="1" a="1"/>
  <c r="P31" i="1" s="1"/>
  <c r="AA25" i="1"/>
  <c r="O35" i="1" s="1" a="1"/>
  <c r="O35" i="1" s="1"/>
  <c r="Z25" i="1"/>
  <c r="O33" i="1" s="1" a="1"/>
  <c r="O33" i="1" s="1"/>
  <c r="Y25" i="1"/>
  <c r="O31" i="1" s="1" a="1"/>
  <c r="O31" i="1" s="1"/>
  <c r="X25" i="1"/>
  <c r="N35" i="1" s="1" a="1"/>
  <c r="N35" i="1" s="1"/>
  <c r="W25" i="1"/>
  <c r="N33" i="1" s="1" a="1"/>
  <c r="N33" i="1" s="1"/>
  <c r="V25" i="1"/>
  <c r="N31" i="1" s="1" a="1"/>
  <c r="N31" i="1" s="1"/>
  <c r="U25" i="1"/>
  <c r="M35" i="1" s="1" a="1"/>
  <c r="M35" i="1" s="1"/>
  <c r="T25" i="1"/>
  <c r="M33" i="1" s="1" a="1"/>
  <c r="M33" i="1" s="1"/>
  <c r="S25" i="1"/>
  <c r="M31" i="1" s="1" a="1"/>
  <c r="M31" i="1" s="1"/>
  <c r="R25" i="1"/>
  <c r="L35" i="1" s="1" a="1"/>
  <c r="L35" i="1" s="1"/>
  <c r="Q25" i="1"/>
  <c r="L33" i="1" s="1" a="1"/>
  <c r="L33" i="1" s="1"/>
  <c r="P25" i="1"/>
  <c r="L31" i="1" s="1" a="1"/>
  <c r="L31" i="1" s="1"/>
  <c r="O25" i="1"/>
  <c r="K35" i="1" s="1" a="1"/>
  <c r="K35" i="1" s="1"/>
  <c r="N25" i="1"/>
  <c r="K33" i="1" s="1" a="1"/>
  <c r="K33" i="1" s="1"/>
  <c r="M25" i="1"/>
  <c r="K31" i="1" s="1" a="1"/>
  <c r="K31" i="1" s="1"/>
  <c r="L25" i="1"/>
  <c r="J35" i="1" s="1" a="1"/>
  <c r="J35" i="1" s="1"/>
  <c r="K25" i="1"/>
  <c r="J33" i="1" s="1" a="1"/>
  <c r="J33" i="1" s="1"/>
  <c r="J25" i="1"/>
  <c r="J31" i="1" s="1" a="1"/>
  <c r="J31" i="1" s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F24" i="1"/>
  <c r="E24" i="1"/>
  <c r="D24" i="1"/>
  <c r="D25" i="1" s="1"/>
  <c r="C24" i="1"/>
  <c r="C25" i="1" s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F23" i="1"/>
  <c r="E23" i="1"/>
  <c r="D23" i="1"/>
  <c r="C23" i="1"/>
  <c r="N39" i="1" l="1"/>
  <c r="R39" i="1"/>
  <c r="V39" i="1"/>
  <c r="Z39" i="1"/>
  <c r="M39" i="1"/>
  <c r="Q39" i="1"/>
  <c r="U39" i="1"/>
  <c r="Y39" i="1"/>
  <c r="AC33" i="1"/>
  <c r="AC35" i="1"/>
  <c r="L39" i="1"/>
  <c r="P39" i="1"/>
  <c r="T39" i="1"/>
  <c r="X39" i="1"/>
  <c r="AB39" i="1"/>
  <c r="AC31" i="1"/>
  <c r="J39" i="1"/>
  <c r="K39" i="1"/>
  <c r="O39" i="1"/>
  <c r="S39" i="1"/>
  <c r="W39" i="1"/>
  <c r="AA39" i="1"/>
</calcChain>
</file>

<file path=xl/sharedStrings.xml><?xml version="1.0" encoding="utf-8"?>
<sst xmlns="http://schemas.openxmlformats.org/spreadsheetml/2006/main" count="140" uniqueCount="52">
  <si>
    <t>Ascon128</t>
  </si>
  <si>
    <t>O2</t>
  </si>
  <si>
    <t>Os</t>
  </si>
  <si>
    <t>ascon128Armv7</t>
  </si>
  <si>
    <t>Ascon128a</t>
  </si>
  <si>
    <t>ascon128aArmv7</t>
  </si>
  <si>
    <t>Isapa128</t>
  </si>
  <si>
    <t>isapa128v20Armv7</t>
  </si>
  <si>
    <t>Isapa128a</t>
  </si>
  <si>
    <t>isapa128av20Armv7</t>
  </si>
  <si>
    <t>Sparkle128</t>
  </si>
  <si>
    <t>Sparkle128Armv7</t>
  </si>
  <si>
    <t>Sparkle256</t>
  </si>
  <si>
    <t>Sparkle256v2Armv7</t>
  </si>
  <si>
    <t>TinyJambu</t>
  </si>
  <si>
    <t>tinyjambuOpt</t>
  </si>
  <si>
    <t>Giftcofb</t>
  </si>
  <si>
    <t>Xoodyak</t>
  </si>
  <si>
    <t>Romulusn</t>
  </si>
  <si>
    <t>RomulusnOpt</t>
  </si>
  <si>
    <t>Elephant160</t>
  </si>
  <si>
    <t>Grain</t>
  </si>
  <si>
    <t>Photonbeetle</t>
  </si>
  <si>
    <t>A'</t>
  </si>
  <si>
    <t>AOpt'</t>
  </si>
  <si>
    <t>E</t>
  </si>
  <si>
    <t>Gi</t>
  </si>
  <si>
    <t>Gr</t>
  </si>
  <si>
    <t>I</t>
  </si>
  <si>
    <t>I'</t>
  </si>
  <si>
    <t>IOpt'</t>
  </si>
  <si>
    <t>IOpt</t>
  </si>
  <si>
    <t>P</t>
  </si>
  <si>
    <t>R</t>
  </si>
  <si>
    <t>ROpt</t>
  </si>
  <si>
    <t>S</t>
  </si>
  <si>
    <t>Sopt</t>
  </si>
  <si>
    <t>S'</t>
  </si>
  <si>
    <t>SOpt'</t>
  </si>
  <si>
    <t>T</t>
  </si>
  <si>
    <t>TOpt</t>
  </si>
  <si>
    <t>X</t>
  </si>
  <si>
    <t>AVGDEV</t>
  </si>
  <si>
    <t>MAX-MIN</t>
  </si>
  <si>
    <t>Dispersion</t>
  </si>
  <si>
    <t>average</t>
  </si>
  <si>
    <t>O3</t>
  </si>
  <si>
    <t>O3 avg</t>
  </si>
  <si>
    <t>O2 avg</t>
  </si>
  <si>
    <t>Os avg</t>
  </si>
  <si>
    <t>error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</si>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</sst>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%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2" fillId="0" borderId="0"/>
  </cellStyleXfs>
  <cellXfs count="23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/>
    <xf numFmtId="165" fontId="0" fillId="0" borderId="0" xfId="1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1" fillId="0" borderId="4" xfId="0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1" fillId="0" borderId="8" xfId="0" applyFont="1" applyBorder="1"/>
    <xf numFmtId="0" fontId="0" fillId="0" borderId="0" xfId="0" applyAlignment="1">
      <alignment vertical="center"/>
    </xf>
    <xf numFmtId="166" fontId="0" fillId="0" borderId="0" xfId="1" applyNumberFormat="1" applyFont="1"/>
    <xf numFmtId="166" fontId="1" fillId="0" borderId="1" xfId="0" applyNumberFormat="1" applyFont="1" applyBorder="1"/>
    <xf numFmtId="166" fontId="1" fillId="0" borderId="2" xfId="0" applyNumberFormat="1" applyFont="1" applyBorder="1"/>
    <xf numFmtId="166" fontId="1" fillId="0" borderId="3" xfId="0" applyNumberFormat="1" applyFont="1" applyBorder="1"/>
    <xf numFmtId="11" fontId="0" fillId="0" borderId="0" xfId="1" applyNumberFormat="1" applyFont="1"/>
    <xf numFmtId="11" fontId="0" fillId="0" borderId="0" xfId="0" applyNumberFormat="1"/>
    <xf numFmtId="9" fontId="2" fillId="0" borderId="0" xfId="1"/>
    <xf numFmtId="11" fontId="0" fillId="0" borderId="9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41"/>
  <sheetViews>
    <sheetView tabSelected="1" topLeftCell="BD1" zoomScaleNormal="100" workbookViewId="0">
      <selection activeCell="BK25" sqref="BK25"/>
    </sheetView>
  </sheetViews>
  <sheetFormatPr defaultRowHeight="15" x14ac:dyDescent="0.25"/>
  <cols>
    <col min="2" max="2" width="9.85546875" customWidth="1"/>
    <col min="3" max="3" width="14.5703125" customWidth="1"/>
    <col min="4" max="4" width="14.85546875" bestFit="1" customWidth="1"/>
    <col min="5" max="5" width="10.28515625" bestFit="1" customWidth="1"/>
    <col min="6" max="6" width="15.85546875" bestFit="1" customWidth="1"/>
    <col min="7" max="9" width="15.85546875" customWidth="1"/>
    <col min="10" max="10" width="15.85546875" style="11" customWidth="1"/>
    <col min="11" max="11" width="15.85546875" customWidth="1"/>
    <col min="12" max="12" width="10.28515625" style="10" bestFit="1" customWidth="1"/>
    <col min="13" max="13" width="15.85546875" style="11" bestFit="1" customWidth="1"/>
    <col min="14" max="14" width="12" bestFit="1" customWidth="1"/>
    <col min="15" max="15" width="12" style="10" bestFit="1" customWidth="1"/>
    <col min="16" max="17" width="17.5703125" customWidth="1"/>
    <col min="18" max="18" width="9.5703125" bestFit="1" customWidth="1"/>
    <col min="19" max="19" width="17.5703125" style="11" bestFit="1" customWidth="1"/>
    <col min="20" max="20" width="12" bestFit="1" customWidth="1"/>
    <col min="21" max="21" width="12" style="10" bestFit="1" customWidth="1"/>
    <col min="22" max="23" width="18.5703125" customWidth="1"/>
    <col min="24" max="24" width="10.5703125" bestFit="1" customWidth="1"/>
    <col min="25" max="25" width="18.5703125" style="11" bestFit="1" customWidth="1"/>
    <col min="26" max="26" width="12" bestFit="1" customWidth="1"/>
    <col min="27" max="27" width="12" style="10" bestFit="1" customWidth="1"/>
    <col min="28" max="29" width="16.42578125" customWidth="1"/>
    <col min="30" max="30" width="12" bestFit="1" customWidth="1"/>
    <col min="31" max="31" width="10.5703125" style="11" customWidth="1"/>
    <col min="32" max="32" width="10.5703125" customWidth="1"/>
    <col min="33" max="33" width="18.5703125" style="10" bestFit="1" customWidth="1"/>
    <col min="34" max="35" width="18.5703125" customWidth="1"/>
    <col min="36" max="36" width="10.42578125" style="11" bestFit="1" customWidth="1"/>
    <col min="37" max="38" width="10.42578125" customWidth="1"/>
    <col min="39" max="39" width="13.42578125" style="10" bestFit="1" customWidth="1"/>
    <col min="40" max="41" width="13.42578125" customWidth="1"/>
    <col min="42" max="42" width="12" bestFit="1" customWidth="1"/>
    <col min="43" max="43" width="13.42578125" style="11" bestFit="1" customWidth="1"/>
    <col min="44" max="44" width="12" bestFit="1" customWidth="1"/>
    <col min="45" max="45" width="12" style="10" bestFit="1" customWidth="1"/>
    <col min="46" max="46" width="12" style="11" bestFit="1" customWidth="1"/>
    <col min="47" max="47" width="12" bestFit="1" customWidth="1"/>
    <col min="48" max="48" width="9.85546875" style="10" bestFit="1" customWidth="1"/>
    <col min="49" max="50" width="9.85546875" customWidth="1"/>
    <col min="51" max="51" width="13.28515625" bestFit="1" customWidth="1"/>
    <col min="52" max="52" width="13.28515625" style="11" customWidth="1"/>
    <col min="53" max="53" width="13.28515625" customWidth="1"/>
    <col min="54" max="54" width="11.85546875" style="10" bestFit="1" customWidth="1"/>
    <col min="55" max="56" width="11.85546875" customWidth="1"/>
    <col min="57" max="57" width="13.28515625" bestFit="1" customWidth="1"/>
    <col min="58" max="58" width="12" style="11" bestFit="1" customWidth="1"/>
    <col min="59" max="59" width="12" bestFit="1" customWidth="1"/>
    <col min="60" max="60" width="12" style="10" bestFit="1" customWidth="1"/>
    <col min="61" max="62" width="13.42578125" customWidth="1"/>
    <col min="64" max="64" width="13.42578125" style="11" bestFit="1" customWidth="1"/>
    <col min="66" max="66" width="9.140625" style="10" customWidth="1"/>
  </cols>
  <sheetData>
    <row r="1" spans="1:66" ht="15.75" customHeight="1" thickBot="1" x14ac:dyDescent="0.3">
      <c r="J1" s="6"/>
      <c r="K1" s="7"/>
      <c r="L1" s="8"/>
      <c r="M1" s="6"/>
      <c r="N1" s="7"/>
      <c r="O1" s="8"/>
      <c r="S1" s="6"/>
      <c r="T1" s="7"/>
      <c r="U1" s="8"/>
      <c r="Y1" s="6"/>
      <c r="Z1" s="7"/>
      <c r="AA1" s="8"/>
      <c r="AE1" s="6"/>
      <c r="AF1" s="7"/>
      <c r="AG1" s="8"/>
      <c r="AJ1" s="6"/>
      <c r="AK1" s="7"/>
      <c r="AL1" s="7"/>
      <c r="AM1" s="8"/>
      <c r="AQ1" s="6"/>
      <c r="AR1" s="7"/>
      <c r="AS1" s="8"/>
      <c r="AT1" s="6"/>
      <c r="AU1" s="7"/>
      <c r="AV1" s="8"/>
      <c r="AZ1" s="6"/>
      <c r="BA1" s="7"/>
      <c r="BB1" s="8"/>
      <c r="BF1" s="6"/>
      <c r="BG1" s="7"/>
      <c r="BH1" s="8"/>
      <c r="BL1" s="6"/>
      <c r="BM1" s="7"/>
      <c r="BN1" s="8"/>
    </row>
    <row r="2" spans="1:66" ht="15.75" customHeight="1" thickBot="1" x14ac:dyDescent="0.3">
      <c r="C2" s="1" t="s">
        <v>0</v>
      </c>
      <c r="D2" t="s">
        <v>1</v>
      </c>
      <c r="E2" t="s">
        <v>2</v>
      </c>
      <c r="F2" s="2" t="s">
        <v>3</v>
      </c>
      <c r="G2" s="2"/>
      <c r="H2" s="2"/>
      <c r="I2" s="2"/>
      <c r="J2" s="1" t="s">
        <v>4</v>
      </c>
      <c r="K2" s="2"/>
      <c r="L2" s="3"/>
      <c r="M2" s="9" t="s">
        <v>5</v>
      </c>
      <c r="N2" s="2"/>
      <c r="O2" s="3"/>
      <c r="P2" s="2" t="s">
        <v>6</v>
      </c>
      <c r="Q2" s="2"/>
      <c r="R2" s="2"/>
      <c r="S2" s="1" t="s">
        <v>7</v>
      </c>
      <c r="T2" s="2"/>
      <c r="U2" s="3"/>
      <c r="V2" s="2" t="s">
        <v>8</v>
      </c>
      <c r="W2" s="2"/>
      <c r="X2" s="2"/>
      <c r="Y2" s="1" t="s">
        <v>9</v>
      </c>
      <c r="Z2" s="2"/>
      <c r="AA2" s="3"/>
      <c r="AB2" s="2" t="s">
        <v>10</v>
      </c>
      <c r="AC2" s="2"/>
      <c r="AD2" s="2"/>
      <c r="AE2" s="1" t="s">
        <v>11</v>
      </c>
      <c r="AF2" s="2"/>
      <c r="AG2" s="3"/>
      <c r="AH2" s="2" t="s">
        <v>12</v>
      </c>
      <c r="AI2" s="2"/>
      <c r="AJ2" s="1"/>
      <c r="AK2" s="3" t="s">
        <v>13</v>
      </c>
      <c r="AL2" s="2"/>
      <c r="AM2" s="3"/>
      <c r="AN2" s="2" t="s">
        <v>14</v>
      </c>
      <c r="AO2" s="2"/>
      <c r="AP2" s="2"/>
      <c r="AQ2" s="9" t="s">
        <v>15</v>
      </c>
      <c r="AR2" s="2"/>
      <c r="AS2" s="3"/>
      <c r="AT2" s="1" t="s">
        <v>16</v>
      </c>
      <c r="AU2" s="2"/>
      <c r="AV2" s="3"/>
      <c r="AW2" s="2" t="s">
        <v>17</v>
      </c>
      <c r="AX2" s="2"/>
      <c r="AY2" s="2"/>
      <c r="AZ2" s="1" t="s">
        <v>18</v>
      </c>
      <c r="BA2" s="2"/>
      <c r="BB2" s="3"/>
      <c r="BC2" s="2" t="s">
        <v>19</v>
      </c>
      <c r="BD2" s="2"/>
      <c r="BE2" s="2"/>
      <c r="BF2" s="1" t="s">
        <v>20</v>
      </c>
      <c r="BG2" s="2"/>
      <c r="BH2" s="3"/>
      <c r="BI2" s="2" t="s">
        <v>21</v>
      </c>
      <c r="BJ2" s="2" t="s">
        <v>1</v>
      </c>
      <c r="BK2" s="2" t="s">
        <v>2</v>
      </c>
      <c r="BL2" s="9" t="s">
        <v>22</v>
      </c>
    </row>
    <row r="3" spans="1:66" x14ac:dyDescent="0.25">
      <c r="B3">
        <v>1</v>
      </c>
      <c r="E3">
        <v>1.5782918781042099E-2</v>
      </c>
      <c r="F3">
        <v>1.9589249975979332E-2</v>
      </c>
      <c r="G3">
        <v>2.7040018700063229E-2</v>
      </c>
      <c r="H3">
        <v>9.4930436462163925E-3</v>
      </c>
      <c r="I3">
        <v>9.4930315390229225E-3</v>
      </c>
      <c r="J3" s="11">
        <v>9.5401252619922161E-3</v>
      </c>
      <c r="K3">
        <v>1.449411269277334E-2</v>
      </c>
      <c r="L3" s="10">
        <v>2.0134343765676022E-2</v>
      </c>
      <c r="M3" s="11">
        <v>6.3243249896913767E-3</v>
      </c>
      <c r="N3">
        <v>6.32455013692379E-3</v>
      </c>
      <c r="O3" s="10">
        <v>6.2542187515646219E-3</v>
      </c>
      <c r="P3">
        <v>9.7854577004909515E-2</v>
      </c>
      <c r="Q3">
        <v>0.13647992163896561</v>
      </c>
      <c r="R3">
        <v>0.16640929877758029</v>
      </c>
      <c r="S3" s="11">
        <v>3.2335568219423287E-2</v>
      </c>
      <c r="T3">
        <v>3.2490639016032219E-2</v>
      </c>
      <c r="U3" s="10">
        <v>3.2963374629616737E-2</v>
      </c>
      <c r="V3">
        <v>7.6621182262897491E-2</v>
      </c>
      <c r="W3">
        <v>0.1148040406405926</v>
      </c>
      <c r="X3">
        <v>0.14207940548658371</v>
      </c>
      <c r="Y3" s="11">
        <v>2.3839737288653851E-2</v>
      </c>
      <c r="Z3">
        <v>2.3994974792003632E-2</v>
      </c>
      <c r="AA3" s="10">
        <v>2.4396562948822979E-2</v>
      </c>
      <c r="AB3">
        <v>1.4313980937004089E-2</v>
      </c>
      <c r="AC3">
        <v>1.549489377066493E-2</v>
      </c>
      <c r="AD3">
        <v>1.6488487832248211E-2</v>
      </c>
      <c r="AE3" s="11">
        <v>5.0338250584900379E-3</v>
      </c>
      <c r="AF3">
        <v>5.2349062170833349E-3</v>
      </c>
      <c r="AG3" s="10">
        <v>5.2185812965035439E-3</v>
      </c>
      <c r="AH3">
        <v>1.9720800220966339E-2</v>
      </c>
      <c r="AI3">
        <v>2.126309368759394E-2</v>
      </c>
      <c r="AJ3" s="11">
        <v>2.293793112039566E-2</v>
      </c>
      <c r="AK3">
        <v>8.1386561505496502E-3</v>
      </c>
      <c r="AL3">
        <v>8.108312264084816E-3</v>
      </c>
      <c r="AM3" s="10">
        <v>8.091924712061882E-3</v>
      </c>
      <c r="AN3">
        <v>3.1974723562598228E-2</v>
      </c>
      <c r="AO3">
        <v>3.9238480851054192E-2</v>
      </c>
      <c r="AP3">
        <v>4.5285848900675767E-2</v>
      </c>
      <c r="AQ3" s="11">
        <v>2.409998141229153E-2</v>
      </c>
      <c r="AR3">
        <v>2.4100350216031071E-2</v>
      </c>
      <c r="AS3" s="10">
        <v>2.815661858767271E-2</v>
      </c>
      <c r="AT3" s="11">
        <v>0.18966092169284821</v>
      </c>
      <c r="AU3">
        <v>0.42247855663299561</v>
      </c>
      <c r="AV3" s="10">
        <v>0.4036843478679657</v>
      </c>
      <c r="AW3">
        <v>2.8373656794428829E-2</v>
      </c>
      <c r="AX3">
        <v>7.8048668801784515E-2</v>
      </c>
      <c r="AY3">
        <v>8.255845308303833E-2</v>
      </c>
      <c r="AZ3" s="11">
        <v>0.21282739192247391</v>
      </c>
      <c r="BA3">
        <v>0.56662306189537048</v>
      </c>
      <c r="BB3" s="10">
        <v>0.69093436002731323</v>
      </c>
      <c r="BC3">
        <v>4.6669160947203643E-2</v>
      </c>
      <c r="BD3">
        <v>4.6497130766510963E-2</v>
      </c>
      <c r="BE3">
        <v>4.6563837677240372E-2</v>
      </c>
      <c r="BF3" s="11">
        <v>3.9142251014709468</v>
      </c>
      <c r="BG3">
        <v>6.0422277450561523</v>
      </c>
      <c r="BH3" s="10">
        <v>7.4007186889648438</v>
      </c>
      <c r="BI3">
        <v>5.4899489879608154</v>
      </c>
      <c r="BJ3">
        <v>5.7255172729492188</v>
      </c>
      <c r="BK3">
        <v>6.1909427642822266</v>
      </c>
      <c r="BL3" s="11">
        <v>2.462207674980164</v>
      </c>
      <c r="BM3">
        <v>4.1970806121826172</v>
      </c>
      <c r="BN3" s="10">
        <v>4.7210443019866943</v>
      </c>
    </row>
    <row r="4" spans="1:66" x14ac:dyDescent="0.25">
      <c r="A4" t="s">
        <v>23</v>
      </c>
      <c r="B4">
        <v>2</v>
      </c>
      <c r="E4">
        <v>1.5780294314026829E-2</v>
      </c>
      <c r="F4">
        <v>1.9586550071835521E-2</v>
      </c>
      <c r="G4">
        <v>2.703908737748861E-2</v>
      </c>
      <c r="H4">
        <v>9.4888624735176563E-3</v>
      </c>
      <c r="I4">
        <v>9.488650131970644E-3</v>
      </c>
      <c r="J4" s="11">
        <v>9.5352125354111195E-3</v>
      </c>
      <c r="K4">
        <v>1.448990637436509E-2</v>
      </c>
      <c r="L4" s="10">
        <v>2.013315632939339E-2</v>
      </c>
      <c r="M4" s="11">
        <v>6.3197314739227286E-3</v>
      </c>
      <c r="N4">
        <v>6.3191561494022608E-3</v>
      </c>
      <c r="O4" s="10">
        <v>6.2486999668180943E-3</v>
      </c>
      <c r="P4">
        <v>9.7852766513824463E-2</v>
      </c>
      <c r="Q4">
        <v>0.13647805154323581</v>
      </c>
      <c r="R4">
        <v>0.16640766710042951</v>
      </c>
      <c r="S4" s="11">
        <v>3.2328067347407341E-2</v>
      </c>
      <c r="T4">
        <v>3.2482942566275597E-2</v>
      </c>
      <c r="U4" s="10">
        <v>3.2955193892121322E-2</v>
      </c>
      <c r="V4">
        <v>7.6619375497102737E-2</v>
      </c>
      <c r="W4">
        <v>0.11480220034718509</v>
      </c>
      <c r="X4">
        <v>0.1420778036117554</v>
      </c>
      <c r="Y4" s="11">
        <v>2.383397426456213E-2</v>
      </c>
      <c r="Z4">
        <v>2.398861292749643E-2</v>
      </c>
      <c r="AA4" s="10">
        <v>2.4390131235122681E-2</v>
      </c>
      <c r="AB4">
        <v>1.431267522275448E-2</v>
      </c>
      <c r="AC4">
        <v>1.5492900274693969E-2</v>
      </c>
      <c r="AD4">
        <v>1.6487081535160542E-2</v>
      </c>
      <c r="AE4" s="11">
        <v>5.0318310968577862E-3</v>
      </c>
      <c r="AF4">
        <v>5.2324810530990362E-3</v>
      </c>
      <c r="AG4" s="10">
        <v>5.2157687023282051E-3</v>
      </c>
      <c r="AH4">
        <v>1.9719650037586689E-2</v>
      </c>
      <c r="AI4">
        <v>2.1261550486087799E-2</v>
      </c>
      <c r="AJ4" s="11">
        <v>2.2936230525374409E-2</v>
      </c>
      <c r="AK4">
        <v>8.1365001387894154E-3</v>
      </c>
      <c r="AL4">
        <v>8.1051751039922237E-3</v>
      </c>
      <c r="AM4" s="10">
        <v>8.0885561183094978E-3</v>
      </c>
      <c r="AN4">
        <v>3.1974051147699363E-2</v>
      </c>
      <c r="AO4">
        <v>3.9237992838025093E-2</v>
      </c>
      <c r="AP4">
        <v>4.5285018160939217E-2</v>
      </c>
      <c r="AQ4" s="11">
        <v>2.4099437519907951E-2</v>
      </c>
      <c r="AR4">
        <v>2.4099769070744511E-2</v>
      </c>
      <c r="AS4" s="10">
        <v>2.8155962936580181E-2</v>
      </c>
      <c r="AT4" s="11">
        <v>0.1896589323878288</v>
      </c>
      <c r="AU4">
        <v>0.42247721552848821</v>
      </c>
      <c r="AV4" s="10">
        <v>0.40368315577507019</v>
      </c>
      <c r="AW4">
        <v>2.837166283279657E-2</v>
      </c>
      <c r="AX4">
        <v>7.8047044575214386E-2</v>
      </c>
      <c r="AY4">
        <v>8.2556657493114471E-2</v>
      </c>
      <c r="AZ4" s="11">
        <v>0.21282476931810379</v>
      </c>
      <c r="BA4">
        <v>0.56662055850028992</v>
      </c>
      <c r="BB4" s="10">
        <v>0.69093179702758789</v>
      </c>
      <c r="BC4">
        <v>4.6666506677865982E-2</v>
      </c>
      <c r="BD4">
        <v>4.6493725851178169E-2</v>
      </c>
      <c r="BE4">
        <v>4.6560632064938552E-2</v>
      </c>
      <c r="BF4" s="11">
        <v>3.9142240285873409</v>
      </c>
      <c r="BG4">
        <v>6.0422265529632568</v>
      </c>
      <c r="BH4" s="10">
        <v>7.4007158279418954</v>
      </c>
      <c r="BI4">
        <v>5.4899427890777588</v>
      </c>
      <c r="BK4">
        <v>6.1909365653991699</v>
      </c>
      <c r="BL4" s="11">
        <v>2.4622035026550289</v>
      </c>
      <c r="BM4">
        <v>4.1970763206481934</v>
      </c>
      <c r="BN4" s="10">
        <v>4.721038818359375</v>
      </c>
    </row>
    <row r="5" spans="1:66" x14ac:dyDescent="0.25">
      <c r="A5" t="s">
        <v>24</v>
      </c>
      <c r="B5">
        <v>3</v>
      </c>
      <c r="E5">
        <v>1.5780293382704261E-2</v>
      </c>
      <c r="F5">
        <v>1.958634331822395E-2</v>
      </c>
      <c r="G5">
        <v>2.703908737748861E-2</v>
      </c>
      <c r="H5">
        <v>9.4888503663241863E-3</v>
      </c>
      <c r="I5">
        <v>9.488456416875124E-3</v>
      </c>
      <c r="J5" s="11">
        <v>9.5350253395736217E-3</v>
      </c>
      <c r="K5">
        <v>1.4489937573671339E-2</v>
      </c>
      <c r="L5" s="10">
        <v>2.0133149810135361E-2</v>
      </c>
      <c r="M5" s="11">
        <v>6.3197314739227286E-3</v>
      </c>
      <c r="N5">
        <v>6.3191624358296386E-3</v>
      </c>
      <c r="O5" s="10">
        <v>6.2489062547683716E-3</v>
      </c>
      <c r="P5">
        <v>9.7852770239114761E-2</v>
      </c>
      <c r="Q5">
        <v>0.1364779993891716</v>
      </c>
      <c r="R5">
        <v>0.16640771925449371</v>
      </c>
      <c r="S5" s="11">
        <v>3.2327862456440933E-2</v>
      </c>
      <c r="T5">
        <v>3.248295746743679E-2</v>
      </c>
      <c r="U5" s="10">
        <v>3.2955199480056763E-2</v>
      </c>
      <c r="V5">
        <v>7.661939412355423E-2</v>
      </c>
      <c r="W5">
        <v>0.11480220034718509</v>
      </c>
      <c r="X5">
        <v>0.14207786321640009</v>
      </c>
      <c r="Y5" s="11">
        <v>2.38339938223362E-2</v>
      </c>
      <c r="Z5">
        <v>2.3988594301044941E-2</v>
      </c>
      <c r="AA5" s="10">
        <v>2.4390356615185741E-2</v>
      </c>
      <c r="AB5">
        <v>1.4312674757093189E-2</v>
      </c>
      <c r="AC5">
        <v>1.5492944046854969E-2</v>
      </c>
      <c r="AD5">
        <v>1.6486967913806438E-2</v>
      </c>
      <c r="AE5" s="11">
        <v>5.0318187568336734E-3</v>
      </c>
      <c r="AF5">
        <v>5.2324810530990362E-3</v>
      </c>
      <c r="AG5" s="10">
        <v>5.2157624159008256E-3</v>
      </c>
      <c r="AH5">
        <v>1.971968729048967E-2</v>
      </c>
      <c r="AI5">
        <v>2.126154396682978E-2</v>
      </c>
      <c r="AJ5" s="11">
        <v>2.2936212830245491E-2</v>
      </c>
      <c r="AK5">
        <v>8.1365187652409077E-3</v>
      </c>
      <c r="AL5">
        <v>8.1051685847342014E-3</v>
      </c>
      <c r="AM5" s="10">
        <v>8.0885686911642551E-3</v>
      </c>
      <c r="AN5">
        <v>3.1974062323570251E-2</v>
      </c>
      <c r="AO5">
        <v>3.9238005876541138E-2</v>
      </c>
      <c r="AP5">
        <v>4.5285200700163841E-2</v>
      </c>
      <c r="AQ5" s="11">
        <v>2.409944403916597E-2</v>
      </c>
      <c r="AR5">
        <v>2.4099781177937981E-2</v>
      </c>
      <c r="AS5" s="10">
        <v>2.81562190502882E-2</v>
      </c>
      <c r="AT5" s="11">
        <v>0.1896587610244751</v>
      </c>
      <c r="AU5">
        <v>0.422477126121521</v>
      </c>
      <c r="AV5" s="10">
        <v>0.40368321537971502</v>
      </c>
      <c r="AW5">
        <v>2.8371600434184071E-2</v>
      </c>
      <c r="AX5">
        <v>7.8046843409538269E-2</v>
      </c>
      <c r="AY5">
        <v>8.2556668668985367E-2</v>
      </c>
      <c r="AZ5" s="11">
        <v>0.21282452344894409</v>
      </c>
      <c r="BA5">
        <v>0.56662064790725708</v>
      </c>
      <c r="BB5" s="10">
        <v>0.6909315288066864</v>
      </c>
      <c r="BC5">
        <v>4.6666555106639862E-2</v>
      </c>
      <c r="BD5">
        <v>4.6493673697113991E-2</v>
      </c>
      <c r="BE5">
        <v>4.6560632064938552E-2</v>
      </c>
      <c r="BF5" s="11">
        <v>3.9142237901687622</v>
      </c>
      <c r="BG5">
        <v>6.0422260761260986</v>
      </c>
      <c r="BH5" s="10">
        <v>7.4007182121276864</v>
      </c>
      <c r="BI5">
        <v>5.4899427890777588</v>
      </c>
      <c r="BK5">
        <v>6.1909360885620117</v>
      </c>
      <c r="BL5" s="11">
        <v>2.4622032642364502</v>
      </c>
      <c r="BM5">
        <v>4.1970765590667716</v>
      </c>
      <c r="BN5" s="10">
        <v>4.721038818359375</v>
      </c>
    </row>
    <row r="6" spans="1:66" x14ac:dyDescent="0.25">
      <c r="A6" t="s">
        <v>25</v>
      </c>
      <c r="B6">
        <v>4</v>
      </c>
      <c r="E6">
        <v>1.578029990196228E-2</v>
      </c>
      <c r="F6">
        <v>1.9586361944675449E-2</v>
      </c>
      <c r="G6">
        <v>2.7039112523198131E-2</v>
      </c>
      <c r="H6">
        <v>9.4890501350164413E-3</v>
      </c>
      <c r="I6">
        <v>9.4886315055191517E-3</v>
      </c>
      <c r="J6" s="11">
        <v>9.5352060161530972E-3</v>
      </c>
      <c r="K6">
        <v>1.44901187159121E-2</v>
      </c>
      <c r="L6" s="10">
        <v>2.013318799436092E-2</v>
      </c>
      <c r="M6" s="11">
        <v>6.3197314739227286E-3</v>
      </c>
      <c r="N6">
        <v>6.3191561494022608E-3</v>
      </c>
      <c r="O6" s="10">
        <v>6.2487062532454729E-3</v>
      </c>
      <c r="P6">
        <v>9.7852755337953568E-2</v>
      </c>
      <c r="Q6">
        <v>0.13647784292697909</v>
      </c>
      <c r="R6">
        <v>0.16640760004520419</v>
      </c>
      <c r="S6" s="11">
        <v>3.232787549495697E-2</v>
      </c>
      <c r="T6">
        <v>3.2482942566275597E-2</v>
      </c>
      <c r="U6" s="10">
        <v>3.295520693063736E-2</v>
      </c>
      <c r="V6">
        <v>7.6619166880846024E-2</v>
      </c>
      <c r="W6">
        <v>0.114802036434412</v>
      </c>
      <c r="X6">
        <v>0.14207785576581949</v>
      </c>
      <c r="Y6" s="11">
        <v>2.3833793587982651E-2</v>
      </c>
      <c r="Z6">
        <v>2.3988606408238411E-2</v>
      </c>
      <c r="AA6" s="10">
        <v>2.4390324950218201E-2</v>
      </c>
      <c r="AB6">
        <v>1.431266870349646E-2</v>
      </c>
      <c r="AC6">
        <v>1.5492900274693969E-2</v>
      </c>
      <c r="AD6">
        <v>1.6486955806612968E-2</v>
      </c>
      <c r="AE6" s="11">
        <v>5.0318376161158076E-3</v>
      </c>
      <c r="AF6">
        <v>5.2324687130749234E-3</v>
      </c>
      <c r="AG6" s="10">
        <v>5.2159812767058611E-3</v>
      </c>
      <c r="AH6">
        <v>1.9719612784683701E-2</v>
      </c>
      <c r="AI6">
        <v>2.1261562593281269E-2</v>
      </c>
      <c r="AJ6" s="11">
        <v>2.2936193272471431E-2</v>
      </c>
      <c r="AK6">
        <v>8.1364936195313931E-3</v>
      </c>
      <c r="AL6">
        <v>8.1051560118794441E-3</v>
      </c>
      <c r="AM6" s="10">
        <v>8.0885877832770348E-3</v>
      </c>
      <c r="AN6">
        <v>3.1974099576473243E-2</v>
      </c>
      <c r="AO6">
        <v>3.9237992838025093E-2</v>
      </c>
      <c r="AP6">
        <v>4.528496228158474E-2</v>
      </c>
      <c r="AQ6" s="11">
        <v>2.4099431000649929E-2</v>
      </c>
      <c r="AR6">
        <v>2.4099762551486489E-2</v>
      </c>
      <c r="AS6" s="10">
        <v>2.815600577741861E-2</v>
      </c>
      <c r="AT6" s="11">
        <v>0.18965880572795871</v>
      </c>
      <c r="AU6">
        <v>0.42247708141803741</v>
      </c>
      <c r="AV6" s="10">
        <v>0.40368321537971502</v>
      </c>
      <c r="AW6">
        <v>2.837185654789209E-2</v>
      </c>
      <c r="AX6">
        <v>7.8046787530183792E-2</v>
      </c>
      <c r="AY6">
        <v>8.2556437700986862E-2</v>
      </c>
      <c r="AZ6" s="11">
        <v>0.21282470226287839</v>
      </c>
      <c r="BA6">
        <v>0.56662070751190186</v>
      </c>
      <c r="BB6" s="10">
        <v>0.69093140959739685</v>
      </c>
      <c r="BC6">
        <v>4.6666530892252922E-2</v>
      </c>
      <c r="BD6">
        <v>4.649369977414608E-2</v>
      </c>
      <c r="BE6">
        <v>4.6560868620872498E-2</v>
      </c>
      <c r="BF6" s="11">
        <v>3.9142237901687622</v>
      </c>
      <c r="BG6">
        <v>6.0422263145446777</v>
      </c>
      <c r="BH6" s="10">
        <v>7.4007160663604736</v>
      </c>
      <c r="BI6">
        <v>5.4899425506591797</v>
      </c>
      <c r="BJ6">
        <v>5.7255103588104248</v>
      </c>
      <c r="BK6">
        <v>6.1909360885620117</v>
      </c>
      <c r="BL6" s="11">
        <v>2.4622033834457402</v>
      </c>
      <c r="BM6">
        <v>4.1970760822296143</v>
      </c>
      <c r="BN6" s="10">
        <v>4.7210392951965332</v>
      </c>
    </row>
    <row r="7" spans="1:66" x14ac:dyDescent="0.25">
      <c r="A7" t="s">
        <v>26</v>
      </c>
      <c r="B7">
        <v>5</v>
      </c>
      <c r="E7">
        <v>1.578009407967329E-2</v>
      </c>
      <c r="F7">
        <v>1.9586550071835521E-2</v>
      </c>
      <c r="G7">
        <v>2.703908737748861E-2</v>
      </c>
      <c r="H7">
        <v>9.4890622422099113E-3</v>
      </c>
      <c r="I7">
        <v>9.488462470471859E-3</v>
      </c>
      <c r="J7" s="11">
        <v>9.5350062474608421E-3</v>
      </c>
      <c r="K7">
        <v>1.448992500081658E-2</v>
      </c>
      <c r="L7" s="10">
        <v>2.0133125595748421E-2</v>
      </c>
      <c r="M7" s="11">
        <v>6.3197438139468431E-3</v>
      </c>
      <c r="N7">
        <v>6.3193561509251586E-3</v>
      </c>
      <c r="O7" s="10">
        <v>6.2489062547683716E-3</v>
      </c>
      <c r="P7">
        <v>9.7852759063243866E-2</v>
      </c>
      <c r="Q7">
        <v>0.1364778354763985</v>
      </c>
      <c r="R7">
        <v>0.1664079874753952</v>
      </c>
      <c r="S7" s="11">
        <v>3.2327856868505478E-2</v>
      </c>
      <c r="T7">
        <v>3.2482912763953209E-2</v>
      </c>
      <c r="U7" s="10">
        <v>3.2955201342701912E-2</v>
      </c>
      <c r="V7">
        <v>7.6619233936071396E-2</v>
      </c>
      <c r="W7">
        <v>0.11480215564370159</v>
      </c>
      <c r="X7">
        <v>0.14207778871059421</v>
      </c>
      <c r="Y7" s="11">
        <v>2.3833980783820149E-2</v>
      </c>
      <c r="Z7">
        <v>2.398859336972237E-2</v>
      </c>
      <c r="AA7" s="10">
        <v>2.4390337988734249E-2</v>
      </c>
      <c r="AB7">
        <v>1.431266870349646E-2</v>
      </c>
      <c r="AC7">
        <v>1.549308747053146E-2</v>
      </c>
      <c r="AD7">
        <v>1.648713834583759E-2</v>
      </c>
      <c r="AE7" s="11">
        <v>5.0318439025431871E-3</v>
      </c>
      <c r="AF7">
        <v>5.2326810546219349E-3</v>
      </c>
      <c r="AG7" s="10">
        <v>5.2157624159008256E-3</v>
      </c>
      <c r="AH7">
        <v>1.971966307610273E-2</v>
      </c>
      <c r="AI7">
        <v>2.1261549554765221E-2</v>
      </c>
      <c r="AJ7" s="11">
        <v>2.2936250083148479E-2</v>
      </c>
      <c r="AK7">
        <v>8.1364689394831657E-3</v>
      </c>
      <c r="AL7">
        <v>8.1053688190877438E-3</v>
      </c>
      <c r="AM7" s="10">
        <v>8.0885561183094978E-3</v>
      </c>
      <c r="AN7">
        <v>3.1974112614989281E-2</v>
      </c>
      <c r="AO7">
        <v>3.9237992838025093E-2</v>
      </c>
      <c r="AP7">
        <v>4.5284980908036232E-2</v>
      </c>
      <c r="AQ7" s="11">
        <v>2.4099431000649929E-2</v>
      </c>
      <c r="AR7">
        <v>2.4099774658679959E-2</v>
      </c>
      <c r="AS7" s="10">
        <v>2.815599367022514E-2</v>
      </c>
      <c r="AT7" s="11">
        <v>0.18965896219015119</v>
      </c>
      <c r="AU7">
        <v>0.42247723042964941</v>
      </c>
      <c r="AV7" s="10">
        <v>0.40368311107158661</v>
      </c>
      <c r="AW7">
        <v>2.8371668420732021E-2</v>
      </c>
      <c r="AX7">
        <v>7.8046713024377823E-2</v>
      </c>
      <c r="AY7">
        <v>8.2556433975696564E-2</v>
      </c>
      <c r="AZ7" s="11">
        <v>0.21282485872507101</v>
      </c>
      <c r="BA7">
        <v>0.56662052869796753</v>
      </c>
      <c r="BB7" s="10">
        <v>0.69093173742294312</v>
      </c>
      <c r="BC7">
        <v>4.6666538342833519E-2</v>
      </c>
      <c r="BD7">
        <v>4.6493925154209137E-2</v>
      </c>
      <c r="BE7">
        <v>4.6560613438487053E-2</v>
      </c>
      <c r="BF7" s="11">
        <v>3.9142239093780522</v>
      </c>
      <c r="BG7">
        <v>6.0422260761260986</v>
      </c>
      <c r="BH7" s="10">
        <v>7.4007167816162109</v>
      </c>
      <c r="BI7">
        <v>5.4899437427520752</v>
      </c>
      <c r="BJ7">
        <v>5.7255105972290039</v>
      </c>
      <c r="BK7">
        <v>6.1909363269805908</v>
      </c>
      <c r="BL7" s="11">
        <v>2.4622033834457402</v>
      </c>
      <c r="BM7">
        <v>4.1970763206481934</v>
      </c>
      <c r="BN7" s="10">
        <v>4.7210392951965332</v>
      </c>
    </row>
    <row r="8" spans="1:66" x14ac:dyDescent="0.25">
      <c r="A8" t="s">
        <v>27</v>
      </c>
      <c r="B8">
        <v>6</v>
      </c>
      <c r="E8">
        <v>1.5780294314026829E-2</v>
      </c>
      <c r="F8">
        <v>1.958655659109354E-2</v>
      </c>
      <c r="G8">
        <v>2.7039112523198131E-2</v>
      </c>
      <c r="H8">
        <v>9.4890501350164413E-3</v>
      </c>
      <c r="I8">
        <v>9.488450363278389E-3</v>
      </c>
      <c r="J8" s="11">
        <v>9.5350253395736217E-3</v>
      </c>
      <c r="K8">
        <v>1.448992500081658E-2</v>
      </c>
      <c r="L8" s="10">
        <v>2.013310045003891E-2</v>
      </c>
      <c r="M8" s="11">
        <v>6.3197314739227286E-3</v>
      </c>
      <c r="N8">
        <v>6.3191561494022608E-3</v>
      </c>
      <c r="O8" s="10">
        <v>6.2487062532454729E-3</v>
      </c>
      <c r="P8">
        <v>9.7852755337953568E-2</v>
      </c>
      <c r="Q8">
        <v>0.13647779077291489</v>
      </c>
      <c r="R8">
        <v>0.16640763729810709</v>
      </c>
      <c r="S8" s="11">
        <v>3.2327868044376373E-2</v>
      </c>
      <c r="T8">
        <v>3.2482950016856187E-2</v>
      </c>
      <c r="U8" s="10">
        <v>3.2955193892121322E-2</v>
      </c>
      <c r="V8">
        <v>7.6619390398263931E-2</v>
      </c>
      <c r="W8">
        <v>0.11480216309428221</v>
      </c>
      <c r="X8">
        <v>0.14207798987627029</v>
      </c>
      <c r="Y8" s="11">
        <v>2.38339938223362E-2</v>
      </c>
      <c r="Z8">
        <v>2.3988606408238411E-2</v>
      </c>
      <c r="AA8" s="10">
        <v>2.439034357666969E-2</v>
      </c>
      <c r="AB8">
        <v>1.431287499144673E-2</v>
      </c>
      <c r="AC8">
        <v>1.5493137761950489E-2</v>
      </c>
      <c r="AD8">
        <v>1.6486967913806438E-2</v>
      </c>
      <c r="AE8" s="11">
        <v>5.0318499561399221E-3</v>
      </c>
      <c r="AF8">
        <v>5.2324749995023012E-3</v>
      </c>
      <c r="AG8" s="10">
        <v>5.2157749887555838E-3</v>
      </c>
      <c r="AH8">
        <v>1.9719668664038181E-2</v>
      </c>
      <c r="AI8">
        <v>2.1261731162667271E-2</v>
      </c>
      <c r="AJ8" s="11">
        <v>2.2936224937438961E-2</v>
      </c>
      <c r="AK8">
        <v>8.1365061923861504E-3</v>
      </c>
      <c r="AL8">
        <v>8.1051625311374664E-3</v>
      </c>
      <c r="AM8" s="10">
        <v>8.0885752104222775E-3</v>
      </c>
      <c r="AN8">
        <v>3.1974051147699363E-2</v>
      </c>
      <c r="AO8">
        <v>3.9238007739186287E-2</v>
      </c>
      <c r="AP8">
        <v>4.5285206288099289E-2</v>
      </c>
      <c r="AQ8" s="11">
        <v>2.4099437519907951E-2</v>
      </c>
      <c r="AR8">
        <v>2.4099761620163921E-2</v>
      </c>
      <c r="AS8" s="10">
        <v>2.81559694558382E-2</v>
      </c>
      <c r="AT8" s="11">
        <v>0.18965897709131241</v>
      </c>
      <c r="AU8">
        <v>0.42247702181339258</v>
      </c>
      <c r="AV8" s="10">
        <v>0.40368330478668207</v>
      </c>
      <c r="AW8">
        <v>2.837164327502251E-2</v>
      </c>
      <c r="AX8">
        <v>7.8046750277280807E-2</v>
      </c>
      <c r="AY8">
        <v>8.2556474953889847E-2</v>
      </c>
      <c r="AZ8" s="11">
        <v>0.21282486617565161</v>
      </c>
      <c r="BA8">
        <v>0.56662082672119141</v>
      </c>
      <c r="BB8" s="10">
        <v>0.69093170762062073</v>
      </c>
      <c r="BC8">
        <v>4.6666381880640977E-2</v>
      </c>
      <c r="BD8">
        <v>4.6493643894791603E-2</v>
      </c>
      <c r="BE8">
        <v>4.6560879796743393E-2</v>
      </c>
      <c r="BF8" s="11">
        <v>3.9142239093780522</v>
      </c>
      <c r="BG8">
        <v>6.0422263145446777</v>
      </c>
      <c r="BH8" s="10">
        <v>7.4007177352905273</v>
      </c>
      <c r="BI8">
        <v>5.4899437427520752</v>
      </c>
      <c r="BJ8">
        <v>5.725510835647583</v>
      </c>
      <c r="BK8">
        <v>6.1909363269805908</v>
      </c>
      <c r="BL8" s="11">
        <v>2.4622032642364502</v>
      </c>
      <c r="BM8">
        <v>4.1970758438110352</v>
      </c>
      <c r="BN8" s="10">
        <v>4.7210390567779541</v>
      </c>
    </row>
    <row r="9" spans="1:66" x14ac:dyDescent="0.25">
      <c r="A9" t="s">
        <v>28</v>
      </c>
      <c r="B9">
        <v>7</v>
      </c>
      <c r="E9">
        <v>1.578029990196228E-2</v>
      </c>
      <c r="F9">
        <v>1.958634331822395E-2</v>
      </c>
      <c r="G9">
        <v>2.7039100416004661E-2</v>
      </c>
      <c r="H9">
        <v>9.489043615758419E-3</v>
      </c>
      <c r="I9">
        <v>9.488456416875124E-3</v>
      </c>
      <c r="J9" s="11">
        <v>9.5350248739123344E-3</v>
      </c>
      <c r="K9">
        <v>1.4490131288766859E-2</v>
      </c>
      <c r="L9" s="10">
        <v>2.0133337005972859E-2</v>
      </c>
      <c r="M9" s="11">
        <v>6.3197314739227286E-3</v>
      </c>
      <c r="N9">
        <v>6.3193498644977808E-3</v>
      </c>
      <c r="O9" s="10">
        <v>6.2487125396728524E-3</v>
      </c>
      <c r="P9">
        <v>9.7852814942598343E-2</v>
      </c>
      <c r="Q9">
        <v>0.13647780567407611</v>
      </c>
      <c r="R9">
        <v>0.16640766710042951</v>
      </c>
      <c r="S9" s="11">
        <v>3.2328061759471893E-2</v>
      </c>
      <c r="T9">
        <v>3.2482942566275597E-2</v>
      </c>
      <c r="U9" s="10">
        <v>3.2955169677734382E-2</v>
      </c>
      <c r="V9">
        <v>7.6619315892457962E-2</v>
      </c>
      <c r="W9">
        <v>0.1148021407425404</v>
      </c>
      <c r="X9">
        <v>0.14207783341407779</v>
      </c>
      <c r="Y9" s="11">
        <v>2.3834012448787689E-2</v>
      </c>
      <c r="Z9">
        <v>2.3988606408238411E-2</v>
      </c>
      <c r="AA9" s="10">
        <v>2.4390337057411671E-2</v>
      </c>
      <c r="AB9">
        <v>1.431287499144673E-2</v>
      </c>
      <c r="AC9">
        <v>1.549311261624098E-2</v>
      </c>
      <c r="AD9">
        <v>1.6486931592226028E-2</v>
      </c>
      <c r="AE9" s="11">
        <v>5.0318436697125426E-3</v>
      </c>
      <c r="AF9">
        <v>5.2324749995023012E-3</v>
      </c>
      <c r="AG9" s="10">
        <v>5.2157687023282051E-3</v>
      </c>
      <c r="AH9">
        <v>1.9719462841749191E-2</v>
      </c>
      <c r="AI9">
        <v>2.1261513233184811E-2</v>
      </c>
      <c r="AJ9" s="11">
        <v>2.2936231456696991E-2</v>
      </c>
      <c r="AK9">
        <v>8.1364437937736511E-3</v>
      </c>
      <c r="AL9">
        <v>8.1051751039922237E-3</v>
      </c>
      <c r="AM9" s="10">
        <v>8.0885495990514755E-3</v>
      </c>
      <c r="AN9">
        <v>3.1974080950021737E-2</v>
      </c>
      <c r="AO9">
        <v>3.9237968623638153E-2</v>
      </c>
      <c r="AP9">
        <v>4.5285224914550781E-2</v>
      </c>
      <c r="AQ9" s="11">
        <v>2.4099431000649929E-2</v>
      </c>
      <c r="AR9">
        <v>2.4099987931549549E-2</v>
      </c>
      <c r="AS9" s="10">
        <v>2.8155999258160591E-2</v>
      </c>
      <c r="AT9" s="11">
        <v>0.18965894728898999</v>
      </c>
      <c r="AU9">
        <v>0.42247745394706732</v>
      </c>
      <c r="AV9" s="10">
        <v>0.40368308126926422</v>
      </c>
      <c r="AW9">
        <v>2.8371656313538551E-2</v>
      </c>
      <c r="AX9">
        <v>7.8046821057796478E-2</v>
      </c>
      <c r="AY9">
        <v>8.2556489855051041E-2</v>
      </c>
      <c r="AZ9" s="11">
        <v>0.2128245607018471</v>
      </c>
      <c r="BA9">
        <v>0.56662082672119141</v>
      </c>
      <c r="BB9" s="10">
        <v>0.69093191623687744</v>
      </c>
      <c r="BC9">
        <v>4.6666530892252922E-2</v>
      </c>
      <c r="BD9">
        <v>4.6493932604789727E-2</v>
      </c>
      <c r="BE9">
        <v>4.6560868620872498E-2</v>
      </c>
      <c r="BF9" s="11">
        <v>3.9142239093780522</v>
      </c>
      <c r="BG9">
        <v>6.0422265529632568</v>
      </c>
      <c r="BH9" s="10">
        <v>7.4007163047790527</v>
      </c>
      <c r="BI9">
        <v>5.4899427890777588</v>
      </c>
      <c r="BJ9">
        <v>5.7255105972290039</v>
      </c>
      <c r="BK9">
        <v>6.1909363269805908</v>
      </c>
      <c r="BL9" s="11">
        <v>2.4622033834457402</v>
      </c>
      <c r="BM9">
        <v>4.1970765590667716</v>
      </c>
      <c r="BN9" s="10">
        <v>4.7210395336151123</v>
      </c>
    </row>
    <row r="10" spans="1:66" x14ac:dyDescent="0.25">
      <c r="A10" t="s">
        <v>29</v>
      </c>
      <c r="B10">
        <v>8</v>
      </c>
      <c r="E10">
        <v>1.5780306421220299E-2</v>
      </c>
      <c r="F10">
        <v>1.9586550071835521E-2</v>
      </c>
      <c r="G10">
        <v>2.7039118111133579E-2</v>
      </c>
      <c r="H10">
        <v>9.4888564199209213E-3</v>
      </c>
      <c r="I10">
        <v>9.488450363278389E-3</v>
      </c>
      <c r="J10" s="11">
        <v>9.5352060161530972E-3</v>
      </c>
      <c r="K10">
        <v>1.449012476950884E-2</v>
      </c>
      <c r="L10" s="10">
        <v>2.013331837952137E-2</v>
      </c>
      <c r="M10" s="11">
        <v>6.3199314754456282E-3</v>
      </c>
      <c r="N10">
        <v>6.3191561494022608E-3</v>
      </c>
      <c r="O10" s="10">
        <v>6.2487062532454729E-3</v>
      </c>
      <c r="P10">
        <v>9.7852788865566254E-2</v>
      </c>
      <c r="Q10">
        <v>0.1364778280258179</v>
      </c>
      <c r="R10">
        <v>0.16640766710042951</v>
      </c>
      <c r="S10" s="11">
        <v>3.2328067347407341E-2</v>
      </c>
      <c r="T10">
        <v>3.2483143731951707E-2</v>
      </c>
      <c r="U10" s="10">
        <v>3.295520693063736E-2</v>
      </c>
      <c r="V10">
        <v>7.6619219034910202E-2</v>
      </c>
      <c r="W10">
        <v>0.1148021519184113</v>
      </c>
      <c r="X10">
        <v>0.14207778871059421</v>
      </c>
      <c r="Y10" s="11">
        <v>2.3833987303078171E-2</v>
      </c>
      <c r="Z10">
        <v>2.398861292749643E-2</v>
      </c>
      <c r="AA10" s="10">
        <v>2.4390337988734249E-2</v>
      </c>
      <c r="AB10">
        <v>1.431283727288246E-2</v>
      </c>
      <c r="AC10">
        <v>1.549291284754872E-2</v>
      </c>
      <c r="AD10">
        <v>1.6487181186676029E-2</v>
      </c>
      <c r="AE10" s="11">
        <v>5.0318373832851648E-3</v>
      </c>
      <c r="AF10">
        <v>5.2324812859296799E-3</v>
      </c>
      <c r="AG10" s="10">
        <v>5.2157687023282051E-3</v>
      </c>
      <c r="AH10">
        <v>1.9719656556844711E-2</v>
      </c>
      <c r="AI10">
        <v>2.1261481568217281E-2</v>
      </c>
      <c r="AJ10" s="11">
        <v>2.2936037741601471E-2</v>
      </c>
      <c r="AK10">
        <v>8.1364996731281281E-3</v>
      </c>
      <c r="AL10">
        <v>8.1051685847342014E-3</v>
      </c>
      <c r="AM10" s="10">
        <v>8.0885626375675201E-3</v>
      </c>
      <c r="AN10">
        <v>3.1974080950021737E-2</v>
      </c>
      <c r="AO10">
        <v>3.9238069206476212E-2</v>
      </c>
      <c r="AP10">
        <v>4.5285187661647797E-2</v>
      </c>
      <c r="AQ10" s="11">
        <v>2.4099437519907951E-2</v>
      </c>
      <c r="AR10">
        <v>2.4099968373775479E-2</v>
      </c>
      <c r="AS10" s="10">
        <v>2.8156018815934662E-2</v>
      </c>
      <c r="AT10" s="11">
        <v>0.1896587610244751</v>
      </c>
      <c r="AU10">
        <v>0.42247717082500458</v>
      </c>
      <c r="AV10" s="10">
        <v>0.40368279814720148</v>
      </c>
      <c r="AW10">
        <v>2.8371730819344521E-2</v>
      </c>
      <c r="AX10">
        <v>7.8046847134828568E-2</v>
      </c>
      <c r="AY10">
        <v>8.2556683570146561E-2</v>
      </c>
      <c r="AZ10" s="11">
        <v>0.21282477676868439</v>
      </c>
      <c r="BA10">
        <v>0.56662082672119141</v>
      </c>
      <c r="BB10" s="10">
        <v>0.69093146920204163</v>
      </c>
      <c r="BC10">
        <v>4.6666337177157402E-2</v>
      </c>
      <c r="BD10">
        <v>4.6493874862790108E-2</v>
      </c>
      <c r="BE10">
        <v>4.6560598537325859E-2</v>
      </c>
      <c r="BF10" s="11">
        <v>3.9142239093780522</v>
      </c>
      <c r="BG10">
        <v>6.0422260761260986</v>
      </c>
      <c r="BH10" s="10">
        <v>7.4007172584533691</v>
      </c>
      <c r="BI10">
        <v>5.4899423122406006</v>
      </c>
      <c r="BJ10">
        <v>5.7255105972290039</v>
      </c>
      <c r="BK10">
        <v>6.1909365653991699</v>
      </c>
      <c r="BL10" s="11">
        <v>2.4622032642364502</v>
      </c>
      <c r="BM10">
        <v>4.1970760822296143</v>
      </c>
      <c r="BN10" s="10">
        <v>4.7210397720336914</v>
      </c>
    </row>
    <row r="11" spans="1:66" x14ac:dyDescent="0.25">
      <c r="A11" t="s">
        <v>30</v>
      </c>
      <c r="B11">
        <v>9</v>
      </c>
      <c r="E11">
        <v>1.578029990196228E-2</v>
      </c>
      <c r="F11">
        <v>1.9586349837481979E-2</v>
      </c>
      <c r="G11">
        <v>2.703911904245615E-2</v>
      </c>
      <c r="H11">
        <v>9.4890622422099113E-3</v>
      </c>
      <c r="I11">
        <v>9.488644078373909E-3</v>
      </c>
      <c r="J11" s="11">
        <v>9.5350123010575771E-3</v>
      </c>
      <c r="K11">
        <v>1.4489931520074609E-2</v>
      </c>
      <c r="L11" s="10">
        <v>2.013318799436092E-2</v>
      </c>
      <c r="M11" s="11">
        <v>6.3199314754456282E-3</v>
      </c>
      <c r="N11">
        <v>6.3191561494022608E-3</v>
      </c>
      <c r="O11" s="10">
        <v>6.2489062547683716E-3</v>
      </c>
      <c r="P11">
        <v>9.7852781414985657E-2</v>
      </c>
      <c r="Q11">
        <v>0.13647781312465671</v>
      </c>
      <c r="R11">
        <v>0.16640765964984891</v>
      </c>
      <c r="S11" s="11">
        <v>3.2327881082892418E-2</v>
      </c>
      <c r="T11">
        <v>3.248315118253231E-2</v>
      </c>
      <c r="U11" s="10">
        <v>3.295520506799221E-2</v>
      </c>
      <c r="V11">
        <v>7.6619341969490051E-2</v>
      </c>
      <c r="W11">
        <v>0.1148019470274448</v>
      </c>
      <c r="X11">
        <v>0.14207784086465841</v>
      </c>
      <c r="Y11" s="11">
        <v>2.3833805695176121E-2</v>
      </c>
      <c r="Z11">
        <v>2.3988606408238411E-2</v>
      </c>
      <c r="AA11" s="10">
        <v>2.43901377543807E-2</v>
      </c>
      <c r="AB11">
        <v>1.431265007704496E-2</v>
      </c>
      <c r="AC11">
        <v>1.5493143349885941E-2</v>
      </c>
      <c r="AD11">
        <v>1.6486955806612968E-2</v>
      </c>
      <c r="AE11" s="11">
        <v>5.0318250432610512E-3</v>
      </c>
      <c r="AF11">
        <v>5.2324749995023012E-3</v>
      </c>
      <c r="AG11" s="10">
        <v>5.2157812751829624E-3</v>
      </c>
      <c r="AH11">
        <v>1.9719431176781651E-2</v>
      </c>
      <c r="AI11">
        <v>2.1261537447571751E-2</v>
      </c>
      <c r="AJ11" s="11">
        <v>2.2936262190341949E-2</v>
      </c>
      <c r="AK11">
        <v>8.1364749930799007E-3</v>
      </c>
      <c r="AL11">
        <v>8.1051685847342014E-3</v>
      </c>
      <c r="AM11" s="10">
        <v>8.0885812640190125E-3</v>
      </c>
      <c r="AN11">
        <v>3.1974069774150848E-2</v>
      </c>
      <c r="AO11">
        <v>3.9238011464476592E-2</v>
      </c>
      <c r="AP11">
        <v>4.5284993946552277E-2</v>
      </c>
      <c r="AQ11" s="11">
        <v>2.409941237419844E-2</v>
      </c>
      <c r="AR11">
        <v>2.4099774658679959E-2</v>
      </c>
      <c r="AS11" s="10">
        <v>2.8155975043773651E-2</v>
      </c>
      <c r="AT11" s="11">
        <v>0.18965891748666761</v>
      </c>
      <c r="AU11">
        <v>0.42247720062732702</v>
      </c>
      <c r="AV11" s="10">
        <v>0.40368305146694178</v>
      </c>
      <c r="AW11">
        <v>2.837166283279657E-2</v>
      </c>
      <c r="AX11">
        <v>7.8046757727861404E-2</v>
      </c>
      <c r="AY11">
        <v>8.2556705921888351E-2</v>
      </c>
      <c r="AZ11" s="11">
        <v>0.21282464265823359</v>
      </c>
      <c r="BA11">
        <v>0.56662073731422424</v>
      </c>
      <c r="BB11" s="10">
        <v>0.69093179702758789</v>
      </c>
      <c r="BC11">
        <v>4.6666581183671951E-2</v>
      </c>
      <c r="BD11">
        <v>4.6493662521243102E-2</v>
      </c>
      <c r="BE11">
        <v>4.6560637652873993E-2</v>
      </c>
      <c r="BF11" s="11">
        <v>3.9142239093780522</v>
      </c>
      <c r="BG11">
        <v>6.0422260761260986</v>
      </c>
      <c r="BH11" s="10">
        <v>7.40071702003479</v>
      </c>
      <c r="BI11">
        <v>5.4899437427520752</v>
      </c>
      <c r="BJ11">
        <v>5.7255103588104248</v>
      </c>
      <c r="BK11">
        <v>6.1909358501434326</v>
      </c>
      <c r="BL11" s="11">
        <v>2.4622031450271611</v>
      </c>
      <c r="BM11">
        <v>4.1970760822296143</v>
      </c>
      <c r="BN11" s="10">
        <v>4.7210395336151123</v>
      </c>
    </row>
    <row r="12" spans="1:66" x14ac:dyDescent="0.25">
      <c r="A12" t="s">
        <v>31</v>
      </c>
      <c r="B12">
        <v>10</v>
      </c>
      <c r="E12">
        <v>1.5780293382704261E-2</v>
      </c>
      <c r="F12">
        <v>1.9586550071835521E-2</v>
      </c>
      <c r="G12">
        <v>2.7039112523198131E-2</v>
      </c>
      <c r="H12">
        <v>9.488849900662899E-3</v>
      </c>
      <c r="I12">
        <v>9.488462470471859E-3</v>
      </c>
      <c r="J12" s="11">
        <v>9.5352125354111195E-3</v>
      </c>
      <c r="K12">
        <v>1.4489937573671339E-2</v>
      </c>
      <c r="L12" s="10">
        <v>2.0133119076490399E-2</v>
      </c>
      <c r="M12" s="11">
        <v>6.3197314739227286E-3</v>
      </c>
      <c r="N12">
        <v>6.3191687222570181E-3</v>
      </c>
      <c r="O12" s="10">
        <v>6.2487062532454729E-3</v>
      </c>
      <c r="P12">
        <v>9.7852792590856552E-2</v>
      </c>
      <c r="Q12">
        <v>0.1364778354763985</v>
      </c>
      <c r="R12">
        <v>0.1664077565073967</v>
      </c>
      <c r="S12" s="11">
        <v>3.232806921005249E-2</v>
      </c>
      <c r="T12">
        <v>3.248295746743679E-2</v>
      </c>
      <c r="U12" s="10">
        <v>3.295520693063736E-2</v>
      </c>
      <c r="V12">
        <v>7.6619334518909454E-2</v>
      </c>
      <c r="W12">
        <v>0.1148021072149277</v>
      </c>
      <c r="X12">
        <v>0.1420778036117554</v>
      </c>
      <c r="Y12" s="11">
        <v>2.3833781480789181E-2</v>
      </c>
      <c r="Z12">
        <v>2.39886250346899E-2</v>
      </c>
      <c r="AA12" s="10">
        <v>2.4390356615185741E-2</v>
      </c>
      <c r="AB12">
        <v>1.431263750419021E-2</v>
      </c>
      <c r="AC12">
        <v>1.549311866983771E-2</v>
      </c>
      <c r="AD12">
        <v>1.648693718016148E-2</v>
      </c>
      <c r="AE12" s="11">
        <v>5.0318310968577862E-3</v>
      </c>
      <c r="AF12">
        <v>5.2324873395264149E-3</v>
      </c>
      <c r="AG12" s="10">
        <v>5.2157626487314701E-3</v>
      </c>
      <c r="AH12">
        <v>1.97196314111352E-2</v>
      </c>
      <c r="AI12">
        <v>2.1261550486087799E-2</v>
      </c>
      <c r="AJ12" s="11">
        <v>2.2936250083148479E-2</v>
      </c>
      <c r="AK12">
        <v>8.1364810466766357E-3</v>
      </c>
      <c r="AL12">
        <v>8.1051811575889587E-3</v>
      </c>
      <c r="AM12" s="10">
        <v>8.0885621719062328E-3</v>
      </c>
      <c r="AN12">
        <v>3.1974088400602341E-2</v>
      </c>
      <c r="AO12">
        <v>3.9237998425960541E-2</v>
      </c>
      <c r="AP12">
        <v>4.5284973457455642E-2</v>
      </c>
      <c r="AQ12" s="11">
        <v>2.4099449627101421E-2</v>
      </c>
      <c r="AR12">
        <v>2.4099749512970451E-2</v>
      </c>
      <c r="AS12" s="10">
        <v>2.815599367022514E-2</v>
      </c>
      <c r="AT12" s="11">
        <v>0.18965879827737811</v>
      </c>
      <c r="AU12">
        <v>0.42247717082500458</v>
      </c>
      <c r="AV12" s="10">
        <v>0.40368321537971502</v>
      </c>
      <c r="AW12">
        <v>2.8371913358569149E-2</v>
      </c>
      <c r="AX12">
        <v>7.8046783804893494E-2</v>
      </c>
      <c r="AY12">
        <v>8.2556631416082382E-2</v>
      </c>
      <c r="AZ12" s="11">
        <v>0.21282473206520081</v>
      </c>
      <c r="BA12">
        <v>0.56662055850028992</v>
      </c>
      <c r="BB12" s="10">
        <v>0.69093161821365356</v>
      </c>
      <c r="BC12">
        <v>4.6666480600833893E-2</v>
      </c>
      <c r="BD12">
        <v>4.6493655070662498E-2</v>
      </c>
      <c r="BE12">
        <v>4.6560687944293022E-2</v>
      </c>
      <c r="BF12" s="11">
        <v>3.9142241477966309</v>
      </c>
      <c r="BG12">
        <v>6.0422260761260986</v>
      </c>
      <c r="BH12" s="10">
        <v>7.4007163047790527</v>
      </c>
      <c r="BI12">
        <v>5.4899427890777588</v>
      </c>
      <c r="BJ12">
        <v>5.725510835647583</v>
      </c>
      <c r="BK12">
        <v>6.1909356117248544</v>
      </c>
      <c r="BL12" s="11">
        <v>2.4622032642364502</v>
      </c>
      <c r="BM12">
        <v>4.1970760822296143</v>
      </c>
      <c r="BN12" s="10">
        <v>4.7210385799407959</v>
      </c>
    </row>
    <row r="13" spans="1:66" x14ac:dyDescent="0.25">
      <c r="A13" t="s">
        <v>32</v>
      </c>
      <c r="B13">
        <v>11</v>
      </c>
      <c r="E13">
        <v>1.5780319459736351E-2</v>
      </c>
      <c r="F13">
        <v>1.9586344249546531E-2</v>
      </c>
      <c r="G13">
        <v>2.703933697193861E-2</v>
      </c>
      <c r="H13">
        <v>9.488849900662899E-3</v>
      </c>
      <c r="I13">
        <v>9.4884689897298813E-3</v>
      </c>
      <c r="J13" s="11">
        <v>9.5350062474608421E-3</v>
      </c>
      <c r="K13">
        <v>1.449014386162162E-2</v>
      </c>
      <c r="L13" s="10">
        <v>2.0133162848651409E-2</v>
      </c>
      <c r="M13" s="11">
        <v>6.3197314739227286E-3</v>
      </c>
      <c r="N13">
        <v>6.3193561509251586E-3</v>
      </c>
      <c r="O13" s="10">
        <v>6.2487062532454729E-3</v>
      </c>
      <c r="P13">
        <v>9.785277396440506E-2</v>
      </c>
      <c r="Q13">
        <v>0.13647801429033279</v>
      </c>
      <c r="R13">
        <v>0.16640776395797729</v>
      </c>
      <c r="S13" s="11">
        <v>3.2327862456440933E-2</v>
      </c>
      <c r="T13">
        <v>3.2482955604791641E-2</v>
      </c>
      <c r="U13" s="10">
        <v>3.2955199480056763E-2</v>
      </c>
      <c r="V13">
        <v>7.6619438827037811E-2</v>
      </c>
      <c r="W13">
        <v>0.1148021370172501</v>
      </c>
      <c r="X13">
        <v>0.14207787811756131</v>
      </c>
      <c r="Y13" s="11">
        <v>2.3833793587982651E-2</v>
      </c>
      <c r="Z13">
        <v>2.3988599888980389E-2</v>
      </c>
      <c r="AA13" s="10">
        <v>2.4390350095927719E-2</v>
      </c>
      <c r="AB13">
        <v>1.431288104504347E-2</v>
      </c>
      <c r="AC13">
        <v>1.549291284754872E-2</v>
      </c>
      <c r="AD13">
        <v>1.6486962325870991E-2</v>
      </c>
      <c r="AE13" s="11">
        <v>5.0318250432610512E-3</v>
      </c>
      <c r="AF13">
        <v>5.2324749995023012E-3</v>
      </c>
      <c r="AG13" s="10">
        <v>5.2157749887555838E-3</v>
      </c>
      <c r="AH13">
        <v>1.9719636999070641E-2</v>
      </c>
      <c r="AI13">
        <v>2.12614880874753E-2</v>
      </c>
      <c r="AJ13" s="11">
        <v>2.2936212830245491E-2</v>
      </c>
      <c r="AK13">
        <v>8.1364871002733707E-3</v>
      </c>
      <c r="AL13">
        <v>8.1051373854279518E-3</v>
      </c>
      <c r="AM13" s="10">
        <v>8.0885812640190125E-3</v>
      </c>
      <c r="AN13">
        <v>3.1974082812666893E-2</v>
      </c>
      <c r="AO13">
        <v>3.923797607421875E-2</v>
      </c>
      <c r="AP13">
        <v>4.5284993946552277E-2</v>
      </c>
      <c r="AQ13" s="11">
        <v>2.409944403916597E-2</v>
      </c>
      <c r="AR13">
        <v>2.4099781177937981E-2</v>
      </c>
      <c r="AS13" s="10">
        <v>2.815618738532066E-2</v>
      </c>
      <c r="AT13" s="11">
        <v>0.1896590068936348</v>
      </c>
      <c r="AU13">
        <v>0.42247708141803741</v>
      </c>
      <c r="AV13" s="10">
        <v>0.40368321537971502</v>
      </c>
      <c r="AW13">
        <v>2.8371863067150119E-2</v>
      </c>
      <c r="AX13">
        <v>7.8046787530183792E-2</v>
      </c>
      <c r="AY13">
        <v>8.2556471228599548E-2</v>
      </c>
      <c r="AZ13" s="11">
        <v>0.21282472461462021</v>
      </c>
      <c r="BA13">
        <v>0.56662088632583618</v>
      </c>
      <c r="BB13" s="10">
        <v>0.69093167781829834</v>
      </c>
      <c r="BC13">
        <v>4.6666307374835007E-2</v>
      </c>
      <c r="BD13">
        <v>4.6493669971823692E-2</v>
      </c>
      <c r="BE13">
        <v>4.6560836955904961E-2</v>
      </c>
      <c r="BF13" s="11">
        <v>3.9142237901687622</v>
      </c>
      <c r="BG13">
        <v>6.0422260761260986</v>
      </c>
      <c r="BH13" s="10">
        <v>7.4007163047790527</v>
      </c>
      <c r="BI13">
        <v>5.4899430274963379</v>
      </c>
      <c r="BJ13">
        <v>5.725510835647583</v>
      </c>
      <c r="BK13">
        <v>6.1909363269805908</v>
      </c>
      <c r="BL13" s="11">
        <v>2.4622032642364502</v>
      </c>
      <c r="BM13">
        <v>4.1970758438110352</v>
      </c>
      <c r="BN13" s="10">
        <v>4.7210395336151123</v>
      </c>
    </row>
    <row r="14" spans="1:66" x14ac:dyDescent="0.25">
      <c r="A14" t="s">
        <v>33</v>
      </c>
      <c r="B14">
        <v>12</v>
      </c>
      <c r="E14">
        <v>1.5780099667608741E-2</v>
      </c>
      <c r="F14">
        <v>1.9586543552577499E-2</v>
      </c>
      <c r="G14">
        <v>2.703932486474514E-2</v>
      </c>
      <c r="H14">
        <v>9.4890622422099113E-3</v>
      </c>
      <c r="I14">
        <v>9.4884438440203667E-3</v>
      </c>
      <c r="J14" s="11">
        <v>9.5352125354111195E-3</v>
      </c>
      <c r="K14">
        <v>1.4490131288766859E-2</v>
      </c>
      <c r="L14" s="10">
        <v>2.013311255723238E-2</v>
      </c>
      <c r="M14" s="11">
        <v>6.3197314739227286E-3</v>
      </c>
      <c r="N14">
        <v>6.3193561509251586E-3</v>
      </c>
      <c r="O14" s="10">
        <v>6.2487062532454729E-3</v>
      </c>
      <c r="P14">
        <v>9.7852803766727448E-2</v>
      </c>
      <c r="Q14">
        <v>0.13647779822349551</v>
      </c>
      <c r="R14">
        <v>0.16640787571668619</v>
      </c>
      <c r="S14" s="11">
        <v>3.2327862456440933E-2</v>
      </c>
      <c r="T14">
        <v>3.2482963055372238E-2</v>
      </c>
      <c r="U14" s="10">
        <v>3.2955193892121322E-2</v>
      </c>
      <c r="V14">
        <v>7.661920040845871E-2</v>
      </c>
      <c r="W14">
        <v>0.114802148193121</v>
      </c>
      <c r="X14">
        <v>0.14207786321640009</v>
      </c>
      <c r="Y14" s="11">
        <v>2.38339938223362E-2</v>
      </c>
      <c r="Z14">
        <v>2.3988606408238411E-2</v>
      </c>
      <c r="AA14" s="10">
        <v>2.4390324950218201E-2</v>
      </c>
      <c r="AB14">
        <v>1.4312618877738711E-2</v>
      </c>
      <c r="AC14">
        <v>1.549306279048324E-2</v>
      </c>
      <c r="AD14">
        <v>1.648696884512901E-2</v>
      </c>
      <c r="AE14" s="11">
        <v>5.0318310968577862E-3</v>
      </c>
      <c r="AF14">
        <v>5.2326810546219349E-3</v>
      </c>
      <c r="AG14" s="10">
        <v>5.2159561309963456E-3</v>
      </c>
      <c r="AH14">
        <v>1.9719624891877171E-2</v>
      </c>
      <c r="AI14">
        <v>2.1261574700474739E-2</v>
      </c>
      <c r="AJ14" s="11">
        <v>2.2936262190341949E-2</v>
      </c>
      <c r="AK14">
        <v>8.1365061923861504E-3</v>
      </c>
      <c r="AL14">
        <v>8.1051751039922237E-3</v>
      </c>
      <c r="AM14" s="10">
        <v>8.0885938368737698E-3</v>
      </c>
      <c r="AN14">
        <v>3.1974056735634797E-2</v>
      </c>
      <c r="AO14">
        <v>3.9237957447767258E-2</v>
      </c>
      <c r="AP14">
        <v>4.5284999534487717E-2</v>
      </c>
      <c r="AQ14" s="11">
        <v>2.4099437519907951E-2</v>
      </c>
      <c r="AR14">
        <v>2.4099761620163921E-2</v>
      </c>
      <c r="AS14" s="10">
        <v>2.8156012296676639E-2</v>
      </c>
      <c r="AT14" s="11">
        <v>0.18965897709131241</v>
      </c>
      <c r="AU14">
        <v>0.42247730493545532</v>
      </c>
      <c r="AV14" s="10">
        <v>0.4036831259727478</v>
      </c>
      <c r="AW14">
        <v>2.8371855616569519E-2</v>
      </c>
      <c r="AX14">
        <v>7.8046806156635284E-2</v>
      </c>
      <c r="AY14">
        <v>8.2556650042533875E-2</v>
      </c>
      <c r="AZ14" s="11">
        <v>0.21282470226287839</v>
      </c>
      <c r="BA14">
        <v>0.56662070751190186</v>
      </c>
      <c r="BB14" s="10">
        <v>0.69093143939971924</v>
      </c>
      <c r="BC14">
        <v>4.6666562557220459E-2</v>
      </c>
      <c r="BD14">
        <v>4.6493887901306152E-2</v>
      </c>
      <c r="BE14">
        <v>4.6560823917388923E-2</v>
      </c>
      <c r="BF14" s="11">
        <v>3.9142241477966309</v>
      </c>
      <c r="BG14">
        <v>6.0422263145446777</v>
      </c>
      <c r="BH14" s="10">
        <v>7.4007172584533691</v>
      </c>
      <c r="BI14">
        <v>5.489943265914917</v>
      </c>
      <c r="BJ14">
        <v>5.725510835647583</v>
      </c>
      <c r="BK14">
        <v>6.1909363269805908</v>
      </c>
      <c r="BL14" s="11">
        <v>2.4622033834457402</v>
      </c>
      <c r="BM14">
        <v>4.1970760822296143</v>
      </c>
      <c r="BN14" s="10">
        <v>4.7210392951965332</v>
      </c>
    </row>
    <row r="15" spans="1:66" x14ac:dyDescent="0.25">
      <c r="A15" t="s">
        <v>34</v>
      </c>
      <c r="B15">
        <v>13</v>
      </c>
      <c r="E15">
        <v>1.5780099667608741E-2</v>
      </c>
      <c r="F15">
        <v>1.9586337730288509E-2</v>
      </c>
      <c r="G15">
        <v>2.703910693526268E-2</v>
      </c>
      <c r="H15">
        <v>9.4890501350164413E-3</v>
      </c>
      <c r="I15">
        <v>9.488468524068594E-3</v>
      </c>
      <c r="J15" s="11">
        <v>9.5352190546691418E-3</v>
      </c>
      <c r="K15">
        <v>1.4489931520074609E-2</v>
      </c>
      <c r="L15" s="10">
        <v>2.0133125595748421E-2</v>
      </c>
      <c r="M15" s="11">
        <v>6.3199314754456282E-3</v>
      </c>
      <c r="N15">
        <v>6.3191561494022608E-3</v>
      </c>
      <c r="O15" s="10">
        <v>6.2487062532454729E-3</v>
      </c>
      <c r="P15">
        <v>9.7852751612663269E-2</v>
      </c>
      <c r="Q15">
        <v>0.1364778205752373</v>
      </c>
      <c r="R15">
        <v>0.16640795022249219</v>
      </c>
      <c r="S15" s="11">
        <v>3.2328061759471893E-2</v>
      </c>
      <c r="T15">
        <v>3.2482942566275597E-2</v>
      </c>
      <c r="U15" s="10">
        <v>3.2955193892121322E-2</v>
      </c>
      <c r="V15">
        <v>7.661920040845871E-2</v>
      </c>
      <c r="W15">
        <v>0.1148019507527351</v>
      </c>
      <c r="X15">
        <v>0.1420778036117554</v>
      </c>
      <c r="Y15" s="11">
        <v>2.383402548730373E-2</v>
      </c>
      <c r="Z15">
        <v>2.3988606408238411E-2</v>
      </c>
      <c r="AA15" s="10">
        <v>2.439034357666969E-2</v>
      </c>
      <c r="AB15">
        <v>1.431287499144673E-2</v>
      </c>
      <c r="AC15">
        <v>1.549295010045171E-2</v>
      </c>
      <c r="AD15">
        <v>1.648716256022453E-2</v>
      </c>
      <c r="AE15" s="11">
        <v>5.0318373832851648E-3</v>
      </c>
      <c r="AF15">
        <v>5.2324873395264149E-3</v>
      </c>
      <c r="AG15" s="10">
        <v>5.2157873287796974E-3</v>
      </c>
      <c r="AH15">
        <v>1.9719650037586689E-2</v>
      </c>
      <c r="AI15">
        <v>2.126155607402325E-2</v>
      </c>
      <c r="AJ15" s="11">
        <v>2.2936193272471431E-2</v>
      </c>
      <c r="AK15">
        <v>8.1367064267396927E-3</v>
      </c>
      <c r="AL15">
        <v>8.1051560118794441E-3</v>
      </c>
      <c r="AM15" s="10">
        <v>8.0885621719062328E-3</v>
      </c>
      <c r="AN15">
        <v>3.1974093988537788E-2</v>
      </c>
      <c r="AO15">
        <v>3.9237963035702712E-2</v>
      </c>
      <c r="AP15">
        <v>4.5284999534487717E-2</v>
      </c>
      <c r="AQ15" s="11">
        <v>2.4099418893456459E-2</v>
      </c>
      <c r="AR15">
        <v>2.4099762551486489E-2</v>
      </c>
      <c r="AS15" s="10">
        <v>2.8156031854450699E-2</v>
      </c>
      <c r="AT15" s="11">
        <v>0.18965901434421539</v>
      </c>
      <c r="AU15">
        <v>0.42247709631919861</v>
      </c>
      <c r="AV15" s="10">
        <v>0.4036828875541687</v>
      </c>
      <c r="AW15">
        <v>2.837183699011803E-2</v>
      </c>
      <c r="AX15">
        <v>7.8046854585409164E-2</v>
      </c>
      <c r="AY15">
        <v>8.2556631416082382E-2</v>
      </c>
      <c r="AZ15" s="11">
        <v>0.21282487362623209</v>
      </c>
      <c r="BA15">
        <v>0.56662070751190186</v>
      </c>
      <c r="BB15" s="10">
        <v>0.69093170762062073</v>
      </c>
      <c r="BC15">
        <v>4.6666523441672332E-2</v>
      </c>
      <c r="BD15">
        <v>4.6493904665112502E-2</v>
      </c>
      <c r="BE15">
        <v>4.6560555696487427E-2</v>
      </c>
      <c r="BF15" s="11">
        <v>3.9142239093780522</v>
      </c>
      <c r="BG15">
        <v>6.0422265529632568</v>
      </c>
      <c r="BH15" s="10">
        <v>7.4007179737091056</v>
      </c>
      <c r="BI15">
        <v>5.4899423122406006</v>
      </c>
      <c r="BJ15">
        <v>5.7255113124847412</v>
      </c>
      <c r="BK15">
        <v>6.1909356117248544</v>
      </c>
      <c r="BL15" s="11">
        <v>2.4622035026550289</v>
      </c>
      <c r="BM15">
        <v>4.1970760822296143</v>
      </c>
      <c r="BN15" s="10">
        <v>4.7210395336151123</v>
      </c>
    </row>
    <row r="16" spans="1:66" x14ac:dyDescent="0.25">
      <c r="A16" t="s">
        <v>35</v>
      </c>
      <c r="B16">
        <v>14</v>
      </c>
      <c r="E16">
        <v>1.5780087560415271E-2</v>
      </c>
      <c r="F16">
        <v>1.9586349837481979E-2</v>
      </c>
      <c r="G16">
        <v>2.7039112523198131E-2</v>
      </c>
      <c r="H16">
        <v>9.4890501350164413E-3</v>
      </c>
      <c r="I16">
        <v>9.488656185567379E-3</v>
      </c>
      <c r="J16" s="11">
        <v>9.5352185890078545E-3</v>
      </c>
      <c r="K16">
        <v>1.448993105441332E-2</v>
      </c>
      <c r="L16" s="10">
        <v>2.0133150741457939E-2</v>
      </c>
      <c r="M16" s="11">
        <v>6.3199189025908709E-3</v>
      </c>
      <c r="N16">
        <v>6.3191561494022608E-3</v>
      </c>
      <c r="O16" s="10">
        <v>6.2487062532454729E-3</v>
      </c>
      <c r="P16">
        <v>9.7852781414985657E-2</v>
      </c>
      <c r="Q16">
        <v>0.13647780567407611</v>
      </c>
      <c r="R16">
        <v>0.1664079278707504</v>
      </c>
      <c r="S16" s="11">
        <v>3.2327862456440933E-2</v>
      </c>
      <c r="T16">
        <v>3.2483156770467758E-2</v>
      </c>
      <c r="U16" s="10">
        <v>3.2955218106508262E-2</v>
      </c>
      <c r="V16">
        <v>7.6619423925876617E-2</v>
      </c>
      <c r="W16">
        <v>0.11480212584137919</v>
      </c>
      <c r="X16">
        <v>0.1420779153704643</v>
      </c>
      <c r="Y16" s="11">
        <v>2.383397426456213E-2</v>
      </c>
      <c r="Z16">
        <v>2.398861292749643E-2</v>
      </c>
      <c r="AA16" s="10">
        <v>2.4390337057411671E-2</v>
      </c>
      <c r="AB16">
        <v>1.4312656130641701E-2</v>
      </c>
      <c r="AC16">
        <v>1.549310656264424E-2</v>
      </c>
      <c r="AD16">
        <v>1.6486962325870991E-2</v>
      </c>
      <c r="AE16" s="11">
        <v>5.0318376161158076E-3</v>
      </c>
      <c r="AF16">
        <v>5.2324687130749234E-3</v>
      </c>
      <c r="AG16" s="10">
        <v>5.2157812751829624E-3</v>
      </c>
      <c r="AH16">
        <v>1.971943769603968E-2</v>
      </c>
      <c r="AI16">
        <v>2.1261562593281269E-2</v>
      </c>
      <c r="AJ16" s="11">
        <v>2.2936263121664521E-2</v>
      </c>
      <c r="AK16">
        <v>8.1364936195313931E-3</v>
      </c>
      <c r="AL16">
        <v>8.1051373854279518E-3</v>
      </c>
      <c r="AM16" s="10">
        <v>8.0885626375675201E-3</v>
      </c>
      <c r="AN16">
        <v>3.1974051147699363E-2</v>
      </c>
      <c r="AO16">
        <v>3.9238175377249718E-2</v>
      </c>
      <c r="AP16">
        <v>4.52851802110672E-2</v>
      </c>
      <c r="AQ16" s="11">
        <v>2.4099431000649929E-2</v>
      </c>
      <c r="AR16">
        <v>2.4099762551486489E-2</v>
      </c>
      <c r="AS16" s="10">
        <v>2.8155980631709099E-2</v>
      </c>
      <c r="AT16" s="11">
        <v>0.18965902179479599</v>
      </c>
      <c r="AU16">
        <v>0.422477126121521</v>
      </c>
      <c r="AV16" s="10">
        <v>0.40368311107158661</v>
      </c>
      <c r="AW16">
        <v>2.8371893800795078E-2</v>
      </c>
      <c r="AX16">
        <v>7.8046731650829315E-2</v>
      </c>
      <c r="AY16">
        <v>8.2556642591953278E-2</v>
      </c>
      <c r="AZ16" s="11">
        <v>0.21282479912042621</v>
      </c>
      <c r="BA16">
        <v>0.56662061810493469</v>
      </c>
      <c r="BB16" s="10">
        <v>0.69093149900436401</v>
      </c>
      <c r="BC16">
        <v>4.6666517853736877E-2</v>
      </c>
      <c r="BD16">
        <v>4.649386927485466E-2</v>
      </c>
      <c r="BE16">
        <v>4.6560637652873993E-2</v>
      </c>
      <c r="BF16" s="11">
        <v>3.9142239093780522</v>
      </c>
      <c r="BG16">
        <v>6.0422263145446777</v>
      </c>
      <c r="BH16" s="10">
        <v>7.4007172584533691</v>
      </c>
      <c r="BI16">
        <v>5.4899435043334961</v>
      </c>
      <c r="BJ16">
        <v>5.725510835647583</v>
      </c>
      <c r="BK16">
        <v>6.1909360885620117</v>
      </c>
      <c r="BL16" s="11">
        <v>2.4622033834457402</v>
      </c>
      <c r="BM16">
        <v>4.1970760822296143</v>
      </c>
      <c r="BN16" s="10">
        <v>4.721038818359375</v>
      </c>
    </row>
    <row r="17" spans="1:66" x14ac:dyDescent="0.25">
      <c r="A17" t="s">
        <v>36</v>
      </c>
      <c r="B17">
        <v>15</v>
      </c>
      <c r="E17">
        <v>1.5780306421220299E-2</v>
      </c>
      <c r="F17">
        <v>1.958633121103048E-2</v>
      </c>
      <c r="G17">
        <v>2.7039137668907639E-2</v>
      </c>
      <c r="H17">
        <v>9.488849900662899E-3</v>
      </c>
      <c r="I17">
        <v>9.488450363278389E-3</v>
      </c>
      <c r="J17" s="11">
        <v>9.5352372154593468E-3</v>
      </c>
      <c r="K17">
        <v>1.448992500081658E-2</v>
      </c>
      <c r="L17" s="10">
        <v>2.0133162848651409E-2</v>
      </c>
      <c r="M17" s="11">
        <v>6.3197314739227286E-3</v>
      </c>
      <c r="N17">
        <v>6.3193498644977808E-3</v>
      </c>
      <c r="O17" s="10">
        <v>6.2489062547683716E-3</v>
      </c>
      <c r="P17">
        <v>9.7852736711502075E-2</v>
      </c>
      <c r="Q17">
        <v>0.13647780567407611</v>
      </c>
      <c r="R17">
        <v>0.16640773415565491</v>
      </c>
      <c r="S17" s="11">
        <v>3.2328074797987938E-2</v>
      </c>
      <c r="T17">
        <v>3.2482950016856187E-2</v>
      </c>
      <c r="U17" s="10">
        <v>3.2955199480056763E-2</v>
      </c>
      <c r="V17">
        <v>7.6619368046522141E-2</v>
      </c>
      <c r="W17">
        <v>0.1148019395768642</v>
      </c>
      <c r="X17">
        <v>0.14207801222801211</v>
      </c>
      <c r="Y17" s="11">
        <v>2.3834000341594219E-2</v>
      </c>
      <c r="Z17">
        <v>2.3988599888980389E-2</v>
      </c>
      <c r="AA17" s="10">
        <v>2.4390124715864658E-2</v>
      </c>
      <c r="AB17">
        <v>1.431266870349646E-2</v>
      </c>
      <c r="AC17">
        <v>1.549292495474219E-2</v>
      </c>
      <c r="AD17">
        <v>1.6486962325870991E-2</v>
      </c>
      <c r="AE17" s="11">
        <v>5.0318376161158076E-3</v>
      </c>
      <c r="AF17">
        <v>5.2324749995023012E-3</v>
      </c>
      <c r="AG17" s="10">
        <v>5.2157624159008256E-3</v>
      </c>
      <c r="AH17">
        <v>1.9719624891877171E-2</v>
      </c>
      <c r="AI17">
        <v>2.1261549554765221E-2</v>
      </c>
      <c r="AJ17" s="11">
        <v>2.2936237044632431E-2</v>
      </c>
      <c r="AK17">
        <v>8.1364936195313931E-3</v>
      </c>
      <c r="AL17">
        <v>8.1051564775407314E-3</v>
      </c>
      <c r="AM17" s="10">
        <v>8.0885812640190125E-3</v>
      </c>
      <c r="AN17">
        <v>3.1974069774150848E-2</v>
      </c>
      <c r="AO17">
        <v>3.9238173514604568E-2</v>
      </c>
      <c r="AP17">
        <v>4.5285198837518692E-2</v>
      </c>
      <c r="AQ17" s="11">
        <v>2.409941237419844E-2</v>
      </c>
      <c r="AR17">
        <v>2.4099781177937981E-2</v>
      </c>
      <c r="AS17" s="10">
        <v>2.815602533519268E-2</v>
      </c>
      <c r="AT17" s="11">
        <v>0.18965877592563629</v>
      </c>
      <c r="AU17">
        <v>0.42247715592384338</v>
      </c>
      <c r="AV17" s="10">
        <v>0.40368302166461939</v>
      </c>
      <c r="AW17">
        <v>2.8371649794280529E-2</v>
      </c>
      <c r="AX17">
        <v>7.8046709299087524E-2</v>
      </c>
      <c r="AY17">
        <v>8.2556486129760742E-2</v>
      </c>
      <c r="AZ17" s="11">
        <v>0.21282490342855451</v>
      </c>
      <c r="BA17">
        <v>0.56662067770957947</v>
      </c>
      <c r="BB17" s="10">
        <v>0.69093161821365356</v>
      </c>
      <c r="BC17">
        <v>4.6666312962770462E-2</v>
      </c>
      <c r="BD17">
        <v>4.6493705362081528E-2</v>
      </c>
      <c r="BE17">
        <v>4.6560900285840028E-2</v>
      </c>
      <c r="BF17" s="11">
        <v>3.9142237901687622</v>
      </c>
      <c r="BG17">
        <v>6.0422263145446777</v>
      </c>
      <c r="BH17" s="10">
        <v>7.4007172584533691</v>
      </c>
      <c r="BI17">
        <v>5.489943265914917</v>
      </c>
      <c r="BJ17">
        <v>5.7255105972290039</v>
      </c>
      <c r="BK17">
        <v>6.1909360885620117</v>
      </c>
      <c r="BL17" s="11">
        <v>2.4622032642364502</v>
      </c>
      <c r="BM17">
        <v>4.1970760822296143</v>
      </c>
      <c r="BN17" s="10">
        <v>4.7210392951965332</v>
      </c>
    </row>
    <row r="18" spans="1:66" x14ac:dyDescent="0.25">
      <c r="A18" t="s">
        <v>37</v>
      </c>
      <c r="B18">
        <v>16</v>
      </c>
      <c r="E18">
        <v>1.578028779476881E-2</v>
      </c>
      <c r="F18">
        <v>1.958655659109354E-2</v>
      </c>
      <c r="G18">
        <v>2.7039081789553169E-2</v>
      </c>
      <c r="H18">
        <v>9.4888624735176563E-3</v>
      </c>
      <c r="I18">
        <v>9.4884312711656094E-3</v>
      </c>
      <c r="J18" s="11">
        <v>9.5350188203155994E-3</v>
      </c>
      <c r="K18">
        <v>1.4489937573671339E-2</v>
      </c>
      <c r="L18" s="10">
        <v>2.0133319310843941E-2</v>
      </c>
      <c r="M18" s="11">
        <v>6.3197438139468431E-3</v>
      </c>
      <c r="N18">
        <v>6.3191498629748821E-3</v>
      </c>
      <c r="O18" s="10">
        <v>6.2487125396728524E-3</v>
      </c>
      <c r="P18">
        <v>9.7852610051631927E-2</v>
      </c>
      <c r="Q18">
        <v>0.13647785037755969</v>
      </c>
      <c r="R18">
        <v>0.16640787571668619</v>
      </c>
      <c r="S18" s="11">
        <v>3.2327856868505478E-2</v>
      </c>
      <c r="T18">
        <v>3.2482923939824097E-2</v>
      </c>
      <c r="U18" s="10">
        <v>3.2955212518572807E-2</v>
      </c>
      <c r="V18">
        <v>7.6619181782007217E-2</v>
      </c>
      <c r="W18">
        <v>0.11480216309428221</v>
      </c>
      <c r="X18">
        <v>0.14207782596349719</v>
      </c>
      <c r="Y18" s="11">
        <v>2.3833980783820149E-2</v>
      </c>
      <c r="Z18">
        <v>2.3988606408238411E-2</v>
      </c>
      <c r="AA18" s="10">
        <v>2.4390143342316151E-2</v>
      </c>
      <c r="AB18">
        <v>1.4312856364995239E-2</v>
      </c>
      <c r="AC18">
        <v>1.549311261624098E-2</v>
      </c>
      <c r="AD18">
        <v>1.6486943699419498E-2</v>
      </c>
      <c r="AE18" s="11">
        <v>5.0318250432610512E-3</v>
      </c>
      <c r="AF18">
        <v>5.2324810530990362E-3</v>
      </c>
      <c r="AG18" s="10">
        <v>5.2157687023282051E-3</v>
      </c>
      <c r="AH18">
        <v>1.9719456322491169E-2</v>
      </c>
      <c r="AI18">
        <v>2.1261744201183319E-2</v>
      </c>
      <c r="AJ18" s="11">
        <v>2.2936219349503521E-2</v>
      </c>
      <c r="AK18">
        <v>8.1365122459828854E-3</v>
      </c>
      <c r="AL18">
        <v>8.1051685847342014E-3</v>
      </c>
      <c r="AM18" s="10">
        <v>8.0885747447609901E-3</v>
      </c>
      <c r="AN18">
        <v>3.1974069774150848E-2</v>
      </c>
      <c r="AO18">
        <v>3.9237974211573601E-2</v>
      </c>
      <c r="AP18">
        <v>4.5285012573003769E-2</v>
      </c>
      <c r="AQ18" s="11">
        <v>2.4099417962133881E-2</v>
      </c>
      <c r="AR18">
        <v>2.409976813942194E-2</v>
      </c>
      <c r="AS18" s="10">
        <v>2.8156212531030182E-2</v>
      </c>
      <c r="AT18" s="11">
        <v>0.18965896219015119</v>
      </c>
      <c r="AU18">
        <v>0.42247706651687622</v>
      </c>
      <c r="AV18" s="10">
        <v>0.40368311107158661</v>
      </c>
      <c r="AW18">
        <v>2.837168704718351E-2</v>
      </c>
      <c r="AX18">
        <v>7.8046791255474091E-2</v>
      </c>
      <c r="AY18">
        <v>8.2556575536727905E-2</v>
      </c>
      <c r="AZ18" s="11">
        <v>0.21282478421926501</v>
      </c>
      <c r="BA18">
        <v>0.56662082672119141</v>
      </c>
      <c r="BB18" s="10">
        <v>0.69093146920204163</v>
      </c>
      <c r="BC18">
        <v>4.6666586771607399E-2</v>
      </c>
      <c r="BD18">
        <v>4.6493874862790108E-2</v>
      </c>
      <c r="BE18">
        <v>4.6560682356357568E-2</v>
      </c>
      <c r="BF18" s="11">
        <v>3.9142239093780522</v>
      </c>
      <c r="BG18">
        <v>6.0422260761260986</v>
      </c>
      <c r="BH18" s="10">
        <v>7.4007177352905273</v>
      </c>
      <c r="BI18">
        <v>5.4899437427520752</v>
      </c>
      <c r="BJ18">
        <v>5.7255110740661621</v>
      </c>
      <c r="BK18">
        <v>6.1909360885620117</v>
      </c>
      <c r="BL18" s="11">
        <v>2.4622031450271611</v>
      </c>
      <c r="BM18">
        <v>4.1970760822296143</v>
      </c>
      <c r="BN18" s="10">
        <v>4.7210392951965332</v>
      </c>
    </row>
    <row r="19" spans="1:66" x14ac:dyDescent="0.25">
      <c r="A19" t="s">
        <v>38</v>
      </c>
      <c r="B19">
        <v>17</v>
      </c>
      <c r="E19">
        <v>1.5780293382704261E-2</v>
      </c>
      <c r="F19">
        <v>1.958634331822395E-2</v>
      </c>
      <c r="G19">
        <v>2.703914325684309E-2</v>
      </c>
      <c r="H19">
        <v>9.4888750463724136E-3</v>
      </c>
      <c r="I19">
        <v>9.4886436127126217E-3</v>
      </c>
      <c r="J19" s="11">
        <v>9.5350248739123344E-3</v>
      </c>
      <c r="K19">
        <v>1.4489937573671339E-2</v>
      </c>
      <c r="L19" s="10">
        <v>2.0133162848651409E-2</v>
      </c>
      <c r="M19" s="11">
        <v>6.3197251874953508E-3</v>
      </c>
      <c r="N19">
        <v>6.3191561494022608E-3</v>
      </c>
      <c r="O19" s="10">
        <v>6.2489125411957502E-3</v>
      </c>
      <c r="P19">
        <v>9.785258024930954E-2</v>
      </c>
      <c r="Q19">
        <v>0.13647808134555819</v>
      </c>
      <c r="R19">
        <v>0.16640771180391309</v>
      </c>
      <c r="S19" s="11">
        <v>3.2328050583600998E-2</v>
      </c>
      <c r="T19">
        <v>3.2482931390404701E-2</v>
      </c>
      <c r="U19" s="10">
        <v>3.2955212518572807E-2</v>
      </c>
      <c r="V19">
        <v>7.6619349420070648E-2</v>
      </c>
      <c r="W19">
        <v>0.1148021072149277</v>
      </c>
      <c r="X19">
        <v>0.14207775145769119</v>
      </c>
      <c r="Y19" s="11">
        <v>2.3834006860852242E-2</v>
      </c>
      <c r="Z19">
        <v>2.3988611996173859E-2</v>
      </c>
      <c r="AA19" s="10">
        <v>2.439014986157417E-2</v>
      </c>
      <c r="AB19">
        <v>1.43128870986402E-2</v>
      </c>
      <c r="AC19">
        <v>1.549293100833893E-2</v>
      </c>
      <c r="AD19">
        <v>1.648694928735495E-2</v>
      </c>
      <c r="AE19" s="11">
        <v>5.0318562425673008E-3</v>
      </c>
      <c r="AF19">
        <v>5.2326810546219349E-3</v>
      </c>
      <c r="AG19" s="10">
        <v>5.2157749887555838E-3</v>
      </c>
      <c r="AH19">
        <v>1.9719612784683701E-2</v>
      </c>
      <c r="AI19">
        <v>2.1261499263346199E-2</v>
      </c>
      <c r="AJ19" s="11">
        <v>2.2936262190341949E-2</v>
      </c>
      <c r="AK19">
        <v>8.1365001387894154E-3</v>
      </c>
      <c r="AL19">
        <v>8.1051560118794441E-3</v>
      </c>
      <c r="AM19" s="10">
        <v>8.0885686911642551E-3</v>
      </c>
      <c r="AN19">
        <v>3.1974054872989648E-2</v>
      </c>
      <c r="AO19">
        <v>3.923800028860569E-2</v>
      </c>
      <c r="AP19">
        <v>4.528498649597168E-2</v>
      </c>
      <c r="AQ19" s="11">
        <v>2.4099443107843399E-2</v>
      </c>
      <c r="AR19">
        <v>2.4099774658679959E-2</v>
      </c>
      <c r="AS19" s="10">
        <v>2.8156180866062641E-2</v>
      </c>
      <c r="AT19" s="11">
        <v>0.1896589994430542</v>
      </c>
      <c r="AU19">
        <v>0.42247703671455378</v>
      </c>
      <c r="AV19" s="10">
        <v>0.40368326008319849</v>
      </c>
      <c r="AW19">
        <v>2.837183699011803E-2</v>
      </c>
      <c r="AX19">
        <v>7.8046824783086777E-2</v>
      </c>
      <c r="AY19">
        <v>8.2556683570146561E-2</v>
      </c>
      <c r="AZ19" s="11">
        <v>0.21282494813203809</v>
      </c>
      <c r="BA19">
        <v>0.56662067770957947</v>
      </c>
      <c r="BB19" s="10">
        <v>0.69093134999275208</v>
      </c>
      <c r="BC19">
        <v>4.6666599810123437E-2</v>
      </c>
      <c r="BD19">
        <v>4.6493755653500557E-2</v>
      </c>
      <c r="BE19">
        <v>4.6560632064938552E-2</v>
      </c>
      <c r="BF19" s="11">
        <v>3.9142237901687622</v>
      </c>
      <c r="BG19">
        <v>6.0422263145446777</v>
      </c>
      <c r="BH19" s="10">
        <v>7.4007174968719482</v>
      </c>
      <c r="BI19">
        <v>5.4899425506591797</v>
      </c>
      <c r="BJ19">
        <v>5.7255105972290039</v>
      </c>
      <c r="BK19">
        <v>6.1909365653991699</v>
      </c>
      <c r="BL19" s="11">
        <v>2.4622032642364502</v>
      </c>
      <c r="BM19">
        <v>4.1970758438110352</v>
      </c>
      <c r="BN19" s="10">
        <v>4.7210392951965332</v>
      </c>
    </row>
    <row r="20" spans="1:66" x14ac:dyDescent="0.25">
      <c r="A20" t="s">
        <v>39</v>
      </c>
      <c r="B20">
        <v>18</v>
      </c>
      <c r="E20">
        <v>1.5780294314026829E-2</v>
      </c>
      <c r="F20">
        <v>1.9586349837481979E-2</v>
      </c>
      <c r="G20">
        <v>2.7039124630391601E-2</v>
      </c>
      <c r="H20">
        <v>9.4890501350164413E-3</v>
      </c>
      <c r="I20">
        <v>9.4887190498411655E-3</v>
      </c>
      <c r="J20" s="11">
        <v>9.5350127667188644E-3</v>
      </c>
      <c r="K20">
        <v>1.4490131288766859E-2</v>
      </c>
      <c r="L20" s="10">
        <v>2.013332583010197E-2</v>
      </c>
      <c r="M20" s="11">
        <v>6.3197189010679722E-3</v>
      </c>
      <c r="N20">
        <v>6.3191624358296386E-3</v>
      </c>
      <c r="O20" s="10">
        <v>6.2487062532454729E-3</v>
      </c>
      <c r="P20">
        <v>9.7852785140275955E-2</v>
      </c>
      <c r="Q20">
        <v>0.1364778205752373</v>
      </c>
      <c r="R20">
        <v>0.16640763729810709</v>
      </c>
      <c r="S20" s="11">
        <v>3.232787549495697E-2</v>
      </c>
      <c r="T20">
        <v>3.2483130693435669E-2</v>
      </c>
      <c r="U20" s="10">
        <v>3.295520693063736E-2</v>
      </c>
      <c r="V20">
        <v>7.6619181782007217E-2</v>
      </c>
      <c r="W20">
        <v>0.1148018762469292</v>
      </c>
      <c r="X20">
        <v>0.14207783341407779</v>
      </c>
      <c r="Y20" s="11">
        <v>2.3834012448787689E-2</v>
      </c>
      <c r="Z20">
        <v>2.3988594301044941E-2</v>
      </c>
      <c r="AA20" s="10">
        <v>2.43901377543807E-2</v>
      </c>
      <c r="AB20">
        <v>1.431286241859198E-2</v>
      </c>
      <c r="AC20">
        <v>1.5493131242692471E-2</v>
      </c>
      <c r="AD20">
        <v>1.648695673793554E-2</v>
      </c>
      <c r="AE20" s="11">
        <v>5.0318376161158076E-3</v>
      </c>
      <c r="AF20">
        <v>5.2324999123811722E-3</v>
      </c>
      <c r="AG20" s="10">
        <v>5.2157563623040906E-3</v>
      </c>
      <c r="AH20">
        <v>1.9719450734555721E-2</v>
      </c>
      <c r="AI20">
        <v>2.126172557473183E-2</v>
      </c>
      <c r="AJ20" s="11">
        <v>2.2936200723052021E-2</v>
      </c>
      <c r="AK20">
        <v>8.1365001387894154E-3</v>
      </c>
      <c r="AL20">
        <v>8.1053688190877438E-3</v>
      </c>
      <c r="AM20" s="10">
        <v>8.0885747447609901E-3</v>
      </c>
      <c r="AN20">
        <v>3.1974088400602341E-2</v>
      </c>
      <c r="AO20">
        <v>3.9238175377249718E-2</v>
      </c>
      <c r="AP20">
        <v>4.5285051688551903E-2</v>
      </c>
      <c r="AQ20" s="11">
        <v>2.409963775426149E-2</v>
      </c>
      <c r="AR20">
        <v>2.4099762551486489E-2</v>
      </c>
      <c r="AS20" s="10">
        <v>2.8155987150967121E-2</v>
      </c>
      <c r="AT20" s="11">
        <v>0.18965898454189301</v>
      </c>
      <c r="AU20">
        <v>0.42247717082500458</v>
      </c>
      <c r="AV20" s="10">
        <v>0.4036831259727478</v>
      </c>
      <c r="AW20">
        <v>2.837182488292456E-2</v>
      </c>
      <c r="AX20">
        <v>7.8046698123216629E-2</v>
      </c>
      <c r="AY20">
        <v>8.2556441426277161E-2</v>
      </c>
      <c r="AZ20" s="11">
        <v>0.21282476186752319</v>
      </c>
      <c r="BA20">
        <v>0.56662049889564514</v>
      </c>
      <c r="BB20" s="10">
        <v>0.69093170762062073</v>
      </c>
      <c r="BC20">
        <v>4.6666517853736877E-2</v>
      </c>
      <c r="BD20">
        <v>4.6493673697113991E-2</v>
      </c>
      <c r="BE20">
        <v>4.6560881659388542E-2</v>
      </c>
      <c r="BF20" s="11">
        <v>3.9142239093780522</v>
      </c>
      <c r="BG20">
        <v>6.0422263145446777</v>
      </c>
      <c r="BH20" s="10">
        <v>7.4007167816162109</v>
      </c>
      <c r="BI20">
        <v>5.4899435043334961</v>
      </c>
      <c r="BJ20">
        <v>5.725510835647583</v>
      </c>
      <c r="BK20">
        <v>6.1909365653991699</v>
      </c>
      <c r="BL20" s="11">
        <v>2.4622032642364502</v>
      </c>
      <c r="BM20">
        <v>4.1970756053924561</v>
      </c>
      <c r="BN20" s="10">
        <v>4.7210390567779541</v>
      </c>
    </row>
    <row r="21" spans="1:66" x14ac:dyDescent="0.25">
      <c r="A21" t="s">
        <v>40</v>
      </c>
      <c r="B21">
        <v>19</v>
      </c>
      <c r="E21">
        <v>1.5780093148350719E-2</v>
      </c>
      <c r="F21">
        <v>1.958653703331947E-2</v>
      </c>
      <c r="G21">
        <v>2.7039106003940109E-2</v>
      </c>
      <c r="H21">
        <v>9.4888810999691486E-3</v>
      </c>
      <c r="I21">
        <v>9.488456416875124E-3</v>
      </c>
      <c r="J21" s="11">
        <v>9.5350127667188644E-3</v>
      </c>
      <c r="K21">
        <v>1.4489937573671339E-2</v>
      </c>
      <c r="L21" s="10">
        <v>2.0133225247263908E-2</v>
      </c>
      <c r="M21" s="11">
        <v>6.3197314739227286E-3</v>
      </c>
      <c r="N21">
        <v>6.3191561494022608E-3</v>
      </c>
      <c r="O21" s="10">
        <v>6.2487125396728524E-3</v>
      </c>
      <c r="P21">
        <v>9.7852781414985657E-2</v>
      </c>
      <c r="Q21">
        <v>0.13647797703742981</v>
      </c>
      <c r="R21">
        <v>0.16640771180391309</v>
      </c>
      <c r="S21" s="11">
        <v>3.2328074797987938E-2</v>
      </c>
      <c r="T21">
        <v>3.2483162358403213E-2</v>
      </c>
      <c r="U21" s="10">
        <v>3.2955199480056763E-2</v>
      </c>
      <c r="V21">
        <v>7.6619412750005722E-2</v>
      </c>
      <c r="W21">
        <v>0.1148021891713142</v>
      </c>
      <c r="X21">
        <v>0.14207783341407779</v>
      </c>
      <c r="Y21" s="11">
        <v>2.3833987303078171E-2</v>
      </c>
      <c r="Z21">
        <v>2.398861292749643E-2</v>
      </c>
      <c r="AA21" s="10">
        <v>2.439011819660664E-2</v>
      </c>
      <c r="AB21">
        <v>1.431265007704496E-2</v>
      </c>
      <c r="AC21">
        <v>1.549291890114546E-2</v>
      </c>
      <c r="AD21">
        <v>1.6487137414515018E-2</v>
      </c>
      <c r="AE21" s="11">
        <v>5.0318373832851648E-3</v>
      </c>
      <c r="AF21">
        <v>5.2326750010251999E-3</v>
      </c>
      <c r="AG21" s="10">
        <v>5.2157810423523188E-3</v>
      </c>
      <c r="AH21">
        <v>1.97196314111352E-2</v>
      </c>
      <c r="AI21">
        <v>2.1261724643409249E-2</v>
      </c>
      <c r="AJ21" s="11">
        <v>2.2936250083148479E-2</v>
      </c>
      <c r="AK21">
        <v>8.1365625374019146E-3</v>
      </c>
      <c r="AL21">
        <v>8.1051625311374664E-3</v>
      </c>
      <c r="AM21" s="10">
        <v>8.0887624062597752E-3</v>
      </c>
      <c r="AN21">
        <v>3.1974056735634797E-2</v>
      </c>
      <c r="AO21">
        <v>3.9238061755895608E-2</v>
      </c>
      <c r="AP21">
        <v>4.5285020023584373E-2</v>
      </c>
      <c r="AQ21" s="11">
        <v>2.4099431000649929E-2</v>
      </c>
      <c r="AR21">
        <v>2.4099769070744511E-2</v>
      </c>
      <c r="AS21" s="10">
        <v>2.8156212531030182E-2</v>
      </c>
      <c r="AT21" s="11">
        <v>0.18965877592563629</v>
      </c>
      <c r="AU21">
        <v>0.42247723042964941</v>
      </c>
      <c r="AV21" s="10">
        <v>0.40368311107158661</v>
      </c>
      <c r="AW21">
        <v>2.8371656313538551E-2</v>
      </c>
      <c r="AX21">
        <v>7.804672047495842E-2</v>
      </c>
      <c r="AY21">
        <v>8.2556679844856262E-2</v>
      </c>
      <c r="AZ21" s="11">
        <v>0.21282482892274859</v>
      </c>
      <c r="BA21">
        <v>0.56662037968635559</v>
      </c>
      <c r="BB21" s="10">
        <v>0.69093164801597595</v>
      </c>
      <c r="BC21">
        <v>4.6666519716382027E-2</v>
      </c>
      <c r="BD21">
        <v>4.6493867412209511E-2</v>
      </c>
      <c r="BE21">
        <v>4.6560836955904961E-2</v>
      </c>
      <c r="BF21" s="11">
        <v>3.9142239093780522</v>
      </c>
      <c r="BG21">
        <v>6.0422263145446777</v>
      </c>
      <c r="BH21" s="10">
        <v>7.4007179737091056</v>
      </c>
      <c r="BI21">
        <v>5.4899437427520752</v>
      </c>
      <c r="BJ21">
        <v>5.7255110740661621</v>
      </c>
      <c r="BK21">
        <v>6.1909363269805908</v>
      </c>
      <c r="BL21" s="11">
        <v>2.4622033834457402</v>
      </c>
      <c r="BM21">
        <v>4.1970763206481934</v>
      </c>
      <c r="BN21" s="10">
        <v>4.7210395336151123</v>
      </c>
    </row>
    <row r="22" spans="1:66" x14ac:dyDescent="0.25">
      <c r="A22" t="s">
        <v>41</v>
      </c>
      <c r="B22">
        <v>20</v>
      </c>
      <c r="E22">
        <v>1.578028779476881E-2</v>
      </c>
      <c r="F22">
        <v>1.9586550071835521E-2</v>
      </c>
      <c r="G22">
        <v>2.703916281461716E-2</v>
      </c>
      <c r="H22">
        <v>9.4888624735176563E-3</v>
      </c>
      <c r="I22">
        <v>9.4884438440203667E-3</v>
      </c>
      <c r="J22" s="11">
        <v>9.5352246426045895E-3</v>
      </c>
      <c r="K22">
        <v>1.4490131288766859E-2</v>
      </c>
      <c r="L22" s="10">
        <v>2.0133150741457939E-2</v>
      </c>
      <c r="M22" s="11">
        <v>6.3197314739227286E-3</v>
      </c>
      <c r="N22">
        <v>6.3191561494022608E-3</v>
      </c>
      <c r="O22" s="10">
        <v>6.2487185932695874E-3</v>
      </c>
      <c r="P22">
        <v>9.7852837294340134E-2</v>
      </c>
      <c r="Q22">
        <v>0.1364778205752373</v>
      </c>
      <c r="R22">
        <v>0.16640797257423401</v>
      </c>
      <c r="S22" s="11">
        <v>3.2327881082892418E-2</v>
      </c>
      <c r="T22">
        <v>3.2483143731951707E-2</v>
      </c>
      <c r="U22" s="10">
        <v>3.295520693063736E-2</v>
      </c>
      <c r="V22">
        <v>7.661944255232811E-2</v>
      </c>
      <c r="W22">
        <v>0.1148021779954433</v>
      </c>
      <c r="X22">
        <v>0.14207782596349719</v>
      </c>
      <c r="Y22" s="11">
        <v>2.3833793587982651E-2</v>
      </c>
      <c r="Z22">
        <v>2.39885812625289E-2</v>
      </c>
      <c r="AA22" s="10">
        <v>2.4390324950218201E-2</v>
      </c>
      <c r="AB22">
        <v>1.431266870349646E-2</v>
      </c>
      <c r="AC22">
        <v>1.549293100833893E-2</v>
      </c>
      <c r="AD22">
        <v>1.6487169079482559E-2</v>
      </c>
      <c r="AE22" s="11">
        <v>5.0318313296884298E-3</v>
      </c>
      <c r="AF22">
        <v>5.2326873410493144E-3</v>
      </c>
      <c r="AG22" s="10">
        <v>5.2159624174237251E-3</v>
      </c>
      <c r="AH22">
        <v>1.97196314111352E-2</v>
      </c>
      <c r="AI22">
        <v>2.1261731162667271E-2</v>
      </c>
      <c r="AJ22" s="11">
        <v>2.2936243563890461E-2</v>
      </c>
      <c r="AK22">
        <v>8.1365061923861504E-3</v>
      </c>
      <c r="AL22">
        <v>8.1051690503954887E-3</v>
      </c>
      <c r="AM22" s="10">
        <v>8.0885873176157475E-3</v>
      </c>
      <c r="AN22">
        <v>3.1974080950021737E-2</v>
      </c>
      <c r="AO22">
        <v>3.9237968623638153E-2</v>
      </c>
      <c r="AP22">
        <v>4.5285187661647797E-2</v>
      </c>
      <c r="AQ22" s="11">
        <v>2.4099431000649929E-2</v>
      </c>
      <c r="AR22">
        <v>2.4099774658679959E-2</v>
      </c>
      <c r="AS22" s="10">
        <v>2.8156012296676639E-2</v>
      </c>
      <c r="AT22" s="11">
        <v>0.1896587610244751</v>
      </c>
      <c r="AU22">
        <v>0.42247727513313288</v>
      </c>
      <c r="AV22" s="10">
        <v>0.40368331968784332</v>
      </c>
      <c r="AW22">
        <v>2.837186865508556E-2</v>
      </c>
      <c r="AX22">
        <v>7.8046727925539017E-2</v>
      </c>
      <c r="AY22">
        <v>8.2556456327438354E-2</v>
      </c>
      <c r="AZ22" s="11">
        <v>0.212824821472168</v>
      </c>
      <c r="BA22">
        <v>0.56662046909332275</v>
      </c>
      <c r="BB22" s="10">
        <v>0.69093155860900879</v>
      </c>
      <c r="BC22">
        <v>4.6666519716382027E-2</v>
      </c>
      <c r="BD22">
        <v>4.6493720263242722E-2</v>
      </c>
      <c r="BE22">
        <v>4.6560794115066528E-2</v>
      </c>
      <c r="BF22" s="11">
        <v>3.9142237901687622</v>
      </c>
      <c r="BG22">
        <v>6.0422263145446777</v>
      </c>
      <c r="BH22" s="10">
        <v>7.40071702003479</v>
      </c>
      <c r="BI22">
        <v>5.4899425506591797</v>
      </c>
      <c r="BJ22">
        <v>5.7255103588104248</v>
      </c>
      <c r="BK22">
        <v>6.1909363269805908</v>
      </c>
      <c r="BL22" s="11">
        <v>2.4622033834457402</v>
      </c>
      <c r="BM22">
        <v>4.1970758438110352</v>
      </c>
      <c r="BN22" s="10">
        <v>4.7210390567779541</v>
      </c>
    </row>
    <row r="23" spans="1:66" s="4" customFormat="1" x14ac:dyDescent="0.25">
      <c r="B23" s="4" t="s">
        <v>42</v>
      </c>
      <c r="C23" s="4" t="e">
        <f>AVEDEV(C3:C22)</f>
        <v>#NUM!</v>
      </c>
      <c r="D23" s="4" t="e">
        <f>AVEDEV(D3:D22)</f>
        <v>#NUM!</v>
      </c>
      <c r="E23" s="4">
        <f>AVEDEV(E3:E22)</f>
        <v>2.5406014174233356E-7</v>
      </c>
      <c r="F23" s="4">
        <f>AVEDEV(F3:F22)</f>
        <v>2.667540684331976E-7</v>
      </c>
      <c r="J23" s="12">
        <f>AVEDEV(J3:J22)</f>
        <v>4.7630630433496966E-7</v>
      </c>
      <c r="K23" s="4">
        <f t="shared" ref="J23:AO23" si="0">AVEDEV(K3:K22)</f>
        <v>3.9032660424827281E-7</v>
      </c>
      <c r="L23" s="13">
        <f t="shared" si="0"/>
        <v>1.4130491763457432E-7</v>
      </c>
      <c r="M23" s="12">
        <f t="shared" si="0"/>
        <v>4.3241772800747292E-7</v>
      </c>
      <c r="N23" s="4">
        <f t="shared" si="0"/>
        <v>5.0739734433597435E-7</v>
      </c>
      <c r="O23" s="13">
        <f t="shared" si="0"/>
        <v>5.1853130571526823E-7</v>
      </c>
      <c r="P23" s="4">
        <f t="shared" si="0"/>
        <v>1.7268583178270404E-7</v>
      </c>
      <c r="Q23" s="4">
        <f t="shared" si="0"/>
        <v>2.1897256373276663E-7</v>
      </c>
      <c r="R23" s="4">
        <f t="shared" si="0"/>
        <v>2.0008534193927118E-7</v>
      </c>
      <c r="S23" s="12">
        <f t="shared" si="0"/>
        <v>7.236190140254978E-7</v>
      </c>
      <c r="T23" s="4">
        <f t="shared" si="0"/>
        <v>7.2490423917784268E-7</v>
      </c>
      <c r="U23" s="13">
        <f t="shared" si="0"/>
        <v>7.7645294367933988E-7</v>
      </c>
      <c r="V23" s="4">
        <f t="shared" si="0"/>
        <v>1.8617138266285859E-7</v>
      </c>
      <c r="W23" s="4">
        <f t="shared" si="0"/>
        <v>1.8475577234222663E-7</v>
      </c>
      <c r="X23" s="4">
        <f t="shared" si="0"/>
        <v>1.6301870344875847E-7</v>
      </c>
      <c r="Y23" s="12">
        <f t="shared" si="0"/>
        <v>5.5058393627401699E-7</v>
      </c>
      <c r="Z23" s="4">
        <f t="shared" si="0"/>
        <v>6.0512218624467896E-7</v>
      </c>
      <c r="AA23" s="13">
        <f t="shared" si="0"/>
        <v>5.9838872403031322E-7</v>
      </c>
      <c r="AB23" s="4">
        <f t="shared" si="0"/>
        <v>1.6547041013729307E-7</v>
      </c>
      <c r="AC23" s="4">
        <f t="shared" si="0"/>
        <v>1.9034370779980742E-7</v>
      </c>
      <c r="AD23" s="4">
        <f t="shared" si="0"/>
        <v>1.7425045371055602E-7</v>
      </c>
      <c r="AE23" s="12">
        <f t="shared" si="0"/>
        <v>1.890060957522935E-7</v>
      </c>
      <c r="AF23" s="4">
        <f t="shared" si="0"/>
        <v>2.4047680199155814E-7</v>
      </c>
      <c r="AG23" s="13">
        <f t="shared" si="0"/>
        <v>2.7175061404738873E-7</v>
      </c>
      <c r="AH23" s="4">
        <f t="shared" si="0"/>
        <v>1.2204982340405235E-7</v>
      </c>
      <c r="AI23" s="4">
        <f t="shared" si="0"/>
        <v>1.7694197595157641E-7</v>
      </c>
      <c r="AJ23" s="12">
        <f t="shared" si="0"/>
        <v>1.6226898878705237E-7</v>
      </c>
      <c r="AK23" s="4">
        <f t="shared" si="0"/>
        <v>2.131424844259433E-7</v>
      </c>
      <c r="AL23" s="4">
        <f t="shared" si="0"/>
        <v>3.0262861400818383E-7</v>
      </c>
      <c r="AM23" s="13">
        <f t="shared" si="0"/>
        <v>3.1897798180580139E-7</v>
      </c>
      <c r="AN23" s="4">
        <f t="shared" si="0"/>
        <v>6.2361359599166772E-8</v>
      </c>
      <c r="AO23" s="4">
        <f t="shared" si="0"/>
        <v>8.5216015576275453E-8</v>
      </c>
      <c r="AP23" s="4">
        <f t="shared" ref="AP23:BU23" si="1">AVEDEV(AP3:AP22)</f>
        <v>1.3440847396843648E-7</v>
      </c>
      <c r="AQ23" s="12">
        <f t="shared" si="1"/>
        <v>6.793998181837263E-8</v>
      </c>
      <c r="AR23" s="4">
        <f t="shared" si="1"/>
        <v>8.4983184935050199E-8</v>
      </c>
      <c r="AS23" s="13">
        <f t="shared" si="1"/>
        <v>1.1512078344818461E-7</v>
      </c>
      <c r="AT23" s="12">
        <f t="shared" si="1"/>
        <v>1.9520521164356764E-7</v>
      </c>
      <c r="AU23" s="4">
        <f t="shared" si="1"/>
        <v>1.6361474990955749E-7</v>
      </c>
      <c r="AV23" s="13">
        <f t="shared" si="1"/>
        <v>1.5795230866866294E-7</v>
      </c>
      <c r="AW23" s="4">
        <f t="shared" si="1"/>
        <v>1.9491650164165513E-7</v>
      </c>
      <c r="AX23" s="4">
        <f t="shared" si="1"/>
        <v>1.9464641809463501E-7</v>
      </c>
      <c r="AY23" s="4">
        <f t="shared" si="1"/>
        <v>1.8682330846786498E-7</v>
      </c>
      <c r="AZ23" s="12">
        <f t="shared" si="1"/>
        <v>2.5477260351264299E-7</v>
      </c>
      <c r="BA23" s="4">
        <f t="shared" si="1"/>
        <v>2.5361776350152355E-7</v>
      </c>
      <c r="BB23" s="13">
        <f t="shared" si="1"/>
        <v>2.8669834135630622E-7</v>
      </c>
      <c r="BC23" s="4">
        <f t="shared" si="1"/>
        <v>2.5323592126348658E-7</v>
      </c>
      <c r="BD23" s="4">
        <f t="shared" si="1"/>
        <v>3.1881034373952568E-7</v>
      </c>
      <c r="BE23" s="4">
        <f t="shared" si="1"/>
        <v>2.9541552066664202E-7</v>
      </c>
      <c r="BF23" s="12">
        <f t="shared" si="1"/>
        <v>1.5735626188728701E-7</v>
      </c>
      <c r="BG23" s="4">
        <f t="shared" si="1"/>
        <v>2.0503997824050658E-7</v>
      </c>
      <c r="BH23" s="13">
        <f t="shared" si="1"/>
        <v>6.0558319079362379E-7</v>
      </c>
      <c r="BI23" s="4">
        <f t="shared" si="1"/>
        <v>7.6293945312500004E-7</v>
      </c>
      <c r="BJ23" s="4">
        <f t="shared" si="1"/>
        <v>7.0936885896186493E-7</v>
      </c>
      <c r="BK23" s="4">
        <f t="shared" si="1"/>
        <v>6.3180923435268712E-7</v>
      </c>
      <c r="BL23" s="12">
        <f t="shared" si="1"/>
        <v>4.1365623468792025E-7</v>
      </c>
      <c r="BM23" s="4">
        <f t="shared" si="1"/>
        <v>4.7683715811430714E-7</v>
      </c>
      <c r="BN23" s="13">
        <f t="shared" si="1"/>
        <v>5.3405761724079071E-7</v>
      </c>
    </row>
    <row r="24" spans="1:66" s="4" customFormat="1" x14ac:dyDescent="0.25">
      <c r="B24" s="4" t="s">
        <v>43</v>
      </c>
      <c r="C24" s="4">
        <f>MAX(C3:C22)-MIN(C3:C22)</f>
        <v>0</v>
      </c>
      <c r="D24" s="4">
        <f>MAX(D3:D22)-MIN(D3:D22)</f>
        <v>0</v>
      </c>
      <c r="E24" s="4">
        <f>MAX(E3:E22)-MIN(E3:E22)</f>
        <v>2.8312206268275852E-6</v>
      </c>
      <c r="F24" s="4">
        <f>MAX(F3:F22)-MIN(F3:F22)</f>
        <v>2.9187649488518486E-6</v>
      </c>
      <c r="J24" s="12">
        <f>MAX(J3:J22)-MIN(J3:J22)</f>
        <v>5.1190145313739777E-6</v>
      </c>
      <c r="K24" s="4">
        <f t="shared" ref="J24:AO24" si="2">MAX(K3:K22)-MIN(K3:K22)</f>
        <v>4.2063184082508087E-6</v>
      </c>
      <c r="L24" s="13">
        <f t="shared" si="2"/>
        <v>1.2433156371116638E-6</v>
      </c>
      <c r="M24" s="12">
        <f t="shared" si="2"/>
        <v>4.6060886234045029E-6</v>
      </c>
      <c r="N24" s="4">
        <f t="shared" si="2"/>
        <v>5.4002739489078522E-6</v>
      </c>
      <c r="O24" s="13">
        <f t="shared" si="2"/>
        <v>5.5187847465276718E-6</v>
      </c>
      <c r="P24" s="4">
        <f t="shared" si="2"/>
        <v>1.9967555999755859E-6</v>
      </c>
      <c r="Q24" s="4">
        <f t="shared" si="2"/>
        <v>2.1308660507202148E-6</v>
      </c>
      <c r="R24" s="4">
        <f t="shared" si="2"/>
        <v>1.6987323760986328E-6</v>
      </c>
      <c r="S24" s="12">
        <f t="shared" si="2"/>
        <v>7.7113509178092232E-6</v>
      </c>
      <c r="T24" s="4">
        <f t="shared" si="2"/>
        <v>7.7262520790100098E-6</v>
      </c>
      <c r="U24" s="13">
        <f t="shared" si="2"/>
        <v>8.2049518823554268E-6</v>
      </c>
      <c r="V24" s="4">
        <f t="shared" si="2"/>
        <v>2.0153820514678955E-6</v>
      </c>
      <c r="W24" s="4">
        <f t="shared" si="2"/>
        <v>2.1643936634063721E-6</v>
      </c>
      <c r="X24" s="4">
        <f t="shared" si="2"/>
        <v>1.6540288925170898E-6</v>
      </c>
      <c r="Y24" s="12">
        <f t="shared" si="2"/>
        <v>5.9558078646694546E-6</v>
      </c>
      <c r="Z24" s="4">
        <f t="shared" si="2"/>
        <v>6.3935294747317906E-6</v>
      </c>
      <c r="AA24" s="13">
        <f t="shared" si="2"/>
        <v>6.4447522163391113E-6</v>
      </c>
      <c r="AB24" s="4">
        <f t="shared" si="2"/>
        <v>1.3620592653786068E-6</v>
      </c>
      <c r="AC24" s="4">
        <f t="shared" si="2"/>
        <v>1.9934959709609623E-6</v>
      </c>
      <c r="AD24" s="4">
        <f t="shared" si="2"/>
        <v>1.5562400221824646E-6</v>
      </c>
      <c r="AE24" s="12">
        <f t="shared" si="2"/>
        <v>2.0063016563645272E-6</v>
      </c>
      <c r="AF24" s="4">
        <f t="shared" si="2"/>
        <v>2.4375040084114938E-6</v>
      </c>
      <c r="AG24" s="13">
        <f t="shared" si="2"/>
        <v>2.8249341994532676E-6</v>
      </c>
      <c r="AH24" s="4">
        <f t="shared" si="2"/>
        <v>1.3690441846882229E-6</v>
      </c>
      <c r="AI24" s="4">
        <f t="shared" si="2"/>
        <v>1.6121193766593933E-6</v>
      </c>
      <c r="AJ24" s="12">
        <f t="shared" si="2"/>
        <v>1.8933787941897984E-6</v>
      </c>
      <c r="AK24" s="4">
        <f t="shared" si="2"/>
        <v>2.2123567759990692E-6</v>
      </c>
      <c r="AL24" s="4">
        <f t="shared" si="2"/>
        <v>3.1748786568641663E-6</v>
      </c>
      <c r="AM24" s="13">
        <f t="shared" si="2"/>
        <v>3.3751130104064941E-6</v>
      </c>
      <c r="AN24" s="4">
        <f t="shared" si="2"/>
        <v>6.7241489886543659E-7</v>
      </c>
      <c r="AO24" s="4">
        <f t="shared" si="2"/>
        <v>5.2340328693389893E-7</v>
      </c>
      <c r="AP24" s="4">
        <f t="shared" ref="AP24:BN24" si="3">MAX(AP3:AP22)-MIN(AP3:AP22)</f>
        <v>8.8661909102699665E-7</v>
      </c>
      <c r="AQ24" s="12">
        <f t="shared" si="3"/>
        <v>5.6903809309005737E-7</v>
      </c>
      <c r="AR24" s="4">
        <f t="shared" si="3"/>
        <v>6.0070306062004475E-7</v>
      </c>
      <c r="AS24" s="13">
        <f t="shared" si="3"/>
        <v>6.5565109252929688E-7</v>
      </c>
      <c r="AT24" s="12">
        <f t="shared" si="3"/>
        <v>2.1606683731079102E-6</v>
      </c>
      <c r="AU24" s="4">
        <f t="shared" si="3"/>
        <v>1.5348196030218197E-6</v>
      </c>
      <c r="AV24" s="13">
        <f t="shared" si="3"/>
        <v>1.5497207642156674E-6</v>
      </c>
      <c r="AW24" s="4">
        <f t="shared" si="3"/>
        <v>2.0563602447579155E-6</v>
      </c>
      <c r="AX24" s="4">
        <f t="shared" si="3"/>
        <v>1.9706785678863525E-6</v>
      </c>
      <c r="AY24" s="4">
        <f t="shared" si="3"/>
        <v>2.0191073417663574E-6</v>
      </c>
      <c r="AZ24" s="12">
        <f t="shared" si="3"/>
        <v>2.8684735298156738E-6</v>
      </c>
      <c r="BA24" s="4">
        <f t="shared" si="3"/>
        <v>2.6822090148925781E-6</v>
      </c>
      <c r="BB24" s="13">
        <f t="shared" si="3"/>
        <v>3.0100345611572266E-6</v>
      </c>
      <c r="BC24" s="4">
        <f t="shared" si="3"/>
        <v>2.853572368635704E-6</v>
      </c>
      <c r="BD24" s="4">
        <f t="shared" si="3"/>
        <v>3.4868717193603516E-6</v>
      </c>
      <c r="BE24" s="4">
        <f t="shared" si="3"/>
        <v>3.2819807529449463E-6</v>
      </c>
      <c r="BF24" s="12">
        <f t="shared" si="3"/>
        <v>1.3113021846145045E-6</v>
      </c>
      <c r="BG24" s="4">
        <f t="shared" si="3"/>
        <v>1.6689300537109375E-6</v>
      </c>
      <c r="BH24" s="13">
        <f t="shared" si="3"/>
        <v>2.8610229483305716E-6</v>
      </c>
      <c r="BI24" s="4">
        <f t="shared" si="3"/>
        <v>6.67572021484375E-6</v>
      </c>
      <c r="BJ24" s="4">
        <f t="shared" si="3"/>
        <v>6.9141387939453125E-6</v>
      </c>
      <c r="BK24" s="4">
        <f t="shared" si="3"/>
        <v>7.1525573721586966E-6</v>
      </c>
      <c r="BL24" s="12">
        <f t="shared" si="3"/>
        <v>4.5299530029296875E-6</v>
      </c>
      <c r="BM24" s="4">
        <f t="shared" si="3"/>
        <v>5.0067901611328125E-6</v>
      </c>
      <c r="BN24" s="13">
        <f t="shared" si="3"/>
        <v>5.7220458984375E-6</v>
      </c>
    </row>
    <row r="25" spans="1:66" s="20" customFormat="1" x14ac:dyDescent="0.25">
      <c r="C25" s="19" t="e">
        <f>C24/AVERAGE(C3:C22)</f>
        <v>#DIV/0!</v>
      </c>
      <c r="D25" s="19" t="e">
        <f>D24/AVERAGE(D3:D22)</f>
        <v>#DIV/0!</v>
      </c>
      <c r="E25" s="19">
        <f t="shared" ref="E25:I25" si="4">_xlfn.STDEV.S(E2:E21)</f>
        <v>6.2087521754169435E-7</v>
      </c>
      <c r="F25" s="19">
        <f t="shared" si="4"/>
        <v>6.5349469459155975E-7</v>
      </c>
      <c r="G25" s="19">
        <f t="shared" si="4"/>
        <v>2.1519160934595901E-7</v>
      </c>
      <c r="H25" s="19">
        <f t="shared" si="4"/>
        <v>9.4266824056915636E-7</v>
      </c>
      <c r="I25" s="19">
        <f t="shared" si="4"/>
        <v>1.0390403332703719E-6</v>
      </c>
      <c r="J25" s="19">
        <f t="shared" ref="J25:AO25" si="5">_xlfn.STDEV.S(J2:J21)</f>
        <v>1.1559258734760975E-6</v>
      </c>
      <c r="K25" s="19">
        <f t="shared" si="5"/>
        <v>9.4895222905529248E-7</v>
      </c>
      <c r="L25" s="19">
        <f t="shared" si="5"/>
        <v>2.7570057978134178E-7</v>
      </c>
      <c r="M25" s="19">
        <f t="shared" si="5"/>
        <v>1.0469212769901472E-6</v>
      </c>
      <c r="N25" s="19">
        <f t="shared" si="5"/>
        <v>1.2277905123041715E-6</v>
      </c>
      <c r="O25" s="19">
        <f t="shared" si="5"/>
        <v>1.2548828309918519E-6</v>
      </c>
      <c r="P25" s="19">
        <f t="shared" si="5"/>
        <v>4.2225655756304395E-7</v>
      </c>
      <c r="Q25" s="19">
        <f t="shared" si="5"/>
        <v>4.7875720889392815E-7</v>
      </c>
      <c r="R25" s="19">
        <f t="shared" si="5"/>
        <v>3.7304454961661769E-7</v>
      </c>
      <c r="S25" s="19">
        <f t="shared" si="5"/>
        <v>1.7494062956910171E-6</v>
      </c>
      <c r="T25" s="19">
        <f t="shared" si="5"/>
        <v>1.7547489588708632E-6</v>
      </c>
      <c r="U25" s="19">
        <f t="shared" si="5"/>
        <v>1.8751563517127543E-6</v>
      </c>
      <c r="V25" s="19">
        <f t="shared" si="5"/>
        <v>4.4011757980328095E-7</v>
      </c>
      <c r="W25" s="19">
        <f t="shared" si="5"/>
        <v>4.5664524554601106E-7</v>
      </c>
      <c r="X25" s="19">
        <f t="shared" si="5"/>
        <v>3.6295107180191476E-7</v>
      </c>
      <c r="Y25" s="19">
        <f t="shared" si="5"/>
        <v>1.3304160167403441E-6</v>
      </c>
      <c r="Z25" s="19">
        <f t="shared" si="5"/>
        <v>1.461028279463344E-6</v>
      </c>
      <c r="AA25" s="19">
        <f t="shared" si="5"/>
        <v>1.4493534356701018E-6</v>
      </c>
      <c r="AB25" s="19">
        <f t="shared" si="5"/>
        <v>3.0159141008896855E-7</v>
      </c>
      <c r="AC25" s="19">
        <f t="shared" si="5"/>
        <v>4.4145982085173591E-7</v>
      </c>
      <c r="AD25" s="19">
        <f t="shared" si="5"/>
        <v>3.5027516348316381E-7</v>
      </c>
      <c r="AE25" s="19">
        <f t="shared" si="5"/>
        <v>4.5646736541942608E-7</v>
      </c>
      <c r="AF25" s="19">
        <f t="shared" si="5"/>
        <v>5.5289217972006762E-7</v>
      </c>
      <c r="AG25" s="19">
        <f t="shared" si="5"/>
        <v>6.4274652376367039E-7</v>
      </c>
      <c r="AH25" s="19">
        <f t="shared" si="5"/>
        <v>2.9202083944207117E-7</v>
      </c>
      <c r="AI25" s="19">
        <f t="shared" si="5"/>
        <v>3.5736534850743689E-7</v>
      </c>
      <c r="AJ25" s="19">
        <f t="shared" si="5"/>
        <v>3.9533763305675569E-7</v>
      </c>
      <c r="AK25" s="19">
        <f t="shared" si="5"/>
        <v>4.9563486822625788E-7</v>
      </c>
      <c r="AL25" s="19">
        <f t="shared" si="5"/>
        <v>7.2028849350171676E-7</v>
      </c>
      <c r="AM25" s="19">
        <f t="shared" si="5"/>
        <v>7.6840121619233047E-7</v>
      </c>
      <c r="AN25" s="19">
        <f t="shared" si="5"/>
        <v>1.5024318003426531E-7</v>
      </c>
      <c r="AO25" s="19">
        <f t="shared" si="5"/>
        <v>1.262504131296922E-7</v>
      </c>
      <c r="AP25" s="19">
        <f t="shared" ref="AP25:BN25" si="6">_xlfn.STDEV.S(AP2:AP21)</f>
        <v>2.0392622947902107E-7</v>
      </c>
      <c r="AQ25" s="19">
        <f t="shared" si="6"/>
        <v>1.3247332919653351E-7</v>
      </c>
      <c r="AR25" s="19">
        <f t="shared" si="6"/>
        <v>1.4431226539585355E-7</v>
      </c>
      <c r="AS25" s="19">
        <f t="shared" si="6"/>
        <v>1.6021045393751566E-7</v>
      </c>
      <c r="AT25" s="19">
        <f t="shared" si="6"/>
        <v>4.7141617811479057E-7</v>
      </c>
      <c r="AU25" s="19">
        <f t="shared" si="6"/>
        <v>3.3524175270552586E-7</v>
      </c>
      <c r="AV25" s="19">
        <f t="shared" si="6"/>
        <v>3.0721855521430386E-7</v>
      </c>
      <c r="AW25" s="19">
        <f t="shared" si="6"/>
        <v>4.4941769960623342E-7</v>
      </c>
      <c r="AX25" s="19">
        <f t="shared" si="6"/>
        <v>4.3734843527297772E-7</v>
      </c>
      <c r="AY25" s="19">
        <f t="shared" si="6"/>
        <v>4.4086946442296904E-7</v>
      </c>
      <c r="AZ25" s="19">
        <f t="shared" si="6"/>
        <v>6.1263073064237438E-7</v>
      </c>
      <c r="BA25" s="19">
        <f t="shared" si="6"/>
        <v>5.6271075843799553E-7</v>
      </c>
      <c r="BB25" s="19">
        <f t="shared" si="6"/>
        <v>6.4721140473453987E-7</v>
      </c>
      <c r="BC25" s="19">
        <f t="shared" si="6"/>
        <v>6.1854727308523031E-7</v>
      </c>
      <c r="BD25" s="19">
        <f t="shared" si="6"/>
        <v>7.7650488214705035E-7</v>
      </c>
      <c r="BE25" s="19">
        <f t="shared" si="6"/>
        <v>7.2200077191873225E-7</v>
      </c>
      <c r="BF25" s="19">
        <f t="shared" si="6"/>
        <v>2.9299634655830691E-7</v>
      </c>
      <c r="BG25" s="19">
        <f t="shared" si="6"/>
        <v>3.8026527524636786E-7</v>
      </c>
      <c r="BH25" s="19">
        <f t="shared" si="6"/>
        <v>7.8356582814676649E-7</v>
      </c>
      <c r="BI25" s="19">
        <f t="shared" si="6"/>
        <v>1.4394301783550177E-6</v>
      </c>
      <c r="BJ25" s="19">
        <f t="shared" si="6"/>
        <v>1.5988376976653218E-6</v>
      </c>
      <c r="BK25" s="19">
        <f t="shared" si="6"/>
        <v>1.5317322882451571E-6</v>
      </c>
      <c r="BL25" s="19">
        <f t="shared" si="6"/>
        <v>1.0046407828441067E-6</v>
      </c>
      <c r="BM25" s="19">
        <f t="shared" si="6"/>
        <v>1.059986637183595E-6</v>
      </c>
      <c r="BN25" s="19">
        <f t="shared" si="6"/>
        <v>1.2023661580100307E-6</v>
      </c>
    </row>
    <row r="26" spans="1:66" x14ac:dyDescent="0.25">
      <c r="F26" t="s">
        <v>44</v>
      </c>
      <c r="J26" s="5">
        <f>STDEV(J3:J22)/AVERAGE(J3:J22)</f>
        <v>1.1804076001147208E-4</v>
      </c>
      <c r="K26" s="5">
        <f t="shared" ref="J26:AO26" si="7">STDEV(K3:K22)/AVERAGE(K3:K22)</f>
        <v>6.3755142538803787E-5</v>
      </c>
      <c r="L26" s="5">
        <f t="shared" si="7"/>
        <v>1.3375249642159563E-5</v>
      </c>
      <c r="M26" s="5">
        <f t="shared" si="7"/>
        <v>1.6154562506320462E-4</v>
      </c>
      <c r="N26" s="5">
        <f t="shared" si="7"/>
        <v>1.8948010303567278E-4</v>
      </c>
      <c r="O26" s="5">
        <f t="shared" si="7"/>
        <v>1.9581577688682962E-4</v>
      </c>
      <c r="P26" s="5">
        <f t="shared" si="7"/>
        <v>4.2002403140291612E-6</v>
      </c>
      <c r="Q26" s="5">
        <f t="shared" si="7"/>
        <v>3.4248777269077981E-6</v>
      </c>
      <c r="R26" s="5">
        <f t="shared" si="7"/>
        <v>2.1898716285159057E-6</v>
      </c>
      <c r="S26" s="5">
        <f t="shared" si="7"/>
        <v>5.2772659260936683E-5</v>
      </c>
      <c r="T26" s="5">
        <f t="shared" si="7"/>
        <v>5.2609360139144625E-5</v>
      </c>
      <c r="U26" s="5">
        <f t="shared" si="7"/>
        <v>5.5456673715447497E-5</v>
      </c>
      <c r="V26" s="5">
        <f t="shared" si="7"/>
        <v>5.5920223590920177E-6</v>
      </c>
      <c r="W26" s="5">
        <f t="shared" si="7"/>
        <v>3.8717952055918154E-6</v>
      </c>
      <c r="X26" s="5">
        <f t="shared" si="7"/>
        <v>2.4919518659061099E-6</v>
      </c>
      <c r="Y26" s="5">
        <f t="shared" si="7"/>
        <v>5.450256142516115E-5</v>
      </c>
      <c r="Z26" s="5">
        <f t="shared" si="7"/>
        <v>5.9374950875162996E-5</v>
      </c>
      <c r="AA26" s="5">
        <f t="shared" si="7"/>
        <v>5.7889746541125143E-5</v>
      </c>
      <c r="AB26" s="5">
        <f t="shared" si="7"/>
        <v>2.0637653497473121E-5</v>
      </c>
      <c r="AC26" s="5">
        <f t="shared" si="7"/>
        <v>2.7862056550894208E-5</v>
      </c>
      <c r="AD26" s="5">
        <f t="shared" si="7"/>
        <v>2.0710365027701201E-5</v>
      </c>
      <c r="AE26" s="5">
        <f t="shared" si="7"/>
        <v>8.842766470812452E-5</v>
      </c>
      <c r="AF26" s="5">
        <f t="shared" si="7"/>
        <v>1.0285667762389209E-4</v>
      </c>
      <c r="AG26" s="5">
        <f t="shared" si="7"/>
        <v>1.1994461437448393E-4</v>
      </c>
      <c r="AH26" s="5">
        <f t="shared" si="7"/>
        <v>1.4415561635995518E-5</v>
      </c>
      <c r="AI26" s="5">
        <f t="shared" si="7"/>
        <v>1.6376812516114967E-5</v>
      </c>
      <c r="AJ26" s="5">
        <f t="shared" si="7"/>
        <v>1.6789806601789932E-5</v>
      </c>
      <c r="AK26" s="5">
        <f t="shared" si="7"/>
        <v>5.9373838714401067E-5</v>
      </c>
      <c r="AL26" s="5">
        <f t="shared" si="7"/>
        <v>8.6640077047682779E-5</v>
      </c>
      <c r="AM26" s="5">
        <f t="shared" si="7"/>
        <v>9.2581743962620716E-5</v>
      </c>
      <c r="AN26" s="5">
        <f t="shared" si="7"/>
        <v>4.5773751229111268E-6</v>
      </c>
      <c r="AO26" s="5">
        <f t="shared" si="7"/>
        <v>3.1671142657190803E-6</v>
      </c>
      <c r="AP26" s="5">
        <f t="shared" ref="AP26:BN26" si="8">STDEV(AP3:AP22)/AVERAGE(AP3:AP22)</f>
        <v>4.4009499955388043E-6</v>
      </c>
      <c r="AQ26" s="5">
        <f t="shared" si="8"/>
        <v>5.3637886839385793E-6</v>
      </c>
      <c r="AR26" s="5">
        <f t="shared" si="8"/>
        <v>5.8443864065095703E-6</v>
      </c>
      <c r="AS26" s="5">
        <f t="shared" si="8"/>
        <v>5.5671289082633212E-6</v>
      </c>
      <c r="AT26" s="5">
        <f t="shared" si="8"/>
        <v>2.437896609914709E-6</v>
      </c>
      <c r="AU26" s="5">
        <f t="shared" si="8"/>
        <v>7.7261793067324513E-7</v>
      </c>
      <c r="AV26" s="5">
        <f t="shared" si="8"/>
        <v>7.4463174912326099E-7</v>
      </c>
      <c r="AW26" s="5">
        <f t="shared" si="8"/>
        <v>1.5418460736699007E-5</v>
      </c>
      <c r="AX26" s="5">
        <f t="shared" si="8"/>
        <v>5.4743368811692165E-6</v>
      </c>
      <c r="AY26" s="5">
        <f t="shared" si="8"/>
        <v>5.2326044539596397E-6</v>
      </c>
      <c r="AZ26" s="5">
        <f t="shared" si="8"/>
        <v>2.8030890756137708E-6</v>
      </c>
      <c r="BA26" s="5">
        <f t="shared" si="8"/>
        <v>9.7556250264760894E-7</v>
      </c>
      <c r="BB26" s="5">
        <f t="shared" si="8"/>
        <v>9.1408747412482941E-7</v>
      </c>
      <c r="BC26" s="5">
        <f t="shared" si="8"/>
        <v>1.2912756837258586E-5</v>
      </c>
      <c r="BD26" s="5">
        <f t="shared" si="8"/>
        <v>1.6294703670326733E-5</v>
      </c>
      <c r="BE26" s="5">
        <f t="shared" si="8"/>
        <v>1.5101102231696073E-5</v>
      </c>
      <c r="BF26" s="5">
        <f t="shared" si="8"/>
        <v>7.3595503516262151E-8</v>
      </c>
      <c r="BG26" s="5">
        <f t="shared" si="8"/>
        <v>6.1263110622762458E-8</v>
      </c>
      <c r="BH26" s="5">
        <f t="shared" si="8"/>
        <v>1.0315349906553286E-7</v>
      </c>
      <c r="BI26" s="5">
        <f t="shared" si="8"/>
        <v>2.576964809618512E-7</v>
      </c>
      <c r="BJ26" s="5">
        <f t="shared" si="8"/>
        <v>2.7283286970598578E-7</v>
      </c>
      <c r="BK26" s="5">
        <f t="shared" si="8"/>
        <v>2.4095449334780474E-7</v>
      </c>
      <c r="BL26" s="5">
        <f t="shared" si="8"/>
        <v>3.9741866450865852E-7</v>
      </c>
      <c r="BM26" s="5">
        <f t="shared" si="8"/>
        <v>2.4726786482576919E-7</v>
      </c>
      <c r="BN26" s="5">
        <f t="shared" si="8"/>
        <v>2.4881142091763471E-7</v>
      </c>
    </row>
    <row r="27" spans="1:66" x14ac:dyDescent="0.25">
      <c r="F27" t="s">
        <v>45</v>
      </c>
      <c r="J27">
        <f>AVERAGE(J3:J22)</f>
        <v>9.5353621989488595E-3</v>
      </c>
      <c r="K27">
        <f t="shared" ref="J27:AO27" si="9">AVERAGE(K3:K22)</f>
        <v>1.4490209426730872E-2</v>
      </c>
      <c r="L27">
        <f t="shared" si="9"/>
        <v>2.0133246248587967E-2</v>
      </c>
      <c r="M27">
        <f t="shared" si="9"/>
        <v>6.3200008124113085E-3</v>
      </c>
      <c r="N27">
        <f t="shared" si="9"/>
        <v>6.3194761634804307E-3</v>
      </c>
      <c r="O27">
        <f t="shared" si="9"/>
        <v>6.2490334385074675E-3</v>
      </c>
      <c r="P27">
        <f t="shared" si="9"/>
        <v>9.7852850146591661E-2</v>
      </c>
      <c r="Q27">
        <f t="shared" si="9"/>
        <v>0.13647797591984273</v>
      </c>
      <c r="R27">
        <f t="shared" si="9"/>
        <v>0.16640784107148648</v>
      </c>
      <c r="S27">
        <f t="shared" si="9"/>
        <v>3.2328332029283049E-2</v>
      </c>
      <c r="T27">
        <f t="shared" si="9"/>
        <v>3.2483389973640441E-2</v>
      </c>
      <c r="U27">
        <f t="shared" si="9"/>
        <v>3.2955610100179909E-2</v>
      </c>
      <c r="V27">
        <f t="shared" si="9"/>
        <v>7.6619407720863814E-2</v>
      </c>
      <c r="W27">
        <f t="shared" si="9"/>
        <v>0.11480219792574645</v>
      </c>
      <c r="X27">
        <f t="shared" si="9"/>
        <v>0.14207792580127715</v>
      </c>
      <c r="Y27">
        <f t="shared" si="9"/>
        <v>2.3834231449291109E-2</v>
      </c>
      <c r="Z27">
        <f t="shared" si="9"/>
        <v>2.3988923570141197E-2</v>
      </c>
      <c r="AA27">
        <f t="shared" si="9"/>
        <v>2.4390579061582686E-2</v>
      </c>
      <c r="AB27">
        <f t="shared" si="9"/>
        <v>1.4312808378599584E-2</v>
      </c>
      <c r="AC27">
        <f t="shared" si="9"/>
        <v>1.54931066557765E-2</v>
      </c>
      <c r="AD27">
        <f t="shared" si="9"/>
        <v>1.6487088985741138E-2</v>
      </c>
      <c r="AE27">
        <f t="shared" si="9"/>
        <v>5.0319349975325167E-3</v>
      </c>
      <c r="AF27">
        <f t="shared" si="9"/>
        <v>5.2326511591672901E-3</v>
      </c>
      <c r="AG27">
        <f t="shared" si="9"/>
        <v>5.2159409038722519E-3</v>
      </c>
      <c r="AH27">
        <f t="shared" si="9"/>
        <v>1.9719651062041522E-2</v>
      </c>
      <c r="AI27">
        <f t="shared" si="9"/>
        <v>2.126166350208223E-2</v>
      </c>
      <c r="AJ27">
        <f t="shared" si="9"/>
        <v>2.2936308430507778E-2</v>
      </c>
      <c r="AK27">
        <f t="shared" si="9"/>
        <v>8.1366155762225383E-3</v>
      </c>
      <c r="AL27">
        <f t="shared" si="9"/>
        <v>8.1053412053734061E-3</v>
      </c>
      <c r="AM27">
        <f t="shared" si="9"/>
        <v>8.0887486692517996E-3</v>
      </c>
      <c r="AN27">
        <f t="shared" si="9"/>
        <v>3.1974106281995776E-2</v>
      </c>
      <c r="AO27">
        <f t="shared" si="9"/>
        <v>3.9238047320395708E-2</v>
      </c>
      <c r="AP27">
        <f t="shared" ref="AP27:BN27" si="10">AVERAGE(AP3:AP22)</f>
        <v>4.5285111386328937E-2</v>
      </c>
      <c r="AQ27">
        <f t="shared" si="10"/>
        <v>2.4099469883367419E-2</v>
      </c>
      <c r="AR27">
        <f t="shared" si="10"/>
        <v>2.4099818896502256E-2</v>
      </c>
      <c r="AS27">
        <f t="shared" si="10"/>
        <v>2.815607995726168E-2</v>
      </c>
      <c r="AT27">
        <f t="shared" si="10"/>
        <v>0.1896590031683445</v>
      </c>
      <c r="AU27">
        <f t="shared" si="10"/>
        <v>0.42247723862528802</v>
      </c>
      <c r="AV27">
        <f t="shared" si="10"/>
        <v>0.40368318930268288</v>
      </c>
      <c r="AW27">
        <f t="shared" si="10"/>
        <v>2.8371851239353419E-2</v>
      </c>
      <c r="AX27">
        <f t="shared" si="10"/>
        <v>7.8046883456408978E-2</v>
      </c>
      <c r="AY27">
        <f t="shared" si="10"/>
        <v>8.2556667737662792E-2</v>
      </c>
      <c r="AZ27">
        <f t="shared" si="10"/>
        <v>0.21282489858567716</v>
      </c>
      <c r="BA27">
        <f t="shared" si="10"/>
        <v>0.56662078648805614</v>
      </c>
      <c r="BB27">
        <f t="shared" si="10"/>
        <v>0.69093175083398817</v>
      </c>
      <c r="BC27">
        <f t="shared" si="10"/>
        <v>4.6666628587990998E-2</v>
      </c>
      <c r="BD27">
        <f t="shared" si="10"/>
        <v>4.6493942663073537E-2</v>
      </c>
      <c r="BE27">
        <f t="shared" si="10"/>
        <v>4.6560891903936863E-2</v>
      </c>
      <c r="BF27">
        <f t="shared" si="10"/>
        <v>3.914223963022232</v>
      </c>
      <c r="BG27">
        <f t="shared" si="10"/>
        <v>6.042226338386536</v>
      </c>
      <c r="BH27">
        <f t="shared" si="10"/>
        <v>7.4007171630859379</v>
      </c>
      <c r="BI27">
        <f t="shared" si="10"/>
        <v>5.4899433851242065</v>
      </c>
      <c r="BJ27">
        <f t="shared" si="10"/>
        <v>5.7255111005571155</v>
      </c>
      <c r="BK27">
        <f t="shared" si="10"/>
        <v>6.1909365415573117</v>
      </c>
      <c r="BL27">
        <f t="shared" si="10"/>
        <v>2.4622035384178163</v>
      </c>
      <c r="BM27">
        <f t="shared" si="10"/>
        <v>4.1970763206481934</v>
      </c>
      <c r="BN27">
        <f t="shared" si="10"/>
        <v>4.7210394859313967</v>
      </c>
    </row>
    <row r="29" spans="1:66" ht="15.75" customHeight="1" thickBot="1" x14ac:dyDescent="0.3">
      <c r="J29">
        <v>0</v>
      </c>
      <c r="K29">
        <v>1</v>
      </c>
      <c r="L29">
        <v>2</v>
      </c>
      <c r="M29">
        <v>3</v>
      </c>
      <c r="N29">
        <v>4</v>
      </c>
      <c r="O29">
        <v>5</v>
      </c>
      <c r="P29">
        <v>6</v>
      </c>
      <c r="Q29">
        <v>7</v>
      </c>
      <c r="R29">
        <v>8</v>
      </c>
      <c r="S29">
        <v>9</v>
      </c>
      <c r="T29">
        <v>10</v>
      </c>
      <c r="U29">
        <v>11</v>
      </c>
      <c r="V29">
        <v>12</v>
      </c>
      <c r="W29">
        <v>13</v>
      </c>
      <c r="X29">
        <v>14</v>
      </c>
      <c r="Y29">
        <v>15</v>
      </c>
      <c r="Z29">
        <v>16</v>
      </c>
      <c r="AA29">
        <v>17</v>
      </c>
      <c r="AB29">
        <v>18</v>
      </c>
    </row>
    <row r="30" spans="1:66" ht="15.75" customHeight="1" thickBot="1" x14ac:dyDescent="0.3">
      <c r="J30" s="17" t="s">
        <v>4</v>
      </c>
      <c r="K30" s="17" t="s">
        <v>5</v>
      </c>
      <c r="L30" s="16" t="s">
        <v>6</v>
      </c>
      <c r="M30" s="17" t="s">
        <v>7</v>
      </c>
      <c r="N30" s="17" t="s">
        <v>8</v>
      </c>
      <c r="O30" s="18" t="s">
        <v>9</v>
      </c>
      <c r="P30" s="16" t="s">
        <v>10</v>
      </c>
      <c r="Q30" s="17" t="s">
        <v>11</v>
      </c>
      <c r="R30" s="17" t="s">
        <v>12</v>
      </c>
      <c r="S30" s="18" t="s">
        <v>13</v>
      </c>
      <c r="T30" s="17" t="s">
        <v>14</v>
      </c>
      <c r="U30" s="18" t="s">
        <v>15</v>
      </c>
      <c r="V30" s="16" t="s">
        <v>16</v>
      </c>
      <c r="W30" s="17" t="s">
        <v>17</v>
      </c>
      <c r="X30" s="18" t="s">
        <v>18</v>
      </c>
      <c r="Y30" s="17" t="s">
        <v>19</v>
      </c>
      <c r="Z30" s="16" t="s">
        <v>20</v>
      </c>
      <c r="AA30" s="17" t="s">
        <v>21</v>
      </c>
      <c r="AB30" s="18" t="s">
        <v>22</v>
      </c>
    </row>
    <row r="31" spans="1:66" x14ac:dyDescent="0.25">
      <c r="I31" t="s">
        <v>46</v>
      </c>
      <c r="J31" s="19">
        <f t="array" ref="J31">INDEX($25:$25, COLUMN($J$25)+3*J29)</f>
        <v>1.1559258734760975E-6</v>
      </c>
      <c r="K31" s="19">
        <f t="array" ref="K31">INDEX($25:$25, COLUMN($J$25)+3*K29)</f>
        <v>1.0469212769901472E-6</v>
      </c>
      <c r="L31" s="19">
        <f t="array" ref="L31">INDEX($25:$25, COLUMN($J$25)+3*L29)</f>
        <v>4.2225655756304395E-7</v>
      </c>
      <c r="M31" s="19">
        <f t="array" ref="M31">INDEX($25:$25, COLUMN($J$25)+3*M29)</f>
        <v>1.7494062956910171E-6</v>
      </c>
      <c r="N31" s="19">
        <f t="array" ref="N31">INDEX($25:$25, COLUMN($J$25)+3*N29)</f>
        <v>4.4011757980328095E-7</v>
      </c>
      <c r="O31" s="19">
        <f t="array" ref="O31">INDEX($25:$25, COLUMN($J$25)+3*O29)</f>
        <v>1.3304160167403441E-6</v>
      </c>
      <c r="P31" s="19">
        <f t="array" ref="P31">INDEX($25:$25, COLUMN($J$25)+3*P29)</f>
        <v>3.0159141008896855E-7</v>
      </c>
      <c r="Q31" s="19">
        <f t="array" ref="Q31">INDEX($25:$25, COLUMN($J$25)+3*Q29)</f>
        <v>4.5646736541942608E-7</v>
      </c>
      <c r="R31" s="19">
        <f t="array" ref="R31">INDEX($25:$25, COLUMN($J$25)+3*R29)</f>
        <v>2.9202083944207117E-7</v>
      </c>
      <c r="S31" s="19">
        <f t="array" ref="S31">INDEX($25:$25, COLUMN($J$25)+3*S29)</f>
        <v>4.9563486822625788E-7</v>
      </c>
      <c r="T31" s="19">
        <f t="array" ref="T31">INDEX($25:$25, COLUMN($J$25)+3*T29)</f>
        <v>1.5024318003426531E-7</v>
      </c>
      <c r="U31" s="19">
        <f t="array" ref="U31">INDEX($25:$25, COLUMN($J$25)+3*U29)</f>
        <v>1.3247332919653351E-7</v>
      </c>
      <c r="V31" s="19">
        <f t="array" ref="V31">INDEX($25:$25, COLUMN($J$25)+3*V29)</f>
        <v>4.7141617811479057E-7</v>
      </c>
      <c r="W31" s="19">
        <f t="array" ref="W31">INDEX($25:$25, COLUMN($J$25)+3*W29)</f>
        <v>4.4941769960623342E-7</v>
      </c>
      <c r="X31" s="19">
        <f t="array" ref="X31">INDEX($25:$25, COLUMN($J$25)+3*X29)</f>
        <v>6.1263073064237438E-7</v>
      </c>
      <c r="Y31" s="19">
        <f t="array" ref="Y31">INDEX($25:$25, COLUMN($J$25)+3*Y29)</f>
        <v>6.1854727308523031E-7</v>
      </c>
      <c r="Z31" s="19">
        <f t="array" ref="Z31">INDEX($25:$25, COLUMN($J$25)+3*Z29)</f>
        <v>2.9299634655830691E-7</v>
      </c>
      <c r="AA31" s="19">
        <f t="array" ref="AA31">INDEX($25:$25, COLUMN($J$25)+3*AA29)</f>
        <v>1.4394301783550177E-6</v>
      </c>
      <c r="AB31" s="19">
        <f t="array" ref="AB31">INDEX($25:$25, COLUMN($J$25)+3*AB29)</f>
        <v>1.0046407828441067E-6</v>
      </c>
      <c r="AC31" s="20">
        <f>AVERAGE(J31:AB31)</f>
        <v>6.7697651483565854E-7</v>
      </c>
    </row>
    <row r="32" spans="1:66" x14ac:dyDescent="0.25">
      <c r="F32" s="14"/>
      <c r="G32" s="14"/>
      <c r="H32" s="14"/>
      <c r="I32" t="s">
        <v>47</v>
      </c>
      <c r="J32" s="15">
        <f t="array" ref="J32">INDEX($27:$27, COLUMN($J$25)+3*J$29)</f>
        <v>9.5353621989488595E-3</v>
      </c>
      <c r="K32" s="15">
        <f t="array" ref="K32">INDEX($27:$27, COLUMN($J$25)+3*K$29)</f>
        <v>6.3200008124113085E-3</v>
      </c>
      <c r="L32" s="15">
        <f t="array" ref="L32">INDEX($27:$27, COLUMN($J$25)+3*L$29)</f>
        <v>9.7852850146591661E-2</v>
      </c>
      <c r="M32" s="15">
        <f t="array" ref="M32">INDEX($27:$27, COLUMN($J$25)+3*M$29)</f>
        <v>3.2328332029283049E-2</v>
      </c>
      <c r="N32" s="15">
        <f t="array" ref="N32">INDEX($27:$27, COLUMN($J$25)+3*N$29)</f>
        <v>7.6619407720863814E-2</v>
      </c>
      <c r="O32" s="15">
        <f t="array" ref="O32">INDEX($27:$27, COLUMN($J$25)+3*O$29)</f>
        <v>2.3834231449291109E-2</v>
      </c>
      <c r="P32" s="15">
        <f t="array" ref="P32">INDEX($27:$27, COLUMN($J$25)+3*P$29)</f>
        <v>1.4312808378599584E-2</v>
      </c>
      <c r="Q32" s="15">
        <f t="array" ref="Q32">INDEX($27:$27, COLUMN($J$25)+3*Q$29)</f>
        <v>5.0319349975325167E-3</v>
      </c>
      <c r="R32" s="15">
        <f t="array" ref="R32">INDEX($27:$27, COLUMN($J$25)+3*R$29)</f>
        <v>1.9719651062041522E-2</v>
      </c>
      <c r="S32" s="15">
        <f t="array" ref="S32">INDEX($27:$27, COLUMN($J$25)+3*S$29)</f>
        <v>8.1366155762225383E-3</v>
      </c>
      <c r="T32" s="15">
        <f t="array" ref="T32">INDEX($27:$27, COLUMN($J$25)+3*T$29)</f>
        <v>3.1974106281995776E-2</v>
      </c>
      <c r="U32" s="15">
        <f t="array" ref="U32">INDEX($27:$27, COLUMN($J$25)+3*U$29)</f>
        <v>2.4099469883367419E-2</v>
      </c>
      <c r="V32" s="15">
        <f t="array" ref="V32">INDEX($27:$27, COLUMN($J$25)+3*V$29)</f>
        <v>0.1896590031683445</v>
      </c>
      <c r="W32" s="15">
        <f t="array" ref="W32">INDEX($27:$27, COLUMN($J$25)+3*W$29)</f>
        <v>2.8371851239353419E-2</v>
      </c>
      <c r="X32" s="15">
        <f t="array" ref="X32">INDEX($27:$27, COLUMN($J$25)+3*X$29)</f>
        <v>0.21282489858567716</v>
      </c>
      <c r="Y32" s="15">
        <f t="array" ref="Y32">INDEX($27:$27, COLUMN($J$25)+3*Y$29)</f>
        <v>4.6666628587990998E-2</v>
      </c>
      <c r="Z32" s="15">
        <f t="array" ref="Z32">INDEX($27:$27, COLUMN($J$25)+3*Z$29)</f>
        <v>3.914223963022232</v>
      </c>
      <c r="AA32" s="15">
        <f t="array" ref="AA32">INDEX($27:$27, COLUMN($J$25)+3*AA$29)</f>
        <v>5.4899433851242065</v>
      </c>
      <c r="AB32" s="15">
        <f t="array" ref="AB32">INDEX($27:$27, COLUMN($J$25)+3*AB$29)</f>
        <v>2.4622035384178163</v>
      </c>
    </row>
    <row r="33" spans="6:30" x14ac:dyDescent="0.25">
      <c r="I33" t="s">
        <v>1</v>
      </c>
      <c r="J33" s="19">
        <f t="array" ref="J33">INDEX($25:$25, COLUMN($K$25)+3*J29)</f>
        <v>9.4895222905529248E-7</v>
      </c>
      <c r="K33" s="19">
        <f t="array" ref="K33">INDEX($25:$25, COLUMN($K$25)+3*K29)</f>
        <v>1.2277905123041715E-6</v>
      </c>
      <c r="L33" s="19">
        <f t="array" ref="L33">INDEX($25:$25, COLUMN($K$25)+3*L29)</f>
        <v>4.7875720889392815E-7</v>
      </c>
      <c r="M33" s="19">
        <f t="array" ref="M33">INDEX($25:$25, COLUMN($K$25)+3*M29)</f>
        <v>1.7547489588708632E-6</v>
      </c>
      <c r="N33" s="19">
        <f t="array" ref="N33">INDEX($25:$25, COLUMN($K$25)+3*N29)</f>
        <v>4.5664524554601106E-7</v>
      </c>
      <c r="O33" s="19">
        <f t="array" ref="O33">INDEX($25:$25, COLUMN($K$25)+3*O29)</f>
        <v>1.461028279463344E-6</v>
      </c>
      <c r="P33" s="19">
        <f t="array" ref="P33">INDEX($25:$25, COLUMN($K$25)+3*P29)</f>
        <v>4.4145982085173591E-7</v>
      </c>
      <c r="Q33" s="19">
        <f t="array" ref="Q33">INDEX($25:$25, COLUMN($K$25)+3*Q29)</f>
        <v>5.5289217972006762E-7</v>
      </c>
      <c r="R33" s="19">
        <f t="array" ref="R33">INDEX($25:$25, COLUMN($K$25)+3*R29)</f>
        <v>3.5736534850743689E-7</v>
      </c>
      <c r="S33" s="19">
        <f t="array" ref="S33">INDEX($25:$25, COLUMN($K$25)+3*S29)</f>
        <v>7.2028849350171676E-7</v>
      </c>
      <c r="T33" s="19">
        <f t="array" ref="T33">INDEX($25:$25, COLUMN($K$25)+3*T29)</f>
        <v>1.262504131296922E-7</v>
      </c>
      <c r="U33" s="19">
        <f t="array" ref="U33">INDEX($25:$25, COLUMN($K$25)+3*U29)</f>
        <v>1.4431226539585355E-7</v>
      </c>
      <c r="V33" s="19">
        <f t="array" ref="V33">INDEX($25:$25, COLUMN($K$25)+3*V29)</f>
        <v>3.3524175270552586E-7</v>
      </c>
      <c r="W33" s="19">
        <f t="array" ref="W33">INDEX($25:$25, COLUMN($K$25)+3*W29)</f>
        <v>4.3734843527297772E-7</v>
      </c>
      <c r="X33" s="19">
        <f t="array" ref="X33">INDEX($25:$25, COLUMN($K$25)+3*X29)</f>
        <v>5.6271075843799553E-7</v>
      </c>
      <c r="Y33" s="19">
        <f t="array" ref="Y33">INDEX($25:$25, COLUMN($K$25)+3*Y29)</f>
        <v>7.7650488214705035E-7</v>
      </c>
      <c r="Z33" s="19">
        <f t="array" ref="Z33">INDEX($25:$25, COLUMN($K$25)+3*Z29)</f>
        <v>3.8026527524636786E-7</v>
      </c>
      <c r="AA33" s="19">
        <f t="array" ref="AA33">INDEX($25:$25, COLUMN($K$25)+3*AA29)</f>
        <v>1.5988376976653218E-6</v>
      </c>
      <c r="AB33" s="19">
        <f t="array" ref="AB33">INDEX($25:$25, COLUMN($K$25)+3*AB29)</f>
        <v>1.059986637183595E-6</v>
      </c>
      <c r="AC33" s="20">
        <f>AVERAGE(J33:AB33)</f>
        <v>7.2744138915257606E-7</v>
      </c>
      <c r="AD33" s="21"/>
    </row>
    <row r="34" spans="6:30" x14ac:dyDescent="0.25">
      <c r="F34" s="14"/>
      <c r="G34" s="14"/>
      <c r="H34" s="14"/>
      <c r="I34" t="s">
        <v>48</v>
      </c>
      <c r="J34" s="15">
        <f t="array" ref="J34">INDEX($27:$27, COLUMN($K$25)+3*J$29)</f>
        <v>1.4490209426730872E-2</v>
      </c>
      <c r="K34" s="15">
        <f t="array" ref="K34">INDEX($27:$27, COLUMN($K$25)+3*K$29)</f>
        <v>6.3194761634804307E-3</v>
      </c>
      <c r="L34" s="15">
        <f t="array" ref="L34">INDEX($27:$27, COLUMN($K$25)+3*L$29)</f>
        <v>0.13647797591984273</v>
      </c>
      <c r="M34" s="15">
        <f t="array" ref="M34">INDEX($27:$27, COLUMN($K$25)+3*M$29)</f>
        <v>3.2483389973640441E-2</v>
      </c>
      <c r="N34" s="15">
        <f t="array" ref="N34">INDEX($27:$27, COLUMN($K$25)+3*N$29)</f>
        <v>0.11480219792574645</v>
      </c>
      <c r="O34" s="15">
        <f t="array" ref="O34">INDEX($27:$27, COLUMN($K$25)+3*O$29)</f>
        <v>2.3988923570141197E-2</v>
      </c>
      <c r="P34" s="15">
        <f t="array" ref="P34">INDEX($27:$27, COLUMN($K$25)+3*P$29)</f>
        <v>1.54931066557765E-2</v>
      </c>
      <c r="Q34" s="15">
        <f t="array" ref="Q34">INDEX($27:$27, COLUMN($K$25)+3*Q$29)</f>
        <v>5.2326511591672901E-3</v>
      </c>
      <c r="R34" s="15">
        <f t="array" ref="R34">INDEX($27:$27, COLUMN($K$25)+3*R$29)</f>
        <v>2.126166350208223E-2</v>
      </c>
      <c r="S34" s="15">
        <f t="array" ref="S34">INDEX($27:$27, COLUMN($K$25)+3*S$29)</f>
        <v>8.1053412053734061E-3</v>
      </c>
      <c r="T34" s="15">
        <f t="array" ref="T34">INDEX($27:$27, COLUMN($K$25)+3*T$29)</f>
        <v>3.9238047320395708E-2</v>
      </c>
      <c r="U34" s="15">
        <f t="array" ref="U34">INDEX($27:$27, COLUMN($K$25)+3*U$29)</f>
        <v>2.4099818896502256E-2</v>
      </c>
      <c r="V34" s="15">
        <f t="array" ref="V34">INDEX($27:$27, COLUMN($K$25)+3*V$29)</f>
        <v>0.42247723862528802</v>
      </c>
      <c r="W34" s="15">
        <f t="array" ref="W34">INDEX($27:$27, COLUMN($K$25)+3*W$29)</f>
        <v>7.8046883456408978E-2</v>
      </c>
      <c r="X34" s="15">
        <f t="array" ref="X34">INDEX($27:$27, COLUMN($K$25)+3*X$29)</f>
        <v>0.56662078648805614</v>
      </c>
      <c r="Y34" s="15">
        <f t="array" ref="Y34">INDEX($27:$27, COLUMN($K$25)+3*Y$29)</f>
        <v>4.6493942663073537E-2</v>
      </c>
      <c r="Z34" s="15">
        <f t="array" ref="Z34">INDEX($27:$27, COLUMN($K$25)+3*Z$29)</f>
        <v>6.042226338386536</v>
      </c>
      <c r="AA34" s="15">
        <f t="array" ref="AA34">INDEX($27:$27, COLUMN($K$25)+3*AA$29)</f>
        <v>5.7255111005571155</v>
      </c>
      <c r="AB34" s="15">
        <f t="array" ref="AB34">INDEX($27:$27, COLUMN($K$25)+3*AB$29)</f>
        <v>4.1970763206481934</v>
      </c>
    </row>
    <row r="35" spans="6:30" x14ac:dyDescent="0.25">
      <c r="I35" t="s">
        <v>2</v>
      </c>
      <c r="J35" s="19">
        <f t="array" ref="J35">INDEX($25:$25, COLUMN($L$25)+3*J$29)</f>
        <v>2.7570057978134178E-7</v>
      </c>
      <c r="K35" s="19">
        <f t="array" ref="K35">INDEX($25:$25, COLUMN($L$25)+3*K29)</f>
        <v>1.2548828309918519E-6</v>
      </c>
      <c r="L35" s="19">
        <f t="array" ref="L35">INDEX($25:$25, COLUMN($L$25)+3*L29)</f>
        <v>3.7304454961661769E-7</v>
      </c>
      <c r="M35" s="19">
        <f t="array" ref="M35">INDEX($25:$25, COLUMN($L$25)+3*M29)</f>
        <v>1.8751563517127543E-6</v>
      </c>
      <c r="N35" s="19">
        <f t="array" ref="N35">INDEX($25:$25, COLUMN($L$25)+3*N29)</f>
        <v>3.6295107180191476E-7</v>
      </c>
      <c r="O35" s="19">
        <f t="array" ref="O35">INDEX($25:$25, COLUMN($L$25)+3*O29)</f>
        <v>1.4493534356701018E-6</v>
      </c>
      <c r="P35" s="19">
        <f t="array" ref="P35">INDEX($25:$25, COLUMN($L$25)+3*P29)</f>
        <v>3.5027516348316381E-7</v>
      </c>
      <c r="Q35" s="19">
        <f t="array" ref="Q35">INDEX($25:$25, COLUMN($L$25)+3*Q29)</f>
        <v>6.4274652376367039E-7</v>
      </c>
      <c r="R35" s="19">
        <f t="array" ref="R35">INDEX($25:$25, COLUMN($L$25)+3*R29)</f>
        <v>3.9533763305675569E-7</v>
      </c>
      <c r="S35" s="19">
        <f t="array" ref="S35">INDEX($25:$25, COLUMN($L$25)+3*S29)</f>
        <v>7.6840121619233047E-7</v>
      </c>
      <c r="T35" s="19">
        <f t="array" ref="T35">INDEX($25:$25, COLUMN($L$25)+3*T29)</f>
        <v>2.0392622947902107E-7</v>
      </c>
      <c r="U35" s="19">
        <f t="array" ref="U35">INDEX($25:$25, COLUMN($L$25)+3*U29)</f>
        <v>1.6021045393751566E-7</v>
      </c>
      <c r="V35" s="19">
        <f t="array" ref="V35">INDEX($25:$25, COLUMN($L$25)+3*V29)</f>
        <v>3.0721855521430386E-7</v>
      </c>
      <c r="W35" s="19">
        <f t="array" ref="W35">INDEX($25:$25, COLUMN($L$25)+3*W29)</f>
        <v>4.4086946442296904E-7</v>
      </c>
      <c r="X35" s="19">
        <f t="array" ref="X35">INDEX($25:$25, COLUMN($L$25)+3*X29)</f>
        <v>6.4721140473453987E-7</v>
      </c>
      <c r="Y35" s="19">
        <f t="array" ref="Y35">INDEX($25:$25, COLUMN($L$25)+3*Y29)</f>
        <v>7.2200077191873225E-7</v>
      </c>
      <c r="Z35" s="19">
        <f t="array" ref="Z35">INDEX($25:$25, COLUMN($L$25)+3*Z29)</f>
        <v>7.8356582814676649E-7</v>
      </c>
      <c r="AA35" s="19">
        <f t="array" ref="AA35">INDEX($25:$25, COLUMN($L$25)+3*AA29)</f>
        <v>1.5317322882451571E-6</v>
      </c>
      <c r="AB35" s="19">
        <f t="array" ref="AB35">INDEX($25:$25, COLUMN($L$25)+3*AB29)</f>
        <v>1.2023661580100307E-6</v>
      </c>
      <c r="AC35" s="20">
        <f>AVERAGE(J35:AB35)</f>
        <v>7.2352371106208103E-7</v>
      </c>
      <c r="AD35" s="21"/>
    </row>
    <row r="36" spans="6:30" x14ac:dyDescent="0.25">
      <c r="F36" s="14"/>
      <c r="G36" s="14"/>
      <c r="H36" s="14"/>
      <c r="I36" t="s">
        <v>49</v>
      </c>
      <c r="J36" s="15">
        <f t="array" ref="J36">INDEX($27:$27, COLUMN($L$25)+3*J$29)</f>
        <v>2.0133246248587967E-2</v>
      </c>
      <c r="K36" s="15">
        <f t="array" ref="K36">INDEX($27:$27, COLUMN($L$25)+3*K$29)</f>
        <v>6.2490334385074675E-3</v>
      </c>
      <c r="L36" s="15">
        <f t="array" ref="L36">INDEX($27:$27, COLUMN($L$25)+3*L$29)</f>
        <v>0.16640784107148648</v>
      </c>
      <c r="M36" s="15">
        <f t="array" ref="M36">INDEX($27:$27, COLUMN($L$25)+3*M$29)</f>
        <v>3.2955610100179909E-2</v>
      </c>
      <c r="N36" s="15">
        <f t="array" ref="N36">INDEX($27:$27, COLUMN($L$25)+3*N$29)</f>
        <v>0.14207792580127715</v>
      </c>
      <c r="O36" s="15">
        <f t="array" ref="O36">INDEX($27:$27, COLUMN($L$25)+3*O$29)</f>
        <v>2.4390579061582686E-2</v>
      </c>
      <c r="P36" s="15">
        <f t="array" ref="P36">INDEX($27:$27, COLUMN($L$25)+3*P$29)</f>
        <v>1.6487088985741138E-2</v>
      </c>
      <c r="Q36" s="15">
        <f t="array" ref="Q36">INDEX($27:$27, COLUMN($L$25)+3*Q$29)</f>
        <v>5.2159409038722519E-3</v>
      </c>
      <c r="R36" s="15">
        <f t="array" ref="R36">INDEX($27:$27, COLUMN($L$25)+3*R$29)</f>
        <v>2.2936308430507778E-2</v>
      </c>
      <c r="S36" s="15">
        <f t="array" ref="S36">INDEX($27:$27, COLUMN($L$25)+3*S$29)</f>
        <v>8.0887486692517996E-3</v>
      </c>
      <c r="T36" s="15">
        <f t="array" ref="T36">INDEX($27:$27, COLUMN($L$25)+3*T$29)</f>
        <v>4.5285111386328937E-2</v>
      </c>
      <c r="U36" s="15">
        <f t="array" ref="U36">INDEX($27:$27, COLUMN($L$25)+3*U$29)</f>
        <v>2.815607995726168E-2</v>
      </c>
      <c r="V36" s="15">
        <f t="array" ref="V36">INDEX($27:$27, COLUMN($L$25)+3*V$29)</f>
        <v>0.40368318930268288</v>
      </c>
      <c r="W36" s="15">
        <f t="array" ref="W36">INDEX($27:$27, COLUMN($L$25)+3*W$29)</f>
        <v>8.2556667737662792E-2</v>
      </c>
      <c r="X36" s="15">
        <f t="array" ref="X36">INDEX($27:$27, COLUMN($L$25)+3*X$29)</f>
        <v>0.69093175083398817</v>
      </c>
      <c r="Y36" s="15">
        <f t="array" ref="Y36">INDEX($27:$27, COLUMN($L$25)+3*Y$29)</f>
        <v>4.6560891903936863E-2</v>
      </c>
      <c r="Z36" s="15">
        <f t="array" ref="Z36">INDEX($27:$27, COLUMN($L$25)+3*Z$29)</f>
        <v>7.4007171630859379</v>
      </c>
      <c r="AA36" s="15">
        <f t="array" ref="AA36">INDEX($27:$27, COLUMN($L$25)+3*AA$29)</f>
        <v>6.1909365415573117</v>
      </c>
      <c r="AB36" s="15">
        <f t="array" ref="AB36">INDEX($27:$27, COLUMN($L$25)+3*AB$29)</f>
        <v>4.7210394859313967</v>
      </c>
    </row>
    <row r="37" spans="6:30" ht="15.75" customHeight="1" thickBot="1" x14ac:dyDescent="0.3"/>
    <row r="38" spans="6:30" ht="15.75" customHeight="1" thickBot="1" x14ac:dyDescent="0.3">
      <c r="J38" s="17" t="s">
        <v>4</v>
      </c>
      <c r="K38" s="17" t="s">
        <v>5</v>
      </c>
      <c r="L38" s="16" t="s">
        <v>6</v>
      </c>
      <c r="M38" s="17" t="s">
        <v>7</v>
      </c>
      <c r="N38" s="17" t="s">
        <v>8</v>
      </c>
      <c r="O38" s="18" t="s">
        <v>9</v>
      </c>
      <c r="P38" s="16" t="s">
        <v>10</v>
      </c>
      <c r="Q38" s="17" t="s">
        <v>11</v>
      </c>
      <c r="R38" s="17" t="s">
        <v>12</v>
      </c>
      <c r="S38" s="18" t="s">
        <v>13</v>
      </c>
      <c r="T38" s="17" t="s">
        <v>14</v>
      </c>
      <c r="U38" s="18" t="s">
        <v>15</v>
      </c>
      <c r="V38" s="16" t="s">
        <v>16</v>
      </c>
      <c r="W38" s="17" t="s">
        <v>17</v>
      </c>
      <c r="X38" s="18" t="s">
        <v>18</v>
      </c>
      <c r="Y38" s="17" t="s">
        <v>19</v>
      </c>
      <c r="Z38" s="16" t="s">
        <v>20</v>
      </c>
      <c r="AA38" s="17" t="s">
        <v>21</v>
      </c>
      <c r="AB38" s="18" t="s">
        <v>22</v>
      </c>
    </row>
    <row r="39" spans="6:30" x14ac:dyDescent="0.25">
      <c r="J39" s="22">
        <f t="shared" ref="J39:AB39" si="11">AVERAGE(J31,J33,J35)</f>
        <v>7.9352622743757718E-7</v>
      </c>
      <c r="K39">
        <f t="shared" si="11"/>
        <v>1.1765315400953902E-6</v>
      </c>
      <c r="L39" s="10">
        <f t="shared" si="11"/>
        <v>4.2468610535786325E-7</v>
      </c>
      <c r="M39" s="11">
        <f t="shared" si="11"/>
        <v>1.7931038687582115E-6</v>
      </c>
      <c r="N39">
        <f t="shared" si="11"/>
        <v>4.1990463238373559E-7</v>
      </c>
      <c r="O39" s="10">
        <f t="shared" si="11"/>
        <v>1.4135992439579301E-6</v>
      </c>
      <c r="P39">
        <f t="shared" si="11"/>
        <v>3.6444213147462274E-7</v>
      </c>
      <c r="Q39">
        <f t="shared" si="11"/>
        <v>5.5070202296772138E-7</v>
      </c>
      <c r="R39">
        <f t="shared" si="11"/>
        <v>3.482412736687546E-7</v>
      </c>
      <c r="S39" s="11">
        <f t="shared" si="11"/>
        <v>6.6144152597343504E-7</v>
      </c>
      <c r="T39">
        <f t="shared" si="11"/>
        <v>1.6013994088099285E-7</v>
      </c>
      <c r="U39" s="10">
        <f t="shared" si="11"/>
        <v>1.4566534950996756E-7</v>
      </c>
      <c r="V39">
        <f t="shared" si="11"/>
        <v>3.7129216201154008E-7</v>
      </c>
      <c r="W39">
        <f t="shared" si="11"/>
        <v>4.4254519976739338E-7</v>
      </c>
      <c r="X39">
        <f t="shared" si="11"/>
        <v>6.075176312716366E-7</v>
      </c>
      <c r="Y39" s="11">
        <f t="shared" si="11"/>
        <v>7.056843090503376E-7</v>
      </c>
      <c r="Z39">
        <f t="shared" si="11"/>
        <v>4.8560914998381374E-7</v>
      </c>
      <c r="AA39" s="10">
        <f t="shared" si="11"/>
        <v>1.5233333880884987E-6</v>
      </c>
      <c r="AB39">
        <f t="shared" si="11"/>
        <v>1.0889978593459107E-6</v>
      </c>
    </row>
    <row r="41" spans="6:30" x14ac:dyDescent="0.25"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35</v>
      </c>
      <c r="W41" t="s">
        <v>36</v>
      </c>
      <c r="X41" t="s">
        <v>37</v>
      </c>
      <c r="Y41" t="s">
        <v>38</v>
      </c>
      <c r="Z41" t="s">
        <v>39</v>
      </c>
      <c r="AA41" t="s">
        <v>40</v>
      </c>
      <c r="AB41" t="s">
        <v>41</v>
      </c>
    </row>
    <row r="42" spans="6:30" x14ac:dyDescent="0.25">
      <c r="H42" s="20">
        <f>AVERAGE(E25:G25)</f>
        <v>4.965205071597377E-7</v>
      </c>
      <c r="I42" s="20">
        <f>AVERAGE(H25:J25)</f>
        <v>1.0458781491052087E-6</v>
      </c>
      <c r="J42">
        <v>6.937935264564605E-7</v>
      </c>
      <c r="K42">
        <v>1.17653154009539E-6</v>
      </c>
      <c r="L42">
        <v>4.8560914998381374E-7</v>
      </c>
      <c r="M42">
        <v>3.7129216201154008E-7</v>
      </c>
      <c r="N42">
        <v>1.5233333880884989E-6</v>
      </c>
      <c r="O42">
        <v>4.2468610535786319E-7</v>
      </c>
      <c r="P42">
        <v>4.1990463238373559E-7</v>
      </c>
      <c r="Q42">
        <v>1.4135992439579299E-6</v>
      </c>
      <c r="R42">
        <v>1.793103868758211E-6</v>
      </c>
      <c r="S42">
        <v>1.0889978593459109E-6</v>
      </c>
      <c r="T42">
        <v>6.075176312716366E-7</v>
      </c>
      <c r="U42">
        <v>7.056843090503376E-7</v>
      </c>
      <c r="V42">
        <v>3.6444213147462268E-7</v>
      </c>
      <c r="W42">
        <v>5.5070202296772138E-7</v>
      </c>
      <c r="X42">
        <v>3.482412736687546E-7</v>
      </c>
      <c r="Y42">
        <v>6.6144152597343504E-7</v>
      </c>
      <c r="Z42">
        <v>1.601399408809929E-7</v>
      </c>
      <c r="AA42">
        <v>1.4566534950996759E-7</v>
      </c>
      <c r="AB42">
        <v>4.4254519976739338E-7</v>
      </c>
    </row>
    <row r="45" spans="6:30" x14ac:dyDescent="0.25">
      <c r="I45" t="s">
        <v>23</v>
      </c>
      <c r="J45">
        <v>6.937935264564605E-7</v>
      </c>
    </row>
    <row r="46" spans="6:30" x14ac:dyDescent="0.25">
      <c r="I46" t="s">
        <v>24</v>
      </c>
      <c r="J46">
        <v>1.17653154009539E-6</v>
      </c>
    </row>
    <row r="47" spans="6:30" x14ac:dyDescent="0.25">
      <c r="I47" t="s">
        <v>25</v>
      </c>
      <c r="J47">
        <v>4.8560914998381374E-7</v>
      </c>
    </row>
    <row r="48" spans="6:30" x14ac:dyDescent="0.25">
      <c r="I48" t="s">
        <v>26</v>
      </c>
      <c r="J48">
        <v>3.7129216201154008E-7</v>
      </c>
    </row>
    <row r="49" spans="9:10" x14ac:dyDescent="0.25">
      <c r="I49" t="s">
        <v>27</v>
      </c>
      <c r="J49">
        <v>1.5233333880884989E-6</v>
      </c>
    </row>
    <row r="50" spans="9:10" x14ac:dyDescent="0.25">
      <c r="I50" t="s">
        <v>28</v>
      </c>
      <c r="J50">
        <v>4.2468610535786319E-7</v>
      </c>
    </row>
    <row r="51" spans="9:10" x14ac:dyDescent="0.25">
      <c r="I51" t="s">
        <v>29</v>
      </c>
      <c r="J51">
        <v>4.1990463238373559E-7</v>
      </c>
    </row>
    <row r="52" spans="9:10" x14ac:dyDescent="0.25">
      <c r="I52" t="s">
        <v>30</v>
      </c>
      <c r="J52">
        <v>1.4135992439579299E-6</v>
      </c>
    </row>
    <row r="53" spans="9:10" x14ac:dyDescent="0.25">
      <c r="I53" t="s">
        <v>31</v>
      </c>
      <c r="J53">
        <v>1.793103868758211E-6</v>
      </c>
    </row>
    <row r="54" spans="9:10" x14ac:dyDescent="0.25">
      <c r="I54" t="s">
        <v>32</v>
      </c>
      <c r="J54">
        <v>1.0889978593459109E-6</v>
      </c>
    </row>
    <row r="55" spans="9:10" x14ac:dyDescent="0.25">
      <c r="I55" t="s">
        <v>33</v>
      </c>
      <c r="J55">
        <v>6.075176312716366E-7</v>
      </c>
    </row>
    <row r="56" spans="9:10" x14ac:dyDescent="0.25">
      <c r="I56" t="s">
        <v>34</v>
      </c>
      <c r="J56">
        <v>7.056843090503376E-7</v>
      </c>
    </row>
    <row r="57" spans="9:10" x14ac:dyDescent="0.25">
      <c r="I57" t="s">
        <v>35</v>
      </c>
      <c r="J57">
        <v>3.6444213147462268E-7</v>
      </c>
    </row>
    <row r="58" spans="9:10" x14ac:dyDescent="0.25">
      <c r="I58" t="s">
        <v>36</v>
      </c>
      <c r="J58">
        <v>5.5070202296772138E-7</v>
      </c>
    </row>
    <row r="59" spans="9:10" x14ac:dyDescent="0.25">
      <c r="I59" t="s">
        <v>37</v>
      </c>
      <c r="J59">
        <v>3.482412736687546E-7</v>
      </c>
    </row>
    <row r="60" spans="9:10" x14ac:dyDescent="0.25">
      <c r="I60" t="s">
        <v>38</v>
      </c>
      <c r="J60">
        <v>6.6144152597343504E-7</v>
      </c>
    </row>
    <row r="61" spans="9:10" x14ac:dyDescent="0.25">
      <c r="I61" t="s">
        <v>39</v>
      </c>
      <c r="J61">
        <v>1.601399408809929E-7</v>
      </c>
    </row>
    <row r="62" spans="9:10" x14ac:dyDescent="0.25">
      <c r="I62" t="s">
        <v>40</v>
      </c>
      <c r="J62">
        <v>1.4566534950996759E-7</v>
      </c>
    </row>
    <row r="63" spans="9:10" x14ac:dyDescent="0.25">
      <c r="I63" t="s">
        <v>41</v>
      </c>
      <c r="J63">
        <v>4.4254519976739338E-7</v>
      </c>
    </row>
    <row r="65" spans="1:28" x14ac:dyDescent="0.25">
      <c r="Z65">
        <v>2.4622033834457402</v>
      </c>
      <c r="AA65" s="10">
        <v>4.1970756053924561</v>
      </c>
      <c r="AB65">
        <v>4.7210392951965332</v>
      </c>
    </row>
    <row r="76" spans="1:28" x14ac:dyDescent="0.25">
      <c r="A76" t="s">
        <v>46</v>
      </c>
      <c r="B76">
        <v>8.5672777053274712E-7</v>
      </c>
      <c r="C76">
        <v>1.018998344192246E-6</v>
      </c>
      <c r="D76">
        <v>4.1099435309796382E-7</v>
      </c>
      <c r="E76">
        <v>1.7027470525325991E-6</v>
      </c>
      <c r="F76">
        <v>4.2837899556192021E-7</v>
      </c>
      <c r="I76">
        <v>1.2949318615844821E-6</v>
      </c>
      <c r="J76" s="11">
        <v>2.935475228727784E-7</v>
      </c>
      <c r="K76">
        <v>4.4429270830892641E-7</v>
      </c>
      <c r="L76" s="10">
        <v>2.8423221344454611E-7</v>
      </c>
      <c r="M76" s="11">
        <v>4.8241555611373061E-7</v>
      </c>
      <c r="N76">
        <v>1.4623597308218109E-7</v>
      </c>
      <c r="O76" s="10">
        <v>1.2894007034511E-7</v>
      </c>
      <c r="P76">
        <v>4.5884281414688402E-7</v>
      </c>
      <c r="Q76">
        <v>4.37431067468648E-7</v>
      </c>
      <c r="R76">
        <v>5.9629096651910018E-7</v>
      </c>
      <c r="S76" s="11">
        <v>6.020497060586635E-7</v>
      </c>
      <c r="T76">
        <v>2.8518170234885967E-7</v>
      </c>
      <c r="U76" s="10">
        <v>1.4010384549075479E-6</v>
      </c>
      <c r="V76">
        <v>9.778455331133566E-7</v>
      </c>
    </row>
    <row r="77" spans="1:28" x14ac:dyDescent="0.25">
      <c r="A77" t="s">
        <v>47</v>
      </c>
      <c r="B77">
        <v>1.066091435495764E-2</v>
      </c>
      <c r="C77">
        <v>6.3200008124113076E-3</v>
      </c>
      <c r="D77">
        <v>9.7852850146591661E-2</v>
      </c>
      <c r="E77">
        <v>3.2328332029283049E-2</v>
      </c>
      <c r="F77">
        <v>7.6619407720863814E-2</v>
      </c>
      <c r="I77">
        <v>2.3834231449291109E-2</v>
      </c>
      <c r="J77" s="11">
        <v>1.431280837859958E-2</v>
      </c>
      <c r="K77">
        <v>5.0319349975325167E-3</v>
      </c>
      <c r="L77" s="10">
        <v>1.9719651062041519E-2</v>
      </c>
      <c r="M77" s="11">
        <v>8.1366155762225383E-3</v>
      </c>
      <c r="N77">
        <v>3.1974106281995783E-2</v>
      </c>
      <c r="O77" s="10">
        <v>2.4099469883367419E-2</v>
      </c>
      <c r="P77">
        <v>0.1896590031683445</v>
      </c>
      <c r="Q77">
        <v>2.8371851239353419E-2</v>
      </c>
      <c r="R77">
        <v>0.21282489858567721</v>
      </c>
      <c r="S77" s="11">
        <v>4.6666628587990998E-2</v>
      </c>
      <c r="T77">
        <v>3.914223963022232</v>
      </c>
      <c r="U77" s="10">
        <v>5.4899433851242074</v>
      </c>
      <c r="V77">
        <v>2.4622035384178158</v>
      </c>
    </row>
    <row r="78" spans="1:28" x14ac:dyDescent="0.25">
      <c r="A78" t="s">
        <v>1</v>
      </c>
      <c r="B78">
        <v>9.2364227509532665E-7</v>
      </c>
      <c r="C78">
        <v>1.1950435305410979E-6</v>
      </c>
      <c r="D78">
        <v>4.659880488202222E-7</v>
      </c>
      <c r="E78">
        <v>1.707947219014544E-6</v>
      </c>
      <c r="F78">
        <v>4.4446584411047948E-7</v>
      </c>
      <c r="I78">
        <v>1.422060502840659E-6</v>
      </c>
      <c r="J78" s="11">
        <v>4.2968543706420261E-7</v>
      </c>
      <c r="K78">
        <v>5.3814573075764594E-7</v>
      </c>
      <c r="L78" s="10">
        <v>3.4783388818659991E-7</v>
      </c>
      <c r="M78" s="11">
        <v>7.0107733823990705E-7</v>
      </c>
      <c r="N78">
        <v>1.2288312861746729E-7</v>
      </c>
      <c r="O78" s="10">
        <v>1.404632446746908E-7</v>
      </c>
      <c r="P78">
        <v>3.2630036127754839E-7</v>
      </c>
      <c r="Q78">
        <v>4.2568370819578662E-7</v>
      </c>
      <c r="R78">
        <v>5.4770243351628521E-7</v>
      </c>
      <c r="S78" s="11">
        <v>7.5579435298121872E-7</v>
      </c>
      <c r="T78">
        <v>3.7012304014287831E-7</v>
      </c>
      <c r="U78" s="10">
        <v>1.5511004013396419E-6</v>
      </c>
      <c r="V78">
        <v>1.0317152319812439E-6</v>
      </c>
    </row>
    <row r="79" spans="1:28" x14ac:dyDescent="0.25">
      <c r="A79" t="s">
        <v>48</v>
      </c>
      <c r="B79">
        <v>1.449020942673087E-2</v>
      </c>
      <c r="C79">
        <v>6.3194761634804307E-3</v>
      </c>
      <c r="D79">
        <v>0.1364779759198427</v>
      </c>
      <c r="E79">
        <v>3.2483389973640441E-2</v>
      </c>
      <c r="F79">
        <v>0.1148021979257464</v>
      </c>
      <c r="I79">
        <v>2.39889235701412E-2</v>
      </c>
      <c r="J79" s="11">
        <v>1.54931066557765E-2</v>
      </c>
      <c r="K79">
        <v>5.2326511591672901E-3</v>
      </c>
      <c r="L79" s="10">
        <v>2.126166350208223E-2</v>
      </c>
      <c r="M79" s="11">
        <v>8.1053412053734061E-3</v>
      </c>
      <c r="N79">
        <v>3.9238047320395708E-2</v>
      </c>
      <c r="O79" s="10">
        <v>2.409981889650226E-2</v>
      </c>
      <c r="P79">
        <v>0.42247723862528802</v>
      </c>
      <c r="Q79">
        <v>7.8046883456408978E-2</v>
      </c>
      <c r="R79">
        <v>0.56662078648805614</v>
      </c>
      <c r="S79" s="11">
        <v>4.6493942663073537E-2</v>
      </c>
      <c r="T79">
        <v>6.042226338386536</v>
      </c>
      <c r="U79" s="10">
        <v>5.7255111005571164</v>
      </c>
      <c r="V79">
        <v>4.1970763206481934</v>
      </c>
    </row>
    <row r="80" spans="1:28" x14ac:dyDescent="0.25">
      <c r="A80" t="s">
        <v>2</v>
      </c>
      <c r="B80">
        <v>2.6834723915222662E-7</v>
      </c>
      <c r="C80">
        <v>1.221413257176556E-6</v>
      </c>
      <c r="D80">
        <v>3.6309490190335788E-7</v>
      </c>
      <c r="E80">
        <v>1.8251431693033139E-6</v>
      </c>
      <c r="F80">
        <v>3.5327063201184031E-7</v>
      </c>
      <c r="I80">
        <v>1.4106970443309429E-6</v>
      </c>
      <c r="J80" s="11">
        <v>3.4093280884229411E-7</v>
      </c>
      <c r="K80">
        <v>6.2560352707080028E-7</v>
      </c>
      <c r="L80" s="10">
        <v>3.8479339596563299E-7</v>
      </c>
      <c r="M80" s="11">
        <v>7.4790682373595691E-7</v>
      </c>
      <c r="N80">
        <v>1.984872165115488E-7</v>
      </c>
      <c r="O80" s="10">
        <v>1.5593740510649019E-7</v>
      </c>
      <c r="P80">
        <v>2.9902458374762409E-7</v>
      </c>
      <c r="Q80">
        <v>4.2911082631111318E-7</v>
      </c>
      <c r="R80">
        <v>6.2994932308844515E-7</v>
      </c>
      <c r="S80" s="11">
        <v>7.027439476689857E-7</v>
      </c>
      <c r="T80">
        <v>7.6266697314882789E-7</v>
      </c>
      <c r="U80" s="10">
        <v>1.490878731546025E-6</v>
      </c>
      <c r="V80">
        <v>1.1702972812315331E-6</v>
      </c>
    </row>
    <row r="81" spans="1:62" x14ac:dyDescent="0.25">
      <c r="A81" t="s">
        <v>49</v>
      </c>
      <c r="B81">
        <v>2.013324624858797E-2</v>
      </c>
      <c r="C81">
        <v>6.2490334385074684E-3</v>
      </c>
      <c r="D81">
        <v>0.16640784107148651</v>
      </c>
      <c r="E81">
        <v>3.2955610100179909E-2</v>
      </c>
      <c r="F81">
        <v>0.14207792580127709</v>
      </c>
      <c r="I81">
        <v>2.4390579061582689E-2</v>
      </c>
      <c r="J81" s="11">
        <v>1.6487088985741138E-2</v>
      </c>
      <c r="K81">
        <v>5.2159409038722519E-3</v>
      </c>
      <c r="L81" s="10">
        <v>2.2936308430507781E-2</v>
      </c>
      <c r="M81" s="11">
        <v>8.0887486692517996E-3</v>
      </c>
      <c r="N81">
        <v>4.5285111386328937E-2</v>
      </c>
      <c r="O81" s="10">
        <v>2.815607995726168E-2</v>
      </c>
      <c r="P81">
        <v>0.40368318930268288</v>
      </c>
      <c r="Q81">
        <v>8.2556667737662792E-2</v>
      </c>
      <c r="R81">
        <v>0.69093175083398817</v>
      </c>
      <c r="S81" s="11">
        <v>4.6560891903936863E-2</v>
      </c>
      <c r="T81">
        <v>7.4007171630859379</v>
      </c>
      <c r="U81" s="10">
        <v>6.1909365415573117</v>
      </c>
      <c r="V81">
        <v>4.7210394859313967</v>
      </c>
    </row>
    <row r="84" spans="1:62" x14ac:dyDescent="0.25">
      <c r="A84" t="s">
        <v>50</v>
      </c>
      <c r="B84" t="s">
        <v>51</v>
      </c>
      <c r="C84" t="s">
        <v>50</v>
      </c>
      <c r="D84">
        <v>4.4429270830892641E-7</v>
      </c>
      <c r="E84">
        <v>6.2560352707080028E-7</v>
      </c>
      <c r="F84">
        <v>5.3814573075764594E-7</v>
      </c>
      <c r="I84">
        <v>1.221413257176556E-6</v>
      </c>
      <c r="J84">
        <v>1.1950435305410979E-6</v>
      </c>
      <c r="K84">
        <v>1.018998344192246E-6</v>
      </c>
      <c r="L84" s="11">
        <v>7.4790682373595691E-7</v>
      </c>
      <c r="M84">
        <v>7.0107733823990705E-7</v>
      </c>
      <c r="N84" s="10">
        <v>4.8241555611373061E-7</v>
      </c>
      <c r="O84" s="11">
        <v>8.5672777053274712E-7</v>
      </c>
      <c r="P84">
        <v>2.935475228727784E-7</v>
      </c>
      <c r="Q84" s="10">
        <v>9.2364227509532665E-7</v>
      </c>
      <c r="R84">
        <v>4.2968543706420261E-7</v>
      </c>
      <c r="S84">
        <v>3.4093280884229411E-7</v>
      </c>
      <c r="T84">
        <v>2.8423221344454611E-7</v>
      </c>
      <c r="U84" s="11">
        <v>2.6834723915222662E-7</v>
      </c>
      <c r="V84">
        <v>3.4783388818659991E-7</v>
      </c>
      <c r="W84" s="10">
        <v>3.8479339596563299E-7</v>
      </c>
      <c r="X84">
        <v>1.2949318615844821E-6</v>
      </c>
      <c r="Y84">
        <v>1.422060502840659E-6</v>
      </c>
      <c r="Z84">
        <v>1.2894007034511E-7</v>
      </c>
      <c r="AA84">
        <v>1.404632446746908E-7</v>
      </c>
      <c r="AB84">
        <v>1.4106970443309429E-6</v>
      </c>
      <c r="AC84">
        <v>1.5593740510649019E-7</v>
      </c>
      <c r="AD84">
        <v>4.37431067468648E-7</v>
      </c>
      <c r="AE84" s="11">
        <v>1.4623597308218109E-7</v>
      </c>
      <c r="AF84">
        <v>1.7027470525325991E-6</v>
      </c>
      <c r="AG84" s="10">
        <v>1.707947219014544E-6</v>
      </c>
      <c r="AH84" s="11">
        <v>1.8251431693033139E-6</v>
      </c>
      <c r="AI84">
        <v>1.2288312861746729E-7</v>
      </c>
      <c r="AJ84" s="10">
        <v>1.984872165115488E-7</v>
      </c>
      <c r="AK84">
        <v>7.5579435298121872E-7</v>
      </c>
      <c r="AL84">
        <v>7.027439476689857E-7</v>
      </c>
      <c r="AM84">
        <v>6.020497060586635E-7</v>
      </c>
      <c r="AN84" s="11">
        <v>4.2837899556192021E-7</v>
      </c>
      <c r="AO84">
        <v>4.2568370819578662E-7</v>
      </c>
      <c r="AP84" s="10">
        <v>4.2911082631111318E-7</v>
      </c>
      <c r="AQ84">
        <v>4.1099435309796382E-7</v>
      </c>
      <c r="AR84">
        <v>4.4446584411047948E-7</v>
      </c>
      <c r="AS84">
        <v>4.659880488202222E-7</v>
      </c>
      <c r="AT84">
        <v>3.5327063201184031E-7</v>
      </c>
      <c r="AU84">
        <v>3.6309490190335788E-7</v>
      </c>
      <c r="AV84">
        <v>4.5884281414688402E-7</v>
      </c>
      <c r="AW84">
        <v>5.9629096651910018E-7</v>
      </c>
      <c r="AX84" s="11">
        <v>2.9902458374762409E-7</v>
      </c>
      <c r="AY84">
        <v>3.2630036127754839E-7</v>
      </c>
      <c r="AZ84" s="10">
        <v>5.4770243351628521E-7</v>
      </c>
      <c r="BA84" s="11">
        <v>6.2994932308844515E-7</v>
      </c>
      <c r="BB84">
        <v>9.778455331133566E-7</v>
      </c>
      <c r="BC84" s="10">
        <v>2.8518170234885967E-7</v>
      </c>
      <c r="BD84">
        <v>1.0317152319812439E-6</v>
      </c>
      <c r="BE84">
        <v>1.1702972812315331E-6</v>
      </c>
      <c r="BF84">
        <v>1.4010384549075479E-6</v>
      </c>
      <c r="BG84" s="11">
        <v>1.5511004013396419E-6</v>
      </c>
      <c r="BH84">
        <v>3.7012304014287831E-7</v>
      </c>
      <c r="BI84" s="10">
        <v>1.490878731546025E-6</v>
      </c>
      <c r="BJ84">
        <v>7.6266697314882789E-7</v>
      </c>
    </row>
    <row r="85" spans="1:62" x14ac:dyDescent="0.25">
      <c r="A85">
        <v>4.4429270830892641E-7</v>
      </c>
      <c r="B85">
        <v>5.0319349975325167E-3</v>
      </c>
      <c r="C85" t="s">
        <v>51</v>
      </c>
      <c r="D85">
        <v>5.0319349975325167E-3</v>
      </c>
      <c r="E85">
        <v>5.2159409038722519E-3</v>
      </c>
      <c r="F85">
        <v>5.2326511591672901E-3</v>
      </c>
      <c r="I85">
        <v>6.2490334385074684E-3</v>
      </c>
      <c r="J85">
        <v>6.3194761634804307E-3</v>
      </c>
      <c r="K85">
        <v>6.3200008124113076E-3</v>
      </c>
      <c r="L85" s="11">
        <v>8.0887486692517996E-3</v>
      </c>
      <c r="M85">
        <v>8.1053412053734061E-3</v>
      </c>
      <c r="N85" s="10">
        <v>8.1366155762225383E-3</v>
      </c>
      <c r="O85" s="11">
        <v>1.066091435495764E-2</v>
      </c>
      <c r="P85">
        <v>1.431280837859958E-2</v>
      </c>
      <c r="Q85" s="10">
        <v>1.449020942673087E-2</v>
      </c>
      <c r="R85">
        <v>1.54931066557765E-2</v>
      </c>
      <c r="S85">
        <v>1.6487088985741138E-2</v>
      </c>
      <c r="T85">
        <v>1.9719651062041519E-2</v>
      </c>
      <c r="U85" s="11">
        <v>2.013324624858797E-2</v>
      </c>
      <c r="V85">
        <v>2.126166350208223E-2</v>
      </c>
      <c r="W85" s="10">
        <v>2.2936308430507781E-2</v>
      </c>
      <c r="X85">
        <v>2.3834231449291109E-2</v>
      </c>
      <c r="Y85">
        <v>2.39889235701412E-2</v>
      </c>
      <c r="Z85">
        <v>2.4099469883367419E-2</v>
      </c>
      <c r="AA85">
        <v>2.409981889650226E-2</v>
      </c>
      <c r="AB85">
        <v>2.4390579061582689E-2</v>
      </c>
      <c r="AC85">
        <v>2.815607995726168E-2</v>
      </c>
      <c r="AD85">
        <v>2.8371851239353419E-2</v>
      </c>
      <c r="AE85" s="11">
        <v>3.1974106281995783E-2</v>
      </c>
      <c r="AF85">
        <v>3.2328332029283049E-2</v>
      </c>
      <c r="AG85" s="10">
        <v>3.2483389973640441E-2</v>
      </c>
      <c r="AH85" s="11">
        <v>3.2955610100179909E-2</v>
      </c>
      <c r="AI85">
        <v>3.9238047320395708E-2</v>
      </c>
      <c r="AJ85" s="10">
        <v>4.5285111386328937E-2</v>
      </c>
      <c r="AK85">
        <v>4.6493942663073537E-2</v>
      </c>
      <c r="AL85">
        <v>4.6560891903936863E-2</v>
      </c>
      <c r="AM85">
        <v>4.6666628587990998E-2</v>
      </c>
      <c r="AN85" s="11">
        <v>7.6619407720863814E-2</v>
      </c>
      <c r="AO85">
        <v>7.8046883456408978E-2</v>
      </c>
      <c r="AP85" s="10">
        <v>8.2556667737662792E-2</v>
      </c>
      <c r="AQ85">
        <v>9.7852850146591661E-2</v>
      </c>
      <c r="AR85">
        <v>0.1148021979257464</v>
      </c>
      <c r="AS85">
        <v>0.1364779759198427</v>
      </c>
      <c r="AT85">
        <v>0.14207792580127709</v>
      </c>
      <c r="AU85">
        <v>0.16640784107148651</v>
      </c>
      <c r="AV85">
        <v>0.1896590031683445</v>
      </c>
      <c r="AW85">
        <v>0.21282489858567721</v>
      </c>
      <c r="AX85" s="11">
        <v>0.40368318930268288</v>
      </c>
      <c r="AY85">
        <v>0.42247723862528802</v>
      </c>
      <c r="AZ85" s="10">
        <v>0.56662078648805614</v>
      </c>
      <c r="BA85" s="11">
        <v>0.69093175083398817</v>
      </c>
      <c r="BB85">
        <v>2.4622035384178158</v>
      </c>
      <c r="BC85" s="10">
        <v>3.914223963022232</v>
      </c>
      <c r="BD85">
        <v>4.1970763206481934</v>
      </c>
      <c r="BE85">
        <v>4.7210394859313967</v>
      </c>
      <c r="BF85">
        <v>5.4899433851242074</v>
      </c>
      <c r="BG85" s="11">
        <v>5.7255111005571164</v>
      </c>
      <c r="BH85">
        <v>6.042226338386536</v>
      </c>
      <c r="BI85" s="10">
        <v>6.1909365415573117</v>
      </c>
      <c r="BJ85">
        <v>7.4007171630859379</v>
      </c>
    </row>
    <row r="86" spans="1:62" x14ac:dyDescent="0.25">
      <c r="A86">
        <v>6.2560352707080028E-7</v>
      </c>
      <c r="B86">
        <v>5.2159409038722519E-3</v>
      </c>
    </row>
    <row r="87" spans="1:62" x14ac:dyDescent="0.25">
      <c r="A87">
        <v>5.3814573075764594E-7</v>
      </c>
      <c r="B87">
        <v>5.2326511591672901E-3</v>
      </c>
    </row>
    <row r="88" spans="1:62" x14ac:dyDescent="0.25">
      <c r="A88">
        <v>1.221413257176556E-6</v>
      </c>
      <c r="B88">
        <v>6.2490334385074684E-3</v>
      </c>
    </row>
    <row r="89" spans="1:62" x14ac:dyDescent="0.25">
      <c r="A89">
        <v>1.1950435305410979E-6</v>
      </c>
      <c r="B89">
        <v>6.3194761634804307E-3</v>
      </c>
    </row>
    <row r="90" spans="1:62" x14ac:dyDescent="0.25">
      <c r="A90">
        <v>1.018998344192246E-6</v>
      </c>
      <c r="B90">
        <v>6.3200008124113076E-3</v>
      </c>
    </row>
    <row r="91" spans="1:62" x14ac:dyDescent="0.25">
      <c r="A91" s="11">
        <v>7.4790682373595691E-7</v>
      </c>
      <c r="B91" s="11">
        <v>8.0887486692517996E-3</v>
      </c>
    </row>
    <row r="92" spans="1:62" x14ac:dyDescent="0.25">
      <c r="A92">
        <v>7.0107733823990705E-7</v>
      </c>
      <c r="B92">
        <v>8.1053412053734061E-3</v>
      </c>
    </row>
    <row r="93" spans="1:62" x14ac:dyDescent="0.25">
      <c r="A93" s="10">
        <v>4.8241555611373061E-7</v>
      </c>
      <c r="B93" s="10">
        <v>8.1366155762225383E-3</v>
      </c>
    </row>
    <row r="94" spans="1:62" x14ac:dyDescent="0.25">
      <c r="A94" s="11">
        <v>8.5672777053274712E-7</v>
      </c>
      <c r="B94" s="11">
        <v>1.066091435495764E-2</v>
      </c>
    </row>
    <row r="95" spans="1:62" x14ac:dyDescent="0.25">
      <c r="A95">
        <v>2.935475228727784E-7</v>
      </c>
      <c r="B95">
        <v>1.431280837859958E-2</v>
      </c>
    </row>
    <row r="96" spans="1:62" x14ac:dyDescent="0.25">
      <c r="A96" s="10">
        <v>9.2364227509532665E-7</v>
      </c>
      <c r="B96" s="10">
        <v>1.449020942673087E-2</v>
      </c>
    </row>
    <row r="97" spans="1:2" x14ac:dyDescent="0.25">
      <c r="A97">
        <v>4.2968543706420261E-7</v>
      </c>
      <c r="B97">
        <v>1.54931066557765E-2</v>
      </c>
    </row>
    <row r="98" spans="1:2" x14ac:dyDescent="0.25">
      <c r="A98">
        <v>3.4093280884229411E-7</v>
      </c>
      <c r="B98">
        <v>1.6487088985741138E-2</v>
      </c>
    </row>
    <row r="99" spans="1:2" x14ac:dyDescent="0.25">
      <c r="A99">
        <v>2.8423221344454611E-7</v>
      </c>
      <c r="B99">
        <v>1.9719651062041519E-2</v>
      </c>
    </row>
    <row r="100" spans="1:2" x14ac:dyDescent="0.25">
      <c r="A100" s="11">
        <v>2.6834723915222662E-7</v>
      </c>
      <c r="B100" s="11">
        <v>2.013324624858797E-2</v>
      </c>
    </row>
    <row r="101" spans="1:2" x14ac:dyDescent="0.25">
      <c r="A101">
        <v>3.4783388818659991E-7</v>
      </c>
      <c r="B101">
        <v>2.126166350208223E-2</v>
      </c>
    </row>
    <row r="102" spans="1:2" x14ac:dyDescent="0.25">
      <c r="A102" s="10">
        <v>3.8479339596563299E-7</v>
      </c>
      <c r="B102" s="10">
        <v>2.2936308430507781E-2</v>
      </c>
    </row>
    <row r="103" spans="1:2" x14ac:dyDescent="0.25">
      <c r="A103">
        <v>1.2949318615844821E-6</v>
      </c>
      <c r="B103">
        <v>2.3834231449291109E-2</v>
      </c>
    </row>
    <row r="104" spans="1:2" x14ac:dyDescent="0.25">
      <c r="A104">
        <v>1.422060502840659E-6</v>
      </c>
      <c r="B104">
        <v>2.39889235701412E-2</v>
      </c>
    </row>
    <row r="105" spans="1:2" x14ac:dyDescent="0.25">
      <c r="A105">
        <v>1.2894007034511E-7</v>
      </c>
      <c r="B105">
        <v>2.4099469883367419E-2</v>
      </c>
    </row>
    <row r="106" spans="1:2" x14ac:dyDescent="0.25">
      <c r="A106">
        <v>1.404632446746908E-7</v>
      </c>
      <c r="B106">
        <v>2.409981889650226E-2</v>
      </c>
    </row>
    <row r="107" spans="1:2" x14ac:dyDescent="0.25">
      <c r="A107">
        <v>1.4106970443309429E-6</v>
      </c>
      <c r="B107">
        <v>2.4390579061582689E-2</v>
      </c>
    </row>
    <row r="108" spans="1:2" x14ac:dyDescent="0.25">
      <c r="A108">
        <v>1.5593740510649019E-7</v>
      </c>
      <c r="B108">
        <v>2.815607995726168E-2</v>
      </c>
    </row>
    <row r="109" spans="1:2" x14ac:dyDescent="0.25">
      <c r="A109">
        <v>4.37431067468648E-7</v>
      </c>
      <c r="B109">
        <v>2.8371851239353419E-2</v>
      </c>
    </row>
    <row r="110" spans="1:2" x14ac:dyDescent="0.25">
      <c r="A110" s="11">
        <v>1.4623597308218109E-7</v>
      </c>
      <c r="B110" s="11">
        <v>3.1974106281995783E-2</v>
      </c>
    </row>
    <row r="111" spans="1:2" x14ac:dyDescent="0.25">
      <c r="A111">
        <v>1.7027470525325991E-6</v>
      </c>
      <c r="B111">
        <v>3.2328332029283049E-2</v>
      </c>
    </row>
    <row r="112" spans="1:2" x14ac:dyDescent="0.25">
      <c r="A112" s="10">
        <v>1.707947219014544E-6</v>
      </c>
      <c r="B112" s="10">
        <v>3.2483389973640441E-2</v>
      </c>
    </row>
    <row r="113" spans="1:2" x14ac:dyDescent="0.25">
      <c r="A113" s="11">
        <v>1.8251431693033139E-6</v>
      </c>
      <c r="B113" s="11">
        <v>3.2955610100179909E-2</v>
      </c>
    </row>
    <row r="114" spans="1:2" x14ac:dyDescent="0.25">
      <c r="A114">
        <v>1.2288312861746729E-7</v>
      </c>
      <c r="B114">
        <v>3.9238047320395708E-2</v>
      </c>
    </row>
    <row r="115" spans="1:2" x14ac:dyDescent="0.25">
      <c r="A115" s="10">
        <v>1.984872165115488E-7</v>
      </c>
      <c r="B115" s="10">
        <v>4.5285111386328937E-2</v>
      </c>
    </row>
    <row r="116" spans="1:2" x14ac:dyDescent="0.25">
      <c r="A116">
        <v>7.5579435298121872E-7</v>
      </c>
      <c r="B116">
        <v>4.6493942663073537E-2</v>
      </c>
    </row>
    <row r="117" spans="1:2" x14ac:dyDescent="0.25">
      <c r="A117">
        <v>7.027439476689857E-7</v>
      </c>
      <c r="B117">
        <v>4.6560891903936863E-2</v>
      </c>
    </row>
    <row r="118" spans="1:2" x14ac:dyDescent="0.25">
      <c r="A118">
        <v>6.020497060586635E-7</v>
      </c>
      <c r="B118">
        <v>4.6666628587990998E-2</v>
      </c>
    </row>
    <row r="119" spans="1:2" x14ac:dyDescent="0.25">
      <c r="A119" s="11">
        <v>4.2837899556192021E-7</v>
      </c>
      <c r="B119" s="11">
        <v>7.6619407720863814E-2</v>
      </c>
    </row>
    <row r="120" spans="1:2" x14ac:dyDescent="0.25">
      <c r="A120">
        <v>4.2568370819578662E-7</v>
      </c>
      <c r="B120">
        <v>7.8046883456408978E-2</v>
      </c>
    </row>
    <row r="121" spans="1:2" x14ac:dyDescent="0.25">
      <c r="A121" s="10">
        <v>4.2911082631111318E-7</v>
      </c>
      <c r="B121" s="10">
        <v>8.2556667737662792E-2</v>
      </c>
    </row>
    <row r="122" spans="1:2" x14ac:dyDescent="0.25">
      <c r="A122">
        <v>4.1099435309796382E-7</v>
      </c>
      <c r="B122">
        <v>9.7852850146591661E-2</v>
      </c>
    </row>
    <row r="123" spans="1:2" x14ac:dyDescent="0.25">
      <c r="A123">
        <v>4.4446584411047948E-7</v>
      </c>
      <c r="B123">
        <v>0.1148021979257464</v>
      </c>
    </row>
    <row r="124" spans="1:2" x14ac:dyDescent="0.25">
      <c r="A124">
        <v>4.659880488202222E-7</v>
      </c>
      <c r="B124">
        <v>0.1364779759198427</v>
      </c>
    </row>
    <row r="125" spans="1:2" x14ac:dyDescent="0.25">
      <c r="A125">
        <v>3.5327063201184031E-7</v>
      </c>
      <c r="B125">
        <v>0.14207792580127709</v>
      </c>
    </row>
    <row r="126" spans="1:2" x14ac:dyDescent="0.25">
      <c r="A126">
        <v>3.6309490190335788E-7</v>
      </c>
      <c r="B126">
        <v>0.16640784107148651</v>
      </c>
    </row>
    <row r="127" spans="1:2" x14ac:dyDescent="0.25">
      <c r="A127">
        <v>4.5884281414688402E-7</v>
      </c>
      <c r="B127">
        <v>0.1896590031683445</v>
      </c>
    </row>
    <row r="128" spans="1:2" x14ac:dyDescent="0.25">
      <c r="A128">
        <v>5.9629096651910018E-7</v>
      </c>
      <c r="B128">
        <v>0.21282489858567721</v>
      </c>
    </row>
    <row r="129" spans="1:2" x14ac:dyDescent="0.25">
      <c r="A129" s="11">
        <v>2.9902458374762409E-7</v>
      </c>
      <c r="B129" s="11">
        <v>0.40368318930268288</v>
      </c>
    </row>
    <row r="130" spans="1:2" x14ac:dyDescent="0.25">
      <c r="A130">
        <v>3.2630036127754839E-7</v>
      </c>
      <c r="B130">
        <v>0.42247723862528802</v>
      </c>
    </row>
    <row r="131" spans="1:2" x14ac:dyDescent="0.25">
      <c r="A131" s="10">
        <v>5.4770243351628521E-7</v>
      </c>
      <c r="B131" s="10">
        <v>0.56662078648805614</v>
      </c>
    </row>
    <row r="132" spans="1:2" x14ac:dyDescent="0.25">
      <c r="A132" s="11">
        <v>6.2994932308844515E-7</v>
      </c>
      <c r="B132" s="11">
        <v>0.69093175083398817</v>
      </c>
    </row>
    <row r="133" spans="1:2" x14ac:dyDescent="0.25">
      <c r="A133">
        <v>9.778455331133566E-7</v>
      </c>
      <c r="B133">
        <v>2.4622035384178158</v>
      </c>
    </row>
    <row r="134" spans="1:2" x14ac:dyDescent="0.25">
      <c r="A134" s="10">
        <v>2.8518170234885967E-7</v>
      </c>
      <c r="B134" s="10">
        <v>3.914223963022232</v>
      </c>
    </row>
    <row r="135" spans="1:2" x14ac:dyDescent="0.25">
      <c r="A135">
        <v>1.0317152319812439E-6</v>
      </c>
      <c r="B135">
        <v>4.1970763206481934</v>
      </c>
    </row>
    <row r="136" spans="1:2" x14ac:dyDescent="0.25">
      <c r="A136">
        <v>1.1702972812315331E-6</v>
      </c>
      <c r="B136">
        <v>4.7210394859313967</v>
      </c>
    </row>
    <row r="137" spans="1:2" x14ac:dyDescent="0.25">
      <c r="A137">
        <v>1.4010384549075479E-6</v>
      </c>
      <c r="B137">
        <v>5.4899433851242074</v>
      </c>
    </row>
    <row r="138" spans="1:2" x14ac:dyDescent="0.25">
      <c r="A138" s="11">
        <v>1.5511004013396419E-6</v>
      </c>
      <c r="B138" s="11">
        <v>5.7255111005571164</v>
      </c>
    </row>
    <row r="139" spans="1:2" x14ac:dyDescent="0.25">
      <c r="A139">
        <v>3.7012304014287831E-7</v>
      </c>
      <c r="B139">
        <v>6.042226338386536</v>
      </c>
    </row>
    <row r="140" spans="1:2" x14ac:dyDescent="0.25">
      <c r="A140" s="10">
        <v>1.490878731546025E-6</v>
      </c>
      <c r="B140" s="10">
        <v>6.1909365415573117</v>
      </c>
    </row>
    <row r="141" spans="1:2" x14ac:dyDescent="0.25">
      <c r="A141">
        <v>7.6266697314882789E-7</v>
      </c>
      <c r="B141">
        <v>7.4007171630859379</v>
      </c>
    </row>
  </sheetData>
  <autoFilter ref="I44:J44" xr:uid="{00000000-0009-0000-0000-000000000000}">
    <sortState xmlns:xlrd2="http://schemas.microsoft.com/office/spreadsheetml/2017/richdata2" ref="I45:J63">
      <sortCondition ref="I4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DWT - M33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Rabie</dc:creator>
  <cp:lastModifiedBy>(s) Mohamed Rabie</cp:lastModifiedBy>
  <dcterms:created xsi:type="dcterms:W3CDTF">2015-06-05T18:17:20Z</dcterms:created>
  <dcterms:modified xsi:type="dcterms:W3CDTF">2024-04-30T13:28:50Z</dcterms:modified>
</cp:coreProperties>
</file>