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song/Farley Lab Dropbox/Ben and Michelle/Figures/"/>
    </mc:Choice>
  </mc:AlternateContent>
  <xr:revisionPtr revIDLastSave="0" documentId="13_ncr:1_{D8594287-3F6D-A844-94F1-AD8C1E849F9A}" xr6:coauthVersionLast="47" xr6:coauthVersionMax="47" xr10:uidLastSave="{00000000-0000-0000-0000-000000000000}"/>
  <bookViews>
    <workbookView xWindow="3680" yWindow="2660" windowWidth="24820" windowHeight="16940" activeTab="3" xr2:uid="{9C1ACA24-1D78-3B43-A920-57D41FE2CA5B}"/>
  </bookViews>
  <sheets>
    <sheet name="Table S1. Screened Regions" sheetId="5" r:id="rId1"/>
    <sheet name="Table S2. Tested Regions" sheetId="4" r:id="rId2"/>
    <sheet name="Table S3. Notochord regions" sheetId="8" r:id="rId3"/>
    <sheet name="Table S4. Manipulations" sheetId="3" r:id="rId4"/>
    <sheet name="Table S5 Oligonucleotides" sheetId="6" r:id="rId5"/>
    <sheet name="Table S6 Putative enhancers" sheetId="7" r:id="rId6"/>
  </sheets>
  <definedNames>
    <definedName name="_xlnm._FilterDatabase" localSheetId="0" hidden="1">'Table S1. Screened Regions'!$A$1:$K$91</definedName>
    <definedName name="_xlnm._FilterDatabase" localSheetId="1" hidden="1">'Table S2. Tested Regions'!$A$2:$AJ$46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3" l="1"/>
  <c r="E12" i="3"/>
  <c r="C12" i="3"/>
  <c r="B12" i="3"/>
  <c r="F11" i="3"/>
  <c r="E11" i="3"/>
  <c r="F10" i="3"/>
  <c r="E10" i="3"/>
  <c r="C10" i="3"/>
  <c r="B10" i="3"/>
</calcChain>
</file>

<file path=xl/sharedStrings.xml><?xml version="1.0" encoding="utf-8"?>
<sst xmlns="http://schemas.openxmlformats.org/spreadsheetml/2006/main" count="415" uniqueCount="256">
  <si>
    <t>TTACTTTAAAGTGTAAACACTGGATGCTTACACAGCTGTGCGGCGCCCTATGTTGCCATTGTGGATAT</t>
  </si>
  <si>
    <t>CCCCGGTATATTCACCGACAAATACGTAACGACTGCGGATCAAATTTCCATTCCTTCGCACATTTTTG</t>
  </si>
  <si>
    <t>TTTTACATTTATTTAAAATCCAAATTTTCCCACAGCTGAATGAAATTACAAAAAATAAAATAAATAAA</t>
  </si>
  <si>
    <t>GCGGGGGGGAATAGCCCGGGAGGAATGGTCACTGCGGGGAAATAGCCGGGGGGATAGTCACGGTGAG</t>
  </si>
  <si>
    <t>AACCGCAGGAAGTCCGCTCTAAATGTTCTCACTGCGGTTAATTCCTCTAGACCTCTAACTTATCATA</t>
  </si>
  <si>
    <t>TCACAATCCTGTATTCCATCACAAAACTGTCCAGCTGTGAGGCATTTTCCGGATTTGCACCTGGGTTTT</t>
  </si>
  <si>
    <t>CTGAGAGGAATTTACTAGGTTTCTAGAAGACAGCTGTGACTTAATTCCTCTGTGGTTTTGTATTTGCC</t>
  </si>
  <si>
    <t>CAAGCGTGGAAATTTCCTTCAGTTTTCTTGCACAGCTGAATAGTTGTTCTTTACTTTTATATCATCCA</t>
  </si>
  <si>
    <t>TGCCTCCGGGTGCTTTTAGGTATAAATGCTACTGCGGTAAAAGGATGAAACTTTAGATGGAAAATGC</t>
  </si>
  <si>
    <t>AGAGCAAGTCCGGGCATCCCACTTCCGCATCCAGCTGTGCTGAGATCCTCTCTGTGCTCTTCTTTAAAG</t>
  </si>
  <si>
    <t>ATAAGCAAGTACGAGGTGCGTGGAACAGAACAGCTGTGTTATAATGACTACCCCATCACACAAGGATA</t>
  </si>
  <si>
    <t>AAAAGGAATCTGATTTATCTGGCATCGCCTCCAGCTGTGTTCGTCTTCTCTTCCTAATCTCCTGGATGT</t>
  </si>
  <si>
    <t>ACAGTTGCATGGTTGGCATGATCCACCATACACAGCTGGGTTTCCAAAGTAGCCGGATGCACACAGTT</t>
  </si>
  <si>
    <t>TAAACGGTAATTAAACGGATTGGAAAGTTCACTGCGGGCACGGCAATCCAAACATACATTAAAATAT</t>
  </si>
  <si>
    <t>GCATCCTCTTGTCCTTCCAAAGGTGAAACACCGCAGTCTGCTATCATATCCAATTTGTCTTCGATTG</t>
  </si>
  <si>
    <t>GAACTATGTGGTAACGGCATCCATCTTACCCCGCAGTATTATATCCTATTGTATAAATTGTAAGGGA</t>
  </si>
  <si>
    <t>CACGGAACATCCGCCGGAACTCGACCCGGTACTGCGGGTTCAGGAACCCGTACAACAACGGGTTCAA</t>
  </si>
  <si>
    <t>ACGGCATGTGGACTGAATCTAGGATTTAAACACAGCTGACAGGATATTCAACATAATCCATAACATTT</t>
  </si>
  <si>
    <t>AATGACCTTACTGAGAAGATCCAGAACCTCCACAGCTGAGTGCGACACTCCCCAATCCAAAACAGCAT</t>
  </si>
  <si>
    <t>CCAACTATCCGATCCGATATCCGGAAAGAGCCCGCTGTGATTGGCTGATTCGGGCACCGAATGTTAATG</t>
  </si>
  <si>
    <t>TTTTACTTGGCATTTCCGGATTACGCCGGTACTGCGGCACCGGTATCCCCCATGATTGCTTGCGTCA</t>
  </si>
  <si>
    <t>AATTCTCAAAGACAAACGAAGGAATAACCACCAGCTGTGCAATTCCAGCATTCCCTGTCGTTACATAAC</t>
  </si>
  <si>
    <t>CTGAAGATTTGAAATCCCATGGAAGTGAACCACAGCTGCCAACACTACAAGGATATGGAATATTTGGT</t>
  </si>
  <si>
    <t>CGAAGTGGATCCAACCAGCCCAATAAATGACCGCAGTTGGTTCCTGGACCGTTGCATAAATCTCCCT</t>
  </si>
  <si>
    <t>TATTTTTGACGGATAATCCGGCCCGGGTAACCGCAGTAACCTCAAGAATTTCGAGGTATTGAGTTCG</t>
  </si>
  <si>
    <t>CAGTTGCAAAGTAAGACATAGGAATATAGTACTGCGGGGTAAAATGGGATACTGTTTGAACCCAATT</t>
  </si>
  <si>
    <t>TCCAGGATGATATCAACATCATCTCCCCATCCAGCTGTGTCTTCATCAATATCAACATCCGCAGCAAGT</t>
  </si>
  <si>
    <t>AAAGTCATACGATGGATGACATGCTCCGCAACTGCGGAAATCCGTGGTCACACGGAAGTCAAGCGTC</t>
  </si>
  <si>
    <t>CTTTGATCCAGGCGAGGACTTTTGCTTCTCGACTGCGGGGAATTCCCAGAGTACTGTCGCTTGCTGTT</t>
  </si>
  <si>
    <t>ACGAACCTTTATAAACACTATTCAAACAAAACTGCGGAACCGGAACGGTGGATTTACCAAATGATTC</t>
  </si>
  <si>
    <t>AGCTTCTGCGGGATTTCAGGCGTTGATCTCCCGCAGTGGGTTTATCCTTTCACCGCCGTTGTTCTGC</t>
  </si>
  <si>
    <t>GTTGTTCCCCGATTGGGAAAGAGGAAGCAACAGCTGTGTTCTCCAAAGCTGAGTTAATCTAAAAAAAT</t>
  </si>
  <si>
    <t>CAGGCACACAAGTGAGACAAAGGTTCCACAACTGCGGATTGCAACCGGATGCTGAATCACGACCTTG</t>
  </si>
  <si>
    <t>AGTGTAACTTCCTGTGTTTCATTTTCCTCCACTGCGGTATTCTCTTGTGTTTCCAAATTGTTTTGGT</t>
  </si>
  <si>
    <t>AGACCGGATATAATTAATTTGCTTTCCTTTCACAGCTGTCTAACCGTGCACGAATGTCTGTAGAATCG</t>
  </si>
  <si>
    <t>GCATCCTTTTTTAACAAGCAGCTATCTTTACCGCAGTCGTAACAATCCCCACACTGCAAGTGTGAAT</t>
  </si>
  <si>
    <t>CTTCTTTACACAGAAGATGGTTTAGACTTCACTGCGGAACGAACCGGTGGAATAACTGCACATATCC</t>
  </si>
  <si>
    <t>GTTAGGGGTTTCCCCGCTTGGTTAGTTTTCACTGCGGGGGATTTCCTGAGTACGTCACGGAAATCTT</t>
  </si>
  <si>
    <t>ACTTTTAATTCCATTTTTTCAGATGTAACTACTGCGGCTTCAAGGATGAATGGGGTGGTTTTGGAAG</t>
  </si>
  <si>
    <t>GCGAAGGAAATGCGGGACTTTGATCAAAGACCGCTGTGAGCGTTGTCGCGCGTTTGGCCCAGGAAACT</t>
  </si>
  <si>
    <t>AGGAATGATTGACAGTCCATGAAACTGTATCCGCAGTTACGCAGCATTCTTAATGTTCTTGGTTTCC</t>
  </si>
  <si>
    <t>CTTCGTCTGATCCAGCAACGAAAGCGATCTGACTGCGGTCCTATCCCATCCTATGTCGTGACATGTTG</t>
  </si>
  <si>
    <t>CTTTTGCAGATATTAATACTGGATGAGCCAACTGCGGGCATGGATCCCTATTCACGACATAAACTAT</t>
  </si>
  <si>
    <t>CTTTTGCAGATATTAATACTGGATGAGCCAACTGCGGGCATGGATCCTTATTCACGACATAAACTAT</t>
  </si>
  <si>
    <t>TCTCTCCCGTGCATAAAGCGCGGAAGTTCTCCGCAGTTTTTGGGACGACGTCCTTACGTAATTCCAT</t>
  </si>
  <si>
    <t>ATCAAACCCGGAACCCATGAGGATATCAACGACTGCGGGACTTGGGAACTTGGTGACTGGGTAGCGAC</t>
  </si>
  <si>
    <t>CGCGCCAGGGAAAACTGCCGGGAAAATACAACTGCGGACCAGATTTTTGTTTTTTACATGCCTGTTC</t>
  </si>
  <si>
    <t>GTTAAACGCCCCCATAATGCAGGGCCCTAGCCGCTGTGCTTTCCGGCCGCCGTTGCTCGTTTTTCCAT</t>
  </si>
  <si>
    <t>AACTTCCTGTGCAGCCTCGCTCTCTTGTTTCACAGCTGCTGTTGGCTGGGTATCCTTTGTTTCTTCAG</t>
  </si>
  <si>
    <t>GCGTCCAGTACTCCGATGCGTTTCCCAGTTCCGCAGTTGATGGTTCCAGTCGAATGTTCGCAGATTA</t>
  </si>
  <si>
    <t>AACCCGGATGTCTCGGCCTTATTCCTTTGAACTGCGGCCGGTGACCCTTTGGATCCTGAATCCGTTT</t>
  </si>
  <si>
    <t>TATTATGTTCTAAAAGTGTCCCAACTTCCCCCGCAGTACTATACATACATTATTTCCGGCGATACCA</t>
  </si>
  <si>
    <t>ATACTGATCCGGATGAAATTTTGTGCTCCGGACTGCGGCAGGAGTTGGTACTCCTATATCAAAAGGTC</t>
  </si>
  <si>
    <t>ACTTCCAAGGAAGCAATTTAGGAAATGTGACACAGCGGAAGAAACGCTGCATTGGTCAACGTTCTGTA</t>
  </si>
  <si>
    <t>AGTGACTTATCCATGGTTGCCACTCCCATGCCCGCAGTCAGATTACTGGAGCTCTTGCAATGTGTGGAT</t>
  </si>
  <si>
    <t>TGTTTTTGGAAATTTGGACAAACTATATCCCCGCAGTAATTATGTAATGTTTGAAGTTAACATTATT</t>
  </si>
  <si>
    <t>AAATAGTGATGACGTGTCACCTGTCCCACACACAGCTGCTGAACGGAAAAATGGAAGACAAGATGCTG</t>
  </si>
  <si>
    <t>TATTTTTCCTCAGTGGAAATCCCGACATTACCGCAGTTATTTTTACCCGTACCATGGATGCCCGTAC</t>
  </si>
  <si>
    <t>GAGAATCGGACTGAACAACATCCAGAAGGAACTGCGGTTGGACGAGCGGAAGTCTGACGTGTTCCAG</t>
  </si>
  <si>
    <t>CCGATGCCCGGAATATAAGCTCGCCGACTTCAGCTGTGGAAATTAACACAACATCGGGAATTGATATG</t>
  </si>
  <si>
    <t>CCCATGGGAGCCTGGATTAGTGGAAAGTCCCACAGCGGGGTTAGGCATATACATTCTTTGGAAAATTAT</t>
  </si>
  <si>
    <t>GCCTACATCCTACGACCCAAGGAATGCCACACTGCGGGACCTCACCCACATAGAATAGAATGGGTAT</t>
  </si>
  <si>
    <t>CTCACTTACCAGTCCACTACATACAGAGAGCACAGCTGTGTGTTCCGGCCGTTCATTTACATATCCGG</t>
  </si>
  <si>
    <t>CTTCAAACTTGTCCGAATCATCCGTTGTGTCCGCTGTGTCAATCGCTTCCAACTCCCAAACCTGAACG</t>
  </si>
  <si>
    <t>ATGTTATGTTCTAACGGTATCCATCTCACACCGCAGTTCTATACACCATTCAGAATATAGCTGGAAT</t>
  </si>
  <si>
    <t>ATCCACACACTGCAATAGCTTCAGCAACTCGACTGCGGGCATGGGAGTGGCAACCATGGATAAGTCAC</t>
  </si>
  <si>
    <t>GTTTTGGATCTTCCATTAATAAATCATCAACCGCAGTGAGAATGTAACGAACAGTTTGTTCTTTTGA</t>
  </si>
  <si>
    <t>TTGTTGTAACCACCAAGCTCCTACCTTTTACCGCTGTGTTGATCTTCCTGGATTGGCAAATTCAAGCT</t>
  </si>
  <si>
    <t>TTGTTGTTACCACCAAGCTCCTACCTTTTACCGCTGTGTTGATCTTCCTGGATTGGCAAATTCAAGCT</t>
  </si>
  <si>
    <t>ATTATGTTCTGAAAGGTGTCCCATCTTCCCCCGCAGTACTATTACCTGATGCTAGATCCAAAATACT</t>
  </si>
  <si>
    <t>AACTTACTTCCTTGCTTTGAGGATATTTCTCACAGCTGCAGCTTCCTTCAAGGTTTGTTTCGTTTTCT</t>
  </si>
  <si>
    <t>CAATGTTATGGAAAACAATTCCTGAACAAAACTGCGGAGATCGTGATGCACTCCACTTTTGCTCTGG</t>
  </si>
  <si>
    <t>CACGCTTGACTTCCGTGTGACCATGGATCTCCGCAGTTGCCACGCGGTTGCGGAGCATGTTGGATAT</t>
  </si>
  <si>
    <t>TGCAGGAAGCACTAAAGCGTGGTGATCGCTCAGCTGTGAAATTTGACAAAGATCCTGTCGGAAATGCT</t>
  </si>
  <si>
    <t>TTTTGGGCCGGAAAATGTGTCTCACCGTTTGACTGCGGCACACACGGTACCGGTGACGCCATTTCCGG</t>
  </si>
  <si>
    <t>ATATCCAACATGCTCCGCAACCGCGTGGCAACTGCGGAGATCCATGGTCACACGGAAGTCAAGCGTG</t>
  </si>
  <si>
    <t>GGTATACAAACAGACCGAATGCGGATATTGCCGCAGTTACATAAAACACAGTTTTCCAGTACGGGAG</t>
  </si>
  <si>
    <t>TTACATGATCTTCTAATAACGATCCACAACCACAGCGGTATGAAGACCGGAAGCCAGAGCATCCACAT</t>
  </si>
  <si>
    <t>GAGTTACAGGCAGGTGCGCTAGCCAATTGGCCGCAGTGTCGCGGAAGTCTGGTTTCCATCAGCTACT</t>
  </si>
  <si>
    <t>TGAAACGGTTTTCTTGTGCATGGATGGCTTCACAGCTGGGTCCTGTTGGGGAAAAAATTGTAAATGTT</t>
  </si>
  <si>
    <t>TAATAATTATTGTGGAAACATTACCCAATTACTGCGGGATTACGGTTATCCAAAATAATTAAAACAA</t>
  </si>
  <si>
    <t>TAAAACACAATCAGGATATTCGGATATTGTGACTGCGGTACAGTCTGTTTCGAGATTATCCACGTGAC</t>
  </si>
  <si>
    <t>TTATGATCCATAATAATTGCACCACATCCAACTGCGGTATCTGTTTCATGCTCTTATTCCCGGAAAC</t>
  </si>
  <si>
    <t>CATTATTTGCTAACGGTATCCCATTTTACCCCGCAGTATTATATTCCATTATTCCCCAGCATTAATC</t>
  </si>
  <si>
    <t>AGGAAAATCGGAATGCACAGACAGATAAAACACAGCTGTACCGGAAATGTCAGTATAAAAATAACAAA</t>
  </si>
  <si>
    <t>ATTTATTCCTACATTTCCCAAGGATCAAAAACTGCGGTTCAAAATGTTTGATGCACATCACATTGTT</t>
  </si>
  <si>
    <t>GTTCAGGATTGTCACTACAGCTAGAGTTCACCGCTGTGATACATTGGTAGCATCCATTGATAAGGTGC</t>
  </si>
  <si>
    <t>GCAATTAGTTTCCTTGTTTACGGAACAAACGACTGCGGGGGTGCGAATTGTGACGTCATCAATCAAAC</t>
  </si>
  <si>
    <t>AAAACGAAAGTAGTTCCTGATTACAAATTCCCGCAGTAAGCATTTCCATAAATAGGCAACCACATAG</t>
  </si>
  <si>
    <t>GCCATGGATTGCATGATAGCTGTAAGGAATGACTGCGGATTGAACAAACCACCGAGCCAAACAACATT</t>
  </si>
  <si>
    <t>Sequence</t>
  </si>
  <si>
    <t>noto</t>
  </si>
  <si>
    <t>a6.5</t>
  </si>
  <si>
    <t>b6.5</t>
  </si>
  <si>
    <t>notochord</t>
  </si>
  <si>
    <t>BraS</t>
  </si>
  <si>
    <t>Activity</t>
  </si>
  <si>
    <t>NNNNNNGTTTCCTTNNNNACGGAACANNNGACTGCGGNNNNNNNNNNNNNNNNNNNNNNNNNNNNNN</t>
  </si>
  <si>
    <t>GCAATTAGTTTGCTTGTTTACGCAACAAACGACTGAGGGGGTGCGAATTGTGACGTCATCAATCAAAC</t>
  </si>
  <si>
    <t>GCAATTAGTTTCCTTGTTTACGGAACAAACGACTGCGGGGTTTCGAATTGTGACGTCATCAATCAAAC</t>
  </si>
  <si>
    <t>GCAATTAGTTTCCTTGGCCACGGAACAAACGACTGCGGGGGTGCGAATTGTGACGTCATCAATCAAAC</t>
  </si>
  <si>
    <t>ACAGTTGCATGGTTGGCATGATCCACCATACACAGCTGGGTTTCCAAAGTAGCCGCATGCACACAGTT</t>
  </si>
  <si>
    <t>ACAGTTGCATGGTTGGCATGATCCACCATACACAGATGGGTTTCCAAAGTAGCCGGATGCACACAGTT</t>
  </si>
  <si>
    <t>ACAGTTGCATGGTTGGCATGATCCACCATACACAGCTGGGTTTCCAAAGTAGGCATCCGGACACAGTT</t>
  </si>
  <si>
    <t>KhS1451:466-534</t>
  </si>
  <si>
    <t>Untested</t>
  </si>
  <si>
    <t>KhS1426:643-710</t>
  </si>
  <si>
    <t>KhS1404:5501-5569</t>
  </si>
  <si>
    <t>Notochord Present</t>
  </si>
  <si>
    <t>KhS1217:6846-6914</t>
  </si>
  <si>
    <t>KhS1214:329-396</t>
  </si>
  <si>
    <t>KhS1053:6525-6593</t>
  </si>
  <si>
    <t>KhS994:2464-2531</t>
  </si>
  <si>
    <t>No Expression</t>
  </si>
  <si>
    <t>KhS779:3475-3542</t>
  </si>
  <si>
    <t>KhS731:7581-7649</t>
  </si>
  <si>
    <t>KhS567:35707-35774</t>
  </si>
  <si>
    <t>KhS363:44969-45037</t>
  </si>
  <si>
    <t>KhS256:661-728</t>
  </si>
  <si>
    <t>KhS115:3179-3247</t>
  </si>
  <si>
    <t>KhL169:21714-21781</t>
  </si>
  <si>
    <t>KhL167:39392-39459</t>
  </si>
  <si>
    <t>KhL162:40572-40640</t>
  </si>
  <si>
    <t>KhL151:19478-19546</t>
  </si>
  <si>
    <t>KhL141:40273-40340</t>
  </si>
  <si>
    <t>KhL133:18356-18423</t>
  </si>
  <si>
    <t>KhL132:13311-13379</t>
  </si>
  <si>
    <t>KhL116:248402-248469</t>
  </si>
  <si>
    <t>KhL109:36188-36256</t>
  </si>
  <si>
    <t>KhL109:32426-32494</t>
  </si>
  <si>
    <t>KhL101:30790-30857</t>
  </si>
  <si>
    <t>KhL94:19654-19722</t>
  </si>
  <si>
    <t>KhL87:243192-243259</t>
  </si>
  <si>
    <t>KhL75:8301-8369</t>
  </si>
  <si>
    <t>KhL61:105332-105400</t>
  </si>
  <si>
    <t>KhL22:560138-560205</t>
  </si>
  <si>
    <t>KhL20:328721-328790</t>
  </si>
  <si>
    <t>KhL20:262503-262571</t>
  </si>
  <si>
    <t>KhL18:259667-259734</t>
  </si>
  <si>
    <t>KhL10:185261-185328</t>
  </si>
  <si>
    <t>KhL3:174401-174469</t>
  </si>
  <si>
    <t>KhL3:76069-76136</t>
  </si>
  <si>
    <t>KhC14:4520423-4520492</t>
  </si>
  <si>
    <t>KhC14:2508721-2508789</t>
  </si>
  <si>
    <t>KhC14:1271999-1272067</t>
  </si>
  <si>
    <t>KhC12:4370123-4370190</t>
  </si>
  <si>
    <t>KhC11:4388220-4388287</t>
  </si>
  <si>
    <t>KhC11:405646-405713</t>
  </si>
  <si>
    <t>KhC10:4197739-4197807</t>
  </si>
  <si>
    <t>KhC10:3577849-3577917</t>
  </si>
  <si>
    <t>KhC10:1541818-1541885</t>
  </si>
  <si>
    <t>KhC10:516248-516316</t>
  </si>
  <si>
    <t>KhC10:55563-55630</t>
  </si>
  <si>
    <t>KhC9:6247888-6247955</t>
  </si>
  <si>
    <t>KhC9:6243942-6244009</t>
  </si>
  <si>
    <t>KhC9:5252384-5252452</t>
  </si>
  <si>
    <t>KhC9:4388603-4388670</t>
  </si>
  <si>
    <t>KhC9:4058937-4059005</t>
  </si>
  <si>
    <t>KhC9:1669294-1669361</t>
  </si>
  <si>
    <t>KhC9:109207-109274</t>
  </si>
  <si>
    <t>KhC8:4248151-4248218</t>
  </si>
  <si>
    <t>KhC8:4199245-4199312</t>
  </si>
  <si>
    <t>KhC8:3040228-3040296</t>
  </si>
  <si>
    <t>KhC8:1758900-1758967</t>
  </si>
  <si>
    <t>KhC8:730678-730745</t>
  </si>
  <si>
    <t>KhC8:67873-67941</t>
  </si>
  <si>
    <t>KhC7:5825727-5825794</t>
  </si>
  <si>
    <t>KhC7:4157059-4157126</t>
  </si>
  <si>
    <t>KhC7:1460653-1460721</t>
  </si>
  <si>
    <t>KhC6:1469261-1469328</t>
  </si>
  <si>
    <t>KhC5:4815808-4815877</t>
  </si>
  <si>
    <t>KhC5:3422971-3423038</t>
  </si>
  <si>
    <t>KhC5:2828274-2828341</t>
  </si>
  <si>
    <t>KhC4:4985453-4985520</t>
  </si>
  <si>
    <t>KhC4:4619904-4619972</t>
  </si>
  <si>
    <t>KhC4:3068505-3068574</t>
  </si>
  <si>
    <t>KhC4:1543754-1543821</t>
  </si>
  <si>
    <t>KhC3:6181105-6181174</t>
  </si>
  <si>
    <t>KhC3:5469842-5469910</t>
  </si>
  <si>
    <t>KhC3:5035236-5035304</t>
  </si>
  <si>
    <t>KhC2:7004139-7004206</t>
  </si>
  <si>
    <t>KhC2:4557235-4557302</t>
  </si>
  <si>
    <t>KhC2:4522606-4522673</t>
  </si>
  <si>
    <t>KhC2:3146809-3146876</t>
  </si>
  <si>
    <t>KhC2:2722456-2722524</t>
  </si>
  <si>
    <t>KhC2:2004545-2004614</t>
  </si>
  <si>
    <t>KhC1:8374073-8374141</t>
  </si>
  <si>
    <t>KhC1:7957530-7957599</t>
  </si>
  <si>
    <t>KhC1:7887215-7887282</t>
  </si>
  <si>
    <t>KhC1:7465213-7465281</t>
  </si>
  <si>
    <t>KhC1:5930720-5930788</t>
  </si>
  <si>
    <t>KhC1:4505288-4505357</t>
  </si>
  <si>
    <t>KhC1:4152964-4153031</t>
  </si>
  <si>
    <t>KhC1:3472386-3472453</t>
  </si>
  <si>
    <t>KhC1:2360696-2360764</t>
  </si>
  <si>
    <t>KhC1:1430896-1430964</t>
  </si>
  <si>
    <t>KhC1:529511-529579</t>
  </si>
  <si>
    <t>Expression Profile</t>
  </si>
  <si>
    <t>Genomic Coordinates</t>
  </si>
  <si>
    <t>Non-Notochord Expression</t>
  </si>
  <si>
    <t>Notochord Expression</t>
  </si>
  <si>
    <t>Rep1</t>
  </si>
  <si>
    <t>Rep2</t>
  </si>
  <si>
    <t>Rep3</t>
  </si>
  <si>
    <t>no expression</t>
  </si>
  <si>
    <t>expression</t>
  </si>
  <si>
    <t>mes</t>
  </si>
  <si>
    <t>endo</t>
  </si>
  <si>
    <t>BraS -ZEE</t>
  </si>
  <si>
    <t>BraS -Bra</t>
  </si>
  <si>
    <t>exp</t>
  </si>
  <si>
    <t>no exp</t>
  </si>
  <si>
    <t>BraS -FoxA</t>
  </si>
  <si>
    <t>ZEE_Identifier</t>
  </si>
  <si>
    <t>ZEE number</t>
  </si>
  <si>
    <t>Lama1</t>
  </si>
  <si>
    <t>Lama1 -E3</t>
  </si>
  <si>
    <t>Lama1 -Z</t>
  </si>
  <si>
    <t>Lama1 RE3</t>
  </si>
  <si>
    <t>Lama1 -Z F</t>
  </si>
  <si>
    <t>Lama1 -Z R</t>
  </si>
  <si>
    <t>Lama1 -E3 F</t>
  </si>
  <si>
    <t>Lama1 -E3 R</t>
  </si>
  <si>
    <t>CCACCATACACAGATGGGTTTCCAAAGTAGCCGGATGCAC</t>
  </si>
  <si>
    <t>TGTATGGTGGATCATGCCAACCATGCAACTG</t>
  </si>
  <si>
    <t>CCACCATACACAGCTGGGTTTCCAAAGTAGCCGCATGCAC</t>
  </si>
  <si>
    <t>NNNNNNGTTTCCTTNNNNACGGAACANNNGACTGCGGNNNNNNNNNNNNNNNNNNNNNNNNNNNNNNN</t>
  </si>
  <si>
    <t>BraS -FoxA R</t>
  </si>
  <si>
    <t>BraS -FoxA F</t>
  </si>
  <si>
    <t>BraS -Bra R</t>
  </si>
  <si>
    <t>BraS -Bra F</t>
  </si>
  <si>
    <t>mLama1</t>
  </si>
  <si>
    <t>hLama1</t>
  </si>
  <si>
    <t>TNE</t>
  </si>
  <si>
    <t>mT</t>
  </si>
  <si>
    <t>ntl</t>
  </si>
  <si>
    <t>Enhancer</t>
  </si>
  <si>
    <t>Coordinates</t>
  </si>
  <si>
    <t>chr17:67749535-67749594</t>
  </si>
  <si>
    <t>chr18 :7076043-7076166</t>
  </si>
  <si>
    <t>Reference</t>
  </si>
  <si>
    <t>Schifferl et al., 2020</t>
  </si>
  <si>
    <t>TCGCACCCCCGCAGTCGTTTGTTCCGTGGCCAAGGAAACT</t>
  </si>
  <si>
    <t>AGTTTCCTTGGCCACGGAACAAACGACTGCGGGGGTGCGA</t>
  </si>
  <si>
    <t>GACTGCGGGGTTTCGAATTGTGACGTCATCAATGCAAACC</t>
  </si>
  <si>
    <t>TCACAATTCGAAACCCCGCAGTCGTTTGTTCCGTAAACAA</t>
  </si>
  <si>
    <t>This paper</t>
  </si>
  <si>
    <t>Harvey et al., 2010</t>
  </si>
  <si>
    <t>chr17:8396191-8396849</t>
  </si>
  <si>
    <t>chr17:8444218-8444317</t>
  </si>
  <si>
    <t>chr19:14191517-14193640</t>
  </si>
  <si>
    <t>BraS rZE</t>
  </si>
  <si>
    <t>BraS rZEFB</t>
  </si>
  <si>
    <t>NNNNNNNGTTTCCTTGTTTACGGAACANNNGACTGCGGGNGTGCGANNNNNNNNNNNNNNNNNNNNNN</t>
  </si>
  <si>
    <t>weak noto</t>
  </si>
  <si>
    <t>strong noto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</si>
</sst>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ourier New"/>
      <family val="1"/>
    </font>
    <font>
      <sz val="12"/>
      <color rgb="FF1D1C1D"/>
      <name val="Courier New"/>
      <family val="1"/>
    </font>
    <font>
      <sz val="12"/>
      <color theme="1"/>
      <name val="Calibri (Body)"/>
    </font>
    <font>
      <sz val="12"/>
      <color rgb="FF000000"/>
      <name val="Calibri (Body)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1" applyFont="1"/>
    <xf numFmtId="49" fontId="6" fillId="0" borderId="0" xfId="0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985A84C8-1B69-8748-9A96-B1B07AADF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6E7D-5A85-774B-9F48-C219522DABF5}">
  <dimension ref="A1:E91"/>
  <sheetViews>
    <sheetView workbookViewId="0">
      <selection activeCell="C17" sqref="C17"/>
    </sheetView>
  </sheetViews>
  <sheetFormatPr baseColWidth="10" defaultRowHeight="16" x14ac:dyDescent="0.2"/>
  <cols>
    <col min="1" max="1" width="14.5" bestFit="1" customWidth="1"/>
    <col min="2" max="2" width="23.1640625" bestFit="1" customWidth="1"/>
    <col min="3" max="3" width="12.83203125" bestFit="1" customWidth="1"/>
    <col min="4" max="4" width="24.33203125" customWidth="1"/>
  </cols>
  <sheetData>
    <row r="1" spans="1:5" x14ac:dyDescent="0.2">
      <c r="A1" t="s">
        <v>213</v>
      </c>
      <c r="B1" t="s">
        <v>197</v>
      </c>
      <c r="C1" t="s">
        <v>96</v>
      </c>
      <c r="D1" t="s">
        <v>198</v>
      </c>
      <c r="E1" s="3" t="s">
        <v>90</v>
      </c>
    </row>
    <row r="2" spans="1:5" x14ac:dyDescent="0.2">
      <c r="A2">
        <v>1</v>
      </c>
      <c r="B2" t="s">
        <v>108</v>
      </c>
      <c r="C2">
        <v>3.0117262377873399</v>
      </c>
      <c r="D2" t="s">
        <v>196</v>
      </c>
      <c r="E2" s="3" t="s">
        <v>0</v>
      </c>
    </row>
    <row r="3" spans="1:5" x14ac:dyDescent="0.2">
      <c r="A3">
        <v>2</v>
      </c>
      <c r="B3" t="s">
        <v>105</v>
      </c>
      <c r="C3">
        <v>-0.59892931543135997</v>
      </c>
      <c r="D3" t="s">
        <v>195</v>
      </c>
      <c r="E3" s="3" t="s">
        <v>1</v>
      </c>
    </row>
    <row r="4" spans="1:5" x14ac:dyDescent="0.2">
      <c r="A4">
        <v>3</v>
      </c>
      <c r="B4" t="s">
        <v>105</v>
      </c>
      <c r="C4">
        <v>-0.300163655302502</v>
      </c>
      <c r="D4" t="s">
        <v>194</v>
      </c>
      <c r="E4" s="3" t="s">
        <v>2</v>
      </c>
    </row>
    <row r="5" spans="1:5" x14ac:dyDescent="0.2">
      <c r="A5">
        <v>4</v>
      </c>
      <c r="B5" t="s">
        <v>199</v>
      </c>
      <c r="C5">
        <v>2.67470731868463E-3</v>
      </c>
      <c r="D5" t="s">
        <v>193</v>
      </c>
      <c r="E5" s="3" t="s">
        <v>3</v>
      </c>
    </row>
    <row r="6" spans="1:5" x14ac:dyDescent="0.2">
      <c r="A6">
        <v>5</v>
      </c>
      <c r="B6" t="s">
        <v>199</v>
      </c>
      <c r="C6">
        <v>3.1408628052202401</v>
      </c>
      <c r="D6" t="s">
        <v>192</v>
      </c>
      <c r="E6" s="3" t="s">
        <v>4</v>
      </c>
    </row>
    <row r="7" spans="1:5" x14ac:dyDescent="0.2">
      <c r="A7">
        <v>6</v>
      </c>
      <c r="B7" t="s">
        <v>105</v>
      </c>
      <c r="C7">
        <v>0.51604686182050097</v>
      </c>
      <c r="D7" t="s">
        <v>191</v>
      </c>
      <c r="E7" s="3" t="s">
        <v>5</v>
      </c>
    </row>
    <row r="8" spans="1:5" x14ac:dyDescent="0.2">
      <c r="A8">
        <v>7</v>
      </c>
      <c r="B8" t="s">
        <v>105</v>
      </c>
      <c r="C8">
        <v>-0.31443319294664501</v>
      </c>
      <c r="D8" t="s">
        <v>190</v>
      </c>
      <c r="E8" s="3" t="s">
        <v>6</v>
      </c>
    </row>
    <row r="9" spans="1:5" x14ac:dyDescent="0.2">
      <c r="A9">
        <v>8</v>
      </c>
      <c r="B9" t="s">
        <v>105</v>
      </c>
      <c r="C9">
        <v>-0.13827905131607901</v>
      </c>
      <c r="D9" t="s">
        <v>189</v>
      </c>
      <c r="E9" s="3" t="s">
        <v>7</v>
      </c>
    </row>
    <row r="10" spans="1:5" x14ac:dyDescent="0.2">
      <c r="A10">
        <v>9</v>
      </c>
      <c r="B10" t="s">
        <v>105</v>
      </c>
      <c r="C10">
        <v>0.27309691879417097</v>
      </c>
      <c r="D10" t="s">
        <v>188</v>
      </c>
      <c r="E10" s="3" t="s">
        <v>8</v>
      </c>
    </row>
    <row r="11" spans="1:5" x14ac:dyDescent="0.2">
      <c r="A11">
        <v>10</v>
      </c>
      <c r="B11" t="s">
        <v>108</v>
      </c>
      <c r="C11">
        <v>1.3864514089175399</v>
      </c>
      <c r="D11" t="s">
        <v>187</v>
      </c>
      <c r="E11" s="3" t="s">
        <v>9</v>
      </c>
    </row>
    <row r="12" spans="1:5" x14ac:dyDescent="0.2">
      <c r="A12">
        <v>11</v>
      </c>
      <c r="B12" t="s">
        <v>105</v>
      </c>
      <c r="C12">
        <v>-0.84013646719454005</v>
      </c>
      <c r="D12" t="s">
        <v>186</v>
      </c>
      <c r="E12" s="3" t="s">
        <v>10</v>
      </c>
    </row>
    <row r="13" spans="1:5" x14ac:dyDescent="0.2">
      <c r="A13">
        <v>12</v>
      </c>
      <c r="B13" t="s">
        <v>105</v>
      </c>
      <c r="C13">
        <v>0.76502576392576405</v>
      </c>
      <c r="D13" t="s">
        <v>185</v>
      </c>
      <c r="E13" s="3" t="s">
        <v>11</v>
      </c>
    </row>
    <row r="14" spans="1:5" x14ac:dyDescent="0.2">
      <c r="A14">
        <v>13</v>
      </c>
      <c r="B14" t="s">
        <v>108</v>
      </c>
      <c r="C14">
        <v>2.2701568684168598</v>
      </c>
      <c r="D14" t="s">
        <v>184</v>
      </c>
      <c r="E14" s="3" t="s">
        <v>12</v>
      </c>
    </row>
    <row r="15" spans="1:5" x14ac:dyDescent="0.2">
      <c r="A15">
        <v>14</v>
      </c>
      <c r="B15" t="s">
        <v>113</v>
      </c>
      <c r="C15">
        <v>-0.183962474514687</v>
      </c>
      <c r="D15" t="s">
        <v>183</v>
      </c>
      <c r="E15" s="3" t="s">
        <v>13</v>
      </c>
    </row>
    <row r="16" spans="1:5" x14ac:dyDescent="0.2">
      <c r="A16">
        <v>15</v>
      </c>
      <c r="B16" t="s">
        <v>113</v>
      </c>
      <c r="C16">
        <v>-0.323416246093646</v>
      </c>
      <c r="D16" t="s">
        <v>182</v>
      </c>
      <c r="E16" s="3" t="s">
        <v>14</v>
      </c>
    </row>
    <row r="17" spans="1:5" x14ac:dyDescent="0.2">
      <c r="A17">
        <v>16</v>
      </c>
      <c r="B17" t="s">
        <v>105</v>
      </c>
      <c r="C17">
        <v>-8.5391951428581997E-2</v>
      </c>
      <c r="D17" t="s">
        <v>181</v>
      </c>
      <c r="E17" s="3" t="s">
        <v>15</v>
      </c>
    </row>
    <row r="18" spans="1:5" x14ac:dyDescent="0.2">
      <c r="A18">
        <v>17</v>
      </c>
      <c r="B18" t="s">
        <v>199</v>
      </c>
      <c r="C18">
        <v>2.3471459100392398</v>
      </c>
      <c r="D18" t="s">
        <v>180</v>
      </c>
      <c r="E18" s="3" t="s">
        <v>16</v>
      </c>
    </row>
    <row r="19" spans="1:5" x14ac:dyDescent="0.2">
      <c r="A19">
        <v>18</v>
      </c>
      <c r="B19" t="s">
        <v>105</v>
      </c>
      <c r="C19">
        <v>0.11163483409168801</v>
      </c>
      <c r="D19" t="s">
        <v>179</v>
      </c>
      <c r="E19" s="3" t="s">
        <v>17</v>
      </c>
    </row>
    <row r="20" spans="1:5" x14ac:dyDescent="0.2">
      <c r="A20">
        <v>19</v>
      </c>
      <c r="B20" t="s">
        <v>113</v>
      </c>
      <c r="C20">
        <v>-0.48615808012776102</v>
      </c>
      <c r="D20" t="s">
        <v>178</v>
      </c>
      <c r="E20" s="3" t="s">
        <v>18</v>
      </c>
    </row>
    <row r="21" spans="1:5" x14ac:dyDescent="0.2">
      <c r="A21">
        <v>20</v>
      </c>
      <c r="B21" t="s">
        <v>108</v>
      </c>
      <c r="C21">
        <v>0.55940929725681399</v>
      </c>
      <c r="D21" t="s">
        <v>177</v>
      </c>
      <c r="E21" s="3" t="s">
        <v>19</v>
      </c>
    </row>
    <row r="22" spans="1:5" x14ac:dyDescent="0.2">
      <c r="A22">
        <v>21</v>
      </c>
      <c r="B22" t="s">
        <v>199</v>
      </c>
      <c r="C22">
        <v>1.6461369946834601</v>
      </c>
      <c r="D22" t="s">
        <v>176</v>
      </c>
      <c r="E22" s="3" t="s">
        <v>20</v>
      </c>
    </row>
    <row r="23" spans="1:5" x14ac:dyDescent="0.2">
      <c r="A23">
        <v>22</v>
      </c>
      <c r="B23" t="s">
        <v>199</v>
      </c>
      <c r="C23">
        <v>0.234774432067827</v>
      </c>
      <c r="D23" t="s">
        <v>175</v>
      </c>
      <c r="E23" s="3" t="s">
        <v>21</v>
      </c>
    </row>
    <row r="24" spans="1:5" x14ac:dyDescent="0.2">
      <c r="A24">
        <v>23</v>
      </c>
      <c r="B24" t="s">
        <v>113</v>
      </c>
      <c r="C24">
        <v>-0.32655647574588897</v>
      </c>
      <c r="D24" t="s">
        <v>174</v>
      </c>
      <c r="E24" s="3" t="s">
        <v>22</v>
      </c>
    </row>
    <row r="25" spans="1:5" x14ac:dyDescent="0.2">
      <c r="A25">
        <v>24</v>
      </c>
      <c r="B25" t="s">
        <v>105</v>
      </c>
      <c r="C25">
        <v>-0.60134379476624</v>
      </c>
      <c r="D25" t="s">
        <v>173</v>
      </c>
      <c r="E25" s="3" t="s">
        <v>23</v>
      </c>
    </row>
    <row r="26" spans="1:5" x14ac:dyDescent="0.2">
      <c r="A26">
        <v>25</v>
      </c>
      <c r="B26" t="s">
        <v>105</v>
      </c>
      <c r="C26">
        <v>-0.51930242137361704</v>
      </c>
      <c r="D26" t="s">
        <v>172</v>
      </c>
      <c r="E26" s="3" t="s">
        <v>24</v>
      </c>
    </row>
    <row r="27" spans="1:5" x14ac:dyDescent="0.2">
      <c r="A27">
        <v>26</v>
      </c>
      <c r="B27" t="s">
        <v>113</v>
      </c>
      <c r="C27">
        <v>-0.58846617390863898</v>
      </c>
      <c r="D27" t="s">
        <v>171</v>
      </c>
      <c r="E27" s="3" t="s">
        <v>25</v>
      </c>
    </row>
    <row r="28" spans="1:5" x14ac:dyDescent="0.2">
      <c r="A28">
        <v>27</v>
      </c>
      <c r="B28" t="s">
        <v>108</v>
      </c>
      <c r="C28">
        <v>3.7288846782409499E-2</v>
      </c>
      <c r="D28" t="s">
        <v>170</v>
      </c>
      <c r="E28" s="3" t="s">
        <v>26</v>
      </c>
    </row>
    <row r="29" spans="1:5" x14ac:dyDescent="0.2">
      <c r="A29">
        <v>28</v>
      </c>
      <c r="B29" t="s">
        <v>108</v>
      </c>
      <c r="C29">
        <v>1.60337580241783</v>
      </c>
      <c r="D29" t="s">
        <v>169</v>
      </c>
      <c r="E29" s="3" t="s">
        <v>27</v>
      </c>
    </row>
    <row r="30" spans="1:5" x14ac:dyDescent="0.2">
      <c r="A30">
        <v>29</v>
      </c>
      <c r="B30" t="s">
        <v>113</v>
      </c>
      <c r="C30">
        <v>-0.54492359717308303</v>
      </c>
      <c r="D30" t="s">
        <v>168</v>
      </c>
      <c r="E30" s="3" t="s">
        <v>28</v>
      </c>
    </row>
    <row r="31" spans="1:5" x14ac:dyDescent="0.2">
      <c r="A31">
        <v>30</v>
      </c>
      <c r="B31" t="s">
        <v>199</v>
      </c>
      <c r="C31">
        <v>0.123071103574538</v>
      </c>
      <c r="D31" t="s">
        <v>167</v>
      </c>
      <c r="E31" s="3" t="s">
        <v>29</v>
      </c>
    </row>
    <row r="32" spans="1:5" x14ac:dyDescent="0.2">
      <c r="A32">
        <v>31</v>
      </c>
      <c r="B32" t="s">
        <v>105</v>
      </c>
      <c r="C32">
        <v>0.33852678463525798</v>
      </c>
      <c r="D32" t="s">
        <v>166</v>
      </c>
      <c r="E32" s="3" t="s">
        <v>30</v>
      </c>
    </row>
    <row r="33" spans="1:5" x14ac:dyDescent="0.2">
      <c r="A33">
        <v>32</v>
      </c>
      <c r="B33" t="s">
        <v>105</v>
      </c>
      <c r="C33">
        <v>0.31263641657831598</v>
      </c>
      <c r="D33" t="s">
        <v>165</v>
      </c>
      <c r="E33" s="3" t="s">
        <v>31</v>
      </c>
    </row>
    <row r="34" spans="1:5" x14ac:dyDescent="0.2">
      <c r="A34">
        <v>33</v>
      </c>
      <c r="B34" t="s">
        <v>199</v>
      </c>
      <c r="C34">
        <v>0.68712883945413095</v>
      </c>
      <c r="D34" t="s">
        <v>164</v>
      </c>
      <c r="E34" s="3" t="s">
        <v>32</v>
      </c>
    </row>
    <row r="35" spans="1:5" x14ac:dyDescent="0.2">
      <c r="A35">
        <v>34</v>
      </c>
      <c r="B35" t="s">
        <v>113</v>
      </c>
      <c r="C35">
        <v>0.103263225666007</v>
      </c>
      <c r="D35" t="s">
        <v>163</v>
      </c>
      <c r="E35" s="3" t="s">
        <v>33</v>
      </c>
    </row>
    <row r="36" spans="1:5" x14ac:dyDescent="0.2">
      <c r="A36">
        <v>35</v>
      </c>
      <c r="B36" t="s">
        <v>108</v>
      </c>
      <c r="C36">
        <v>3.5787131422364999</v>
      </c>
      <c r="D36" t="s">
        <v>162</v>
      </c>
      <c r="E36" s="3" t="s">
        <v>34</v>
      </c>
    </row>
    <row r="37" spans="1:5" x14ac:dyDescent="0.2">
      <c r="A37">
        <v>36</v>
      </c>
      <c r="B37" t="s">
        <v>113</v>
      </c>
      <c r="C37">
        <v>0.120965609141789</v>
      </c>
      <c r="D37" t="s">
        <v>161</v>
      </c>
      <c r="E37" s="3" t="s">
        <v>35</v>
      </c>
    </row>
    <row r="38" spans="1:5" x14ac:dyDescent="0.2">
      <c r="A38">
        <v>37</v>
      </c>
      <c r="B38" t="s">
        <v>113</v>
      </c>
      <c r="C38">
        <v>-0.415228129506649</v>
      </c>
      <c r="D38" t="s">
        <v>160</v>
      </c>
      <c r="E38" s="3" t="s">
        <v>36</v>
      </c>
    </row>
    <row r="39" spans="1:5" x14ac:dyDescent="0.2">
      <c r="A39">
        <v>38</v>
      </c>
      <c r="B39" t="s">
        <v>105</v>
      </c>
      <c r="C39">
        <v>-0.122114708866417</v>
      </c>
      <c r="D39" t="s">
        <v>159</v>
      </c>
      <c r="E39" s="3" t="s">
        <v>37</v>
      </c>
    </row>
    <row r="40" spans="1:5" x14ac:dyDescent="0.2">
      <c r="A40">
        <v>39</v>
      </c>
      <c r="B40" t="s">
        <v>113</v>
      </c>
      <c r="C40">
        <v>-0.41086612282935098</v>
      </c>
      <c r="D40" t="s">
        <v>158</v>
      </c>
      <c r="E40" s="3" t="s">
        <v>38</v>
      </c>
    </row>
    <row r="41" spans="1:5" x14ac:dyDescent="0.2">
      <c r="A41">
        <v>40</v>
      </c>
      <c r="B41" t="s">
        <v>105</v>
      </c>
      <c r="C41">
        <v>0.36729286312839898</v>
      </c>
      <c r="D41" t="s">
        <v>157</v>
      </c>
      <c r="E41" s="3" t="s">
        <v>39</v>
      </c>
    </row>
    <row r="42" spans="1:5" x14ac:dyDescent="0.2">
      <c r="A42">
        <v>41</v>
      </c>
      <c r="B42" t="s">
        <v>113</v>
      </c>
      <c r="C42">
        <v>-0.246354185052644</v>
      </c>
      <c r="D42" t="s">
        <v>156</v>
      </c>
      <c r="E42" s="3" t="s">
        <v>40</v>
      </c>
    </row>
    <row r="43" spans="1:5" x14ac:dyDescent="0.2">
      <c r="A43">
        <v>42</v>
      </c>
      <c r="B43" t="s">
        <v>105</v>
      </c>
      <c r="C43">
        <v>-0.33390816992070599</v>
      </c>
      <c r="D43" t="s">
        <v>155</v>
      </c>
      <c r="E43" s="3" t="s">
        <v>41</v>
      </c>
    </row>
    <row r="44" spans="1:5" x14ac:dyDescent="0.2">
      <c r="A44">
        <v>43</v>
      </c>
      <c r="B44" t="s">
        <v>105</v>
      </c>
      <c r="C44">
        <v>-0.38922984637456698</v>
      </c>
      <c r="D44" t="s">
        <v>154</v>
      </c>
      <c r="E44" s="3" t="s">
        <v>42</v>
      </c>
    </row>
    <row r="45" spans="1:5" x14ac:dyDescent="0.2">
      <c r="A45">
        <v>44</v>
      </c>
      <c r="B45" t="s">
        <v>105</v>
      </c>
      <c r="C45">
        <v>-0.26591890968166199</v>
      </c>
      <c r="D45" t="s">
        <v>153</v>
      </c>
      <c r="E45" s="3" t="s">
        <v>43</v>
      </c>
    </row>
    <row r="46" spans="1:5" x14ac:dyDescent="0.2">
      <c r="A46">
        <v>45</v>
      </c>
      <c r="B46" t="s">
        <v>105</v>
      </c>
      <c r="C46">
        <v>-0.36027080258142002</v>
      </c>
      <c r="D46" t="s">
        <v>152</v>
      </c>
      <c r="E46" s="3" t="s">
        <v>44</v>
      </c>
    </row>
    <row r="47" spans="1:5" x14ac:dyDescent="0.2">
      <c r="A47">
        <v>46</v>
      </c>
      <c r="B47" t="s">
        <v>113</v>
      </c>
      <c r="C47">
        <v>-0.122698096003044</v>
      </c>
      <c r="D47" t="s">
        <v>151</v>
      </c>
      <c r="E47" s="3" t="s">
        <v>45</v>
      </c>
    </row>
    <row r="48" spans="1:5" x14ac:dyDescent="0.2">
      <c r="A48">
        <v>47</v>
      </c>
      <c r="B48" t="s">
        <v>113</v>
      </c>
      <c r="C48">
        <v>-0.12762350213725801</v>
      </c>
      <c r="D48" t="s">
        <v>150</v>
      </c>
      <c r="E48" s="3" t="s">
        <v>46</v>
      </c>
    </row>
    <row r="49" spans="1:5" x14ac:dyDescent="0.2">
      <c r="A49">
        <v>48</v>
      </c>
      <c r="B49" t="s">
        <v>105</v>
      </c>
      <c r="C49">
        <v>-0.49096196120572999</v>
      </c>
      <c r="D49" t="s">
        <v>149</v>
      </c>
      <c r="E49" s="3" t="s">
        <v>47</v>
      </c>
    </row>
    <row r="50" spans="1:5" x14ac:dyDescent="0.2">
      <c r="A50">
        <v>49</v>
      </c>
      <c r="B50" t="s">
        <v>199</v>
      </c>
      <c r="C50">
        <v>1.06720106973169</v>
      </c>
      <c r="D50" t="s">
        <v>148</v>
      </c>
      <c r="E50" s="3" t="s">
        <v>48</v>
      </c>
    </row>
    <row r="51" spans="1:5" x14ac:dyDescent="0.2">
      <c r="A51">
        <v>50</v>
      </c>
      <c r="B51" t="s">
        <v>105</v>
      </c>
      <c r="C51">
        <v>1.2933738228842999</v>
      </c>
      <c r="D51" t="s">
        <v>147</v>
      </c>
      <c r="E51" s="3" t="s">
        <v>49</v>
      </c>
    </row>
    <row r="52" spans="1:5" x14ac:dyDescent="0.2">
      <c r="A52">
        <v>51</v>
      </c>
      <c r="B52" t="s">
        <v>105</v>
      </c>
      <c r="C52">
        <v>0.68117102536245699</v>
      </c>
      <c r="D52" t="s">
        <v>146</v>
      </c>
      <c r="E52" s="3" t="s">
        <v>50</v>
      </c>
    </row>
    <row r="53" spans="1:5" x14ac:dyDescent="0.2">
      <c r="A53">
        <v>52</v>
      </c>
      <c r="B53" t="s">
        <v>105</v>
      </c>
      <c r="C53">
        <v>-0.42670407973070001</v>
      </c>
      <c r="D53" t="s">
        <v>145</v>
      </c>
      <c r="E53" s="3" t="s">
        <v>51</v>
      </c>
    </row>
    <row r="54" spans="1:5" x14ac:dyDescent="0.2">
      <c r="A54">
        <v>53</v>
      </c>
      <c r="B54" t="s">
        <v>105</v>
      </c>
      <c r="C54">
        <v>-0.13379783823279001</v>
      </c>
      <c r="D54" t="s">
        <v>144</v>
      </c>
      <c r="E54" s="3" t="s">
        <v>52</v>
      </c>
    </row>
    <row r="55" spans="1:5" x14ac:dyDescent="0.2">
      <c r="A55">
        <v>54</v>
      </c>
      <c r="B55" t="s">
        <v>113</v>
      </c>
      <c r="C55">
        <v>-0.56250777427785803</v>
      </c>
      <c r="D55" t="s">
        <v>143</v>
      </c>
      <c r="E55" s="3" t="s">
        <v>53</v>
      </c>
    </row>
    <row r="56" spans="1:5" x14ac:dyDescent="0.2">
      <c r="A56">
        <v>55</v>
      </c>
      <c r="B56" t="s">
        <v>105</v>
      </c>
      <c r="C56">
        <v>-0.20950892124287299</v>
      </c>
      <c r="D56" t="s">
        <v>142</v>
      </c>
      <c r="E56" s="3" t="s">
        <v>54</v>
      </c>
    </row>
    <row r="57" spans="1:5" x14ac:dyDescent="0.2">
      <c r="A57">
        <v>56</v>
      </c>
      <c r="B57" t="s">
        <v>105</v>
      </c>
      <c r="C57">
        <v>-0.48629560488237999</v>
      </c>
      <c r="D57" t="s">
        <v>141</v>
      </c>
      <c r="E57" s="3" t="s">
        <v>55</v>
      </c>
    </row>
    <row r="58" spans="1:5" x14ac:dyDescent="0.2">
      <c r="A58">
        <v>57</v>
      </c>
      <c r="B58" t="s">
        <v>105</v>
      </c>
      <c r="C58">
        <v>-0.65905637822388397</v>
      </c>
      <c r="D58" t="s">
        <v>140</v>
      </c>
      <c r="E58" s="3" t="s">
        <v>56</v>
      </c>
    </row>
    <row r="59" spans="1:5" x14ac:dyDescent="0.2">
      <c r="A59">
        <v>58</v>
      </c>
      <c r="B59" t="s">
        <v>105</v>
      </c>
      <c r="C59">
        <v>-0.243300691053871</v>
      </c>
      <c r="D59" t="s">
        <v>139</v>
      </c>
      <c r="E59" s="3" t="s">
        <v>57</v>
      </c>
    </row>
    <row r="60" spans="1:5" x14ac:dyDescent="0.2">
      <c r="A60">
        <v>59</v>
      </c>
      <c r="B60" t="s">
        <v>199</v>
      </c>
      <c r="C60">
        <v>0.64574874747098598</v>
      </c>
      <c r="D60" t="s">
        <v>138</v>
      </c>
      <c r="E60" s="3" t="s">
        <v>58</v>
      </c>
    </row>
    <row r="61" spans="1:5" x14ac:dyDescent="0.2">
      <c r="A61">
        <v>60</v>
      </c>
      <c r="B61" t="s">
        <v>113</v>
      </c>
      <c r="C61">
        <v>-0.38851613026340398</v>
      </c>
      <c r="D61" t="s">
        <v>137</v>
      </c>
      <c r="E61" s="3" t="s">
        <v>59</v>
      </c>
    </row>
    <row r="62" spans="1:5" x14ac:dyDescent="0.2">
      <c r="A62">
        <v>61</v>
      </c>
      <c r="B62" t="s">
        <v>113</v>
      </c>
      <c r="C62">
        <v>-0.49116805814588799</v>
      </c>
      <c r="D62" t="s">
        <v>136</v>
      </c>
      <c r="E62" s="3" t="s">
        <v>60</v>
      </c>
    </row>
    <row r="63" spans="1:5" x14ac:dyDescent="0.2">
      <c r="A63">
        <v>62</v>
      </c>
      <c r="B63" t="s">
        <v>113</v>
      </c>
      <c r="C63">
        <v>-0.48890390452861598</v>
      </c>
      <c r="D63" t="s">
        <v>135</v>
      </c>
      <c r="E63" s="3" t="s">
        <v>61</v>
      </c>
    </row>
    <row r="64" spans="1:5" x14ac:dyDescent="0.2">
      <c r="A64">
        <v>63</v>
      </c>
      <c r="B64" t="s">
        <v>199</v>
      </c>
      <c r="C64">
        <v>1.0323730242256299</v>
      </c>
      <c r="D64" t="s">
        <v>134</v>
      </c>
      <c r="E64" s="3" t="s">
        <v>62</v>
      </c>
    </row>
    <row r="65" spans="1:5" x14ac:dyDescent="0.2">
      <c r="A65">
        <v>64</v>
      </c>
      <c r="B65" t="s">
        <v>105</v>
      </c>
      <c r="C65">
        <v>-0.43668658454284698</v>
      </c>
      <c r="D65" t="s">
        <v>133</v>
      </c>
      <c r="E65" s="3" t="s">
        <v>63</v>
      </c>
    </row>
    <row r="66" spans="1:5" x14ac:dyDescent="0.2">
      <c r="A66">
        <v>65</v>
      </c>
      <c r="B66" t="s">
        <v>105</v>
      </c>
      <c r="C66">
        <v>-3.3709517685937801E-2</v>
      </c>
      <c r="D66" t="s">
        <v>132</v>
      </c>
      <c r="E66" s="3" t="s">
        <v>64</v>
      </c>
    </row>
    <row r="67" spans="1:5" x14ac:dyDescent="0.2">
      <c r="A67">
        <v>66</v>
      </c>
      <c r="B67" t="s">
        <v>105</v>
      </c>
      <c r="C67">
        <v>-0.48909649864191101</v>
      </c>
      <c r="D67" t="s">
        <v>131</v>
      </c>
      <c r="E67" s="3" t="s">
        <v>65</v>
      </c>
    </row>
    <row r="68" spans="1:5" x14ac:dyDescent="0.2">
      <c r="A68">
        <v>67</v>
      </c>
      <c r="B68" t="s">
        <v>105</v>
      </c>
      <c r="C68">
        <v>-0.21366710220312199</v>
      </c>
      <c r="D68" t="s">
        <v>130</v>
      </c>
      <c r="E68" s="3" t="s">
        <v>66</v>
      </c>
    </row>
    <row r="69" spans="1:5" x14ac:dyDescent="0.2">
      <c r="A69">
        <v>68</v>
      </c>
      <c r="B69" t="s">
        <v>105</v>
      </c>
      <c r="C69">
        <v>-0.43915744534276402</v>
      </c>
      <c r="D69" t="s">
        <v>129</v>
      </c>
      <c r="E69" s="3" t="s">
        <v>67</v>
      </c>
    </row>
    <row r="70" spans="1:5" x14ac:dyDescent="0.2">
      <c r="A70">
        <v>69</v>
      </c>
      <c r="B70" t="s">
        <v>105</v>
      </c>
      <c r="C70">
        <v>-0.15905853210214699</v>
      </c>
      <c r="D70" t="s">
        <v>128</v>
      </c>
      <c r="E70" s="3" t="s">
        <v>68</v>
      </c>
    </row>
    <row r="71" spans="1:5" x14ac:dyDescent="0.2">
      <c r="A71">
        <v>70</v>
      </c>
      <c r="B71" t="s">
        <v>113</v>
      </c>
      <c r="C71">
        <v>-0.35987312888227102</v>
      </c>
      <c r="D71" t="s">
        <v>127</v>
      </c>
      <c r="E71" s="3" t="s">
        <v>69</v>
      </c>
    </row>
    <row r="72" spans="1:5" x14ac:dyDescent="0.2">
      <c r="A72">
        <v>71</v>
      </c>
      <c r="B72" t="s">
        <v>199</v>
      </c>
      <c r="C72">
        <v>1.05474074053664</v>
      </c>
      <c r="D72" t="s">
        <v>126</v>
      </c>
      <c r="E72" s="3" t="s">
        <v>70</v>
      </c>
    </row>
    <row r="73" spans="1:5" x14ac:dyDescent="0.2">
      <c r="A73">
        <v>72</v>
      </c>
      <c r="B73" t="s">
        <v>113</v>
      </c>
      <c r="C73">
        <v>-0.63828058499931595</v>
      </c>
      <c r="D73" t="s">
        <v>125</v>
      </c>
      <c r="E73" s="3" t="s">
        <v>71</v>
      </c>
    </row>
    <row r="74" spans="1:5" x14ac:dyDescent="0.2">
      <c r="A74">
        <v>73</v>
      </c>
      <c r="B74" t="s">
        <v>113</v>
      </c>
      <c r="C74">
        <v>-0.63621806321755503</v>
      </c>
      <c r="D74" t="s">
        <v>124</v>
      </c>
      <c r="E74" s="3" t="s">
        <v>72</v>
      </c>
    </row>
    <row r="75" spans="1:5" x14ac:dyDescent="0.2">
      <c r="A75">
        <v>74</v>
      </c>
      <c r="B75" t="s">
        <v>105</v>
      </c>
      <c r="C75">
        <v>1.8509082738467799</v>
      </c>
      <c r="D75" t="s">
        <v>123</v>
      </c>
      <c r="E75" s="3" t="s">
        <v>73</v>
      </c>
    </row>
    <row r="76" spans="1:5" x14ac:dyDescent="0.2">
      <c r="A76">
        <v>75</v>
      </c>
      <c r="B76" t="s">
        <v>199</v>
      </c>
      <c r="C76">
        <v>0.84567670976843101</v>
      </c>
      <c r="D76" t="s">
        <v>122</v>
      </c>
      <c r="E76" s="3" t="s">
        <v>74</v>
      </c>
    </row>
    <row r="77" spans="1:5" x14ac:dyDescent="0.2">
      <c r="A77">
        <v>76</v>
      </c>
      <c r="B77" t="s">
        <v>105</v>
      </c>
      <c r="C77">
        <v>0.31151012046267601</v>
      </c>
      <c r="D77" t="s">
        <v>121</v>
      </c>
      <c r="E77" s="3" t="s">
        <v>75</v>
      </c>
    </row>
    <row r="78" spans="1:5" x14ac:dyDescent="0.2">
      <c r="A78">
        <v>77</v>
      </c>
      <c r="B78" t="s">
        <v>105</v>
      </c>
      <c r="C78">
        <v>-0.40282073285361503</v>
      </c>
      <c r="D78" t="s">
        <v>120</v>
      </c>
      <c r="E78" s="3" t="s">
        <v>76</v>
      </c>
    </row>
    <row r="79" spans="1:5" x14ac:dyDescent="0.2">
      <c r="A79">
        <v>78</v>
      </c>
      <c r="B79" t="s">
        <v>113</v>
      </c>
      <c r="C79">
        <v>-0.44305790109667798</v>
      </c>
      <c r="D79" t="s">
        <v>119</v>
      </c>
      <c r="E79" s="3" t="s">
        <v>77</v>
      </c>
    </row>
    <row r="80" spans="1:5" x14ac:dyDescent="0.2">
      <c r="A80">
        <v>79</v>
      </c>
      <c r="B80" t="s">
        <v>105</v>
      </c>
      <c r="C80">
        <v>1.87528836650973</v>
      </c>
      <c r="D80" t="s">
        <v>118</v>
      </c>
      <c r="E80" s="3" t="s">
        <v>78</v>
      </c>
    </row>
    <row r="81" spans="1:5" x14ac:dyDescent="0.2">
      <c r="A81">
        <v>80</v>
      </c>
      <c r="B81" t="s">
        <v>105</v>
      </c>
      <c r="C81">
        <v>0.21917754510529</v>
      </c>
      <c r="D81" t="s">
        <v>117</v>
      </c>
      <c r="E81" s="3" t="s">
        <v>79</v>
      </c>
    </row>
    <row r="82" spans="1:5" x14ac:dyDescent="0.2">
      <c r="A82">
        <v>81</v>
      </c>
      <c r="B82" t="s">
        <v>105</v>
      </c>
      <c r="C82">
        <v>0.49484290303621498</v>
      </c>
      <c r="D82" t="s">
        <v>116</v>
      </c>
      <c r="E82" s="3" t="s">
        <v>80</v>
      </c>
    </row>
    <row r="83" spans="1:5" x14ac:dyDescent="0.2">
      <c r="A83">
        <v>82</v>
      </c>
      <c r="B83" t="s">
        <v>105</v>
      </c>
      <c r="C83">
        <v>-6.9220579139325E-2</v>
      </c>
      <c r="D83" t="s">
        <v>115</v>
      </c>
      <c r="E83" s="3" t="s">
        <v>81</v>
      </c>
    </row>
    <row r="84" spans="1:5" x14ac:dyDescent="0.2">
      <c r="A84">
        <v>83</v>
      </c>
      <c r="B84" t="s">
        <v>105</v>
      </c>
      <c r="C84">
        <v>9.9864659410272699E-2</v>
      </c>
      <c r="D84" t="s">
        <v>114</v>
      </c>
      <c r="E84" s="3" t="s">
        <v>82</v>
      </c>
    </row>
    <row r="85" spans="1:5" x14ac:dyDescent="0.2">
      <c r="A85">
        <v>84</v>
      </c>
      <c r="B85" t="s">
        <v>113</v>
      </c>
      <c r="C85">
        <v>-0.460554636664124</v>
      </c>
      <c r="D85" t="s">
        <v>112</v>
      </c>
      <c r="E85" s="3" t="s">
        <v>83</v>
      </c>
    </row>
    <row r="86" spans="1:5" x14ac:dyDescent="0.2">
      <c r="A86">
        <v>85</v>
      </c>
      <c r="B86" t="s">
        <v>200</v>
      </c>
      <c r="C86">
        <v>3.1990988025201998</v>
      </c>
      <c r="D86" t="s">
        <v>111</v>
      </c>
      <c r="E86" s="3" t="s">
        <v>84</v>
      </c>
    </row>
    <row r="87" spans="1:5" x14ac:dyDescent="0.2">
      <c r="A87">
        <v>86</v>
      </c>
      <c r="B87" t="s">
        <v>105</v>
      </c>
      <c r="C87">
        <v>-0.25047062922785102</v>
      </c>
      <c r="D87" t="s">
        <v>110</v>
      </c>
      <c r="E87" s="3" t="s">
        <v>85</v>
      </c>
    </row>
    <row r="88" spans="1:5" x14ac:dyDescent="0.2">
      <c r="A88">
        <v>87</v>
      </c>
      <c r="B88" t="s">
        <v>199</v>
      </c>
      <c r="C88">
        <v>1.93407802216914</v>
      </c>
      <c r="D88" t="s">
        <v>109</v>
      </c>
      <c r="E88" s="3" t="s">
        <v>86</v>
      </c>
    </row>
    <row r="89" spans="1:5" x14ac:dyDescent="0.2">
      <c r="A89" s="20" t="s">
        <v>95</v>
      </c>
      <c r="B89" t="s">
        <v>108</v>
      </c>
      <c r="C89">
        <v>2.4057920186506498</v>
      </c>
      <c r="D89" t="s">
        <v>107</v>
      </c>
      <c r="E89" s="3" t="s">
        <v>87</v>
      </c>
    </row>
    <row r="90" spans="1:5" x14ac:dyDescent="0.2">
      <c r="A90">
        <v>89</v>
      </c>
      <c r="B90" t="s">
        <v>105</v>
      </c>
      <c r="C90">
        <v>-0.380495069388401</v>
      </c>
      <c r="D90" t="s">
        <v>106</v>
      </c>
      <c r="E90" s="3" t="s">
        <v>88</v>
      </c>
    </row>
    <row r="91" spans="1:5" x14ac:dyDescent="0.2">
      <c r="A91">
        <v>90</v>
      </c>
      <c r="B91" t="s">
        <v>105</v>
      </c>
      <c r="C91">
        <v>-0.76771671465962299</v>
      </c>
      <c r="D91" t="s">
        <v>104</v>
      </c>
      <c r="E91" s="3" t="s">
        <v>89</v>
      </c>
    </row>
  </sheetData>
  <autoFilter ref="A1:K91" xr:uid="{8F53BAF5-EB6E-A540-91DA-28D56ABE56D1}">
    <sortState xmlns:xlrd2="http://schemas.microsoft.com/office/spreadsheetml/2017/richdata2" ref="A2:E91">
      <sortCondition ref="A1:A9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BFE1-4356-AA46-BF91-6910B9BDB52D}">
  <dimension ref="A1:AJ47"/>
  <sheetViews>
    <sheetView workbookViewId="0">
      <selection activeCell="A2" sqref="A2"/>
    </sheetView>
  </sheetViews>
  <sheetFormatPr baseColWidth="10" defaultRowHeight="16" x14ac:dyDescent="0.2"/>
  <cols>
    <col min="1" max="1" width="10.83203125" style="8"/>
    <col min="2" max="2" width="12.33203125" bestFit="1" customWidth="1"/>
    <col min="8" max="8" width="10.83203125" style="8"/>
    <col min="9" max="9" width="12.33203125" bestFit="1" customWidth="1"/>
    <col min="12" max="12" width="10.83203125" style="1"/>
    <col min="15" max="15" width="10.83203125" style="8"/>
    <col min="16" max="16" width="12.33203125" bestFit="1" customWidth="1"/>
    <col min="22" max="22" width="10.83203125" style="8"/>
    <col min="23" max="23" width="12.33203125" bestFit="1" customWidth="1"/>
    <col min="30" max="30" width="12.33203125" bestFit="1" customWidth="1"/>
  </cols>
  <sheetData>
    <row r="1" spans="1:36" x14ac:dyDescent="0.2">
      <c r="A1" s="9"/>
      <c r="B1" s="26" t="s">
        <v>201</v>
      </c>
      <c r="C1" s="27"/>
      <c r="D1" s="27"/>
      <c r="E1" s="27"/>
      <c r="F1" s="27"/>
      <c r="G1" s="27"/>
      <c r="H1" s="28"/>
      <c r="I1" s="26" t="s">
        <v>202</v>
      </c>
      <c r="J1" s="27"/>
      <c r="K1" s="27"/>
      <c r="L1" s="27"/>
      <c r="M1" s="27"/>
      <c r="N1" s="27"/>
      <c r="O1" s="28"/>
      <c r="P1" s="26" t="s">
        <v>203</v>
      </c>
      <c r="Q1" s="29"/>
      <c r="R1" s="29"/>
      <c r="S1" s="29"/>
      <c r="T1" s="29"/>
      <c r="U1" s="29"/>
      <c r="V1" s="30"/>
      <c r="W1" s="31"/>
      <c r="X1" s="32"/>
      <c r="Y1" s="32"/>
      <c r="Z1" s="32"/>
      <c r="AA1" s="32"/>
      <c r="AB1" s="32"/>
      <c r="AC1" s="32"/>
      <c r="AD1" s="31"/>
      <c r="AE1" s="31"/>
      <c r="AF1" s="31"/>
      <c r="AG1" s="31"/>
      <c r="AH1" s="31"/>
      <c r="AI1" s="31"/>
      <c r="AJ1" s="31"/>
    </row>
    <row r="2" spans="1:36" x14ac:dyDescent="0.2">
      <c r="A2" s="13" t="s">
        <v>214</v>
      </c>
      <c r="B2" s="12" t="s">
        <v>204</v>
      </c>
      <c r="C2" s="12" t="s">
        <v>205</v>
      </c>
      <c r="D2" s="12" t="s">
        <v>92</v>
      </c>
      <c r="E2" s="12" t="s">
        <v>93</v>
      </c>
      <c r="F2" s="12" t="s">
        <v>91</v>
      </c>
      <c r="G2" s="12" t="s">
        <v>206</v>
      </c>
      <c r="H2" s="13" t="s">
        <v>207</v>
      </c>
      <c r="I2" s="12" t="s">
        <v>204</v>
      </c>
      <c r="J2" s="12" t="s">
        <v>205</v>
      </c>
      <c r="K2" s="12" t="s">
        <v>92</v>
      </c>
      <c r="L2" s="12" t="s">
        <v>93</v>
      </c>
      <c r="M2" s="12" t="s">
        <v>91</v>
      </c>
      <c r="N2" s="12" t="s">
        <v>206</v>
      </c>
      <c r="O2" s="13" t="s">
        <v>207</v>
      </c>
      <c r="P2" s="12" t="s">
        <v>204</v>
      </c>
      <c r="Q2" s="12" t="s">
        <v>205</v>
      </c>
      <c r="R2" s="12" t="s">
        <v>92</v>
      </c>
      <c r="S2" s="12" t="s">
        <v>93</v>
      </c>
      <c r="T2" s="12" t="s">
        <v>91</v>
      </c>
      <c r="U2" s="12" t="s">
        <v>206</v>
      </c>
      <c r="V2" s="13" t="s">
        <v>207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6">
        <v>1</v>
      </c>
      <c r="B3" s="5">
        <v>0.18</v>
      </c>
      <c r="C3" s="5">
        <v>0.82</v>
      </c>
      <c r="D3" s="5">
        <v>0.56000000000000005</v>
      </c>
      <c r="E3" s="5">
        <v>0.12</v>
      </c>
      <c r="F3" s="5">
        <v>0.7</v>
      </c>
      <c r="G3" s="5">
        <v>0.22</v>
      </c>
      <c r="H3" s="6">
        <v>0.36</v>
      </c>
      <c r="I3" s="5">
        <v>0.2</v>
      </c>
      <c r="J3" s="5">
        <v>0.8</v>
      </c>
      <c r="K3" s="5">
        <v>0.54</v>
      </c>
      <c r="L3" s="5">
        <v>0.24</v>
      </c>
      <c r="M3" s="5">
        <v>0.6</v>
      </c>
      <c r="N3" s="5">
        <v>0.22</v>
      </c>
      <c r="O3" s="6">
        <v>0.52</v>
      </c>
      <c r="P3" s="5">
        <v>0.16</v>
      </c>
      <c r="Q3" s="5">
        <v>0.84</v>
      </c>
      <c r="R3" s="5">
        <v>0.56000000000000005</v>
      </c>
      <c r="S3" s="5">
        <v>0.42</v>
      </c>
      <c r="T3" s="5">
        <v>0.84</v>
      </c>
      <c r="U3" s="5">
        <v>0.32</v>
      </c>
      <c r="V3" s="6">
        <v>0.44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">
      <c r="A4" s="6">
        <v>4</v>
      </c>
      <c r="B4" s="5">
        <v>0.88</v>
      </c>
      <c r="C4" s="5">
        <v>0.12</v>
      </c>
      <c r="D4" s="5">
        <v>0.06</v>
      </c>
      <c r="E4" s="5">
        <v>0.1</v>
      </c>
      <c r="F4" s="5">
        <v>0</v>
      </c>
      <c r="G4" s="5">
        <v>0</v>
      </c>
      <c r="H4" s="6">
        <v>0</v>
      </c>
      <c r="I4" s="5">
        <v>0.86</v>
      </c>
      <c r="J4" s="5">
        <v>0.14000000000000001</v>
      </c>
      <c r="K4" s="5">
        <v>0.08</v>
      </c>
      <c r="L4" s="5">
        <v>0.1</v>
      </c>
      <c r="M4" s="5">
        <v>0</v>
      </c>
      <c r="N4" s="5">
        <v>0</v>
      </c>
      <c r="O4" s="6">
        <v>0</v>
      </c>
      <c r="P4" s="5">
        <v>0.8</v>
      </c>
      <c r="Q4" s="5">
        <v>0.2</v>
      </c>
      <c r="R4" s="5">
        <v>0.1</v>
      </c>
      <c r="S4" s="5">
        <v>0.16</v>
      </c>
      <c r="T4" s="5">
        <v>0</v>
      </c>
      <c r="U4" s="5">
        <v>0</v>
      </c>
      <c r="V4" s="6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6">
        <v>5</v>
      </c>
      <c r="B5" s="5">
        <v>0.52</v>
      </c>
      <c r="C5" s="5">
        <v>0.48</v>
      </c>
      <c r="D5" s="5">
        <v>0.24</v>
      </c>
      <c r="E5" s="5">
        <v>0.4</v>
      </c>
      <c r="F5" s="5">
        <v>0.08</v>
      </c>
      <c r="G5" s="5">
        <v>0.08</v>
      </c>
      <c r="H5" s="6">
        <v>0</v>
      </c>
      <c r="I5" s="5">
        <v>0.64</v>
      </c>
      <c r="J5" s="5">
        <v>0.36</v>
      </c>
      <c r="K5" s="5">
        <v>0.08</v>
      </c>
      <c r="L5" s="5">
        <v>0.36</v>
      </c>
      <c r="M5" s="5">
        <v>0</v>
      </c>
      <c r="N5" s="5">
        <v>0.04</v>
      </c>
      <c r="O5" s="6">
        <v>0.02</v>
      </c>
      <c r="P5" s="5">
        <v>0.36</v>
      </c>
      <c r="Q5" s="5">
        <v>0.64</v>
      </c>
      <c r="R5" s="5">
        <v>0.22</v>
      </c>
      <c r="S5" s="5">
        <v>0.56000000000000005</v>
      </c>
      <c r="T5" s="5">
        <v>0.1</v>
      </c>
      <c r="U5" s="5">
        <v>0.16</v>
      </c>
      <c r="V5" s="6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6">
        <v>10</v>
      </c>
      <c r="B6" s="5">
        <v>0.42</v>
      </c>
      <c r="C6" s="5">
        <v>0.57999999999999996</v>
      </c>
      <c r="D6" s="5">
        <v>0</v>
      </c>
      <c r="E6" s="5">
        <v>0</v>
      </c>
      <c r="F6" s="5">
        <v>0.57999999999999996</v>
      </c>
      <c r="G6" s="5">
        <v>0.28000000000000003</v>
      </c>
      <c r="H6" s="6">
        <v>0</v>
      </c>
      <c r="I6" s="5">
        <v>0.34</v>
      </c>
      <c r="J6" s="5">
        <v>0.66</v>
      </c>
      <c r="K6" s="5">
        <v>0</v>
      </c>
      <c r="L6" s="5">
        <v>0.02</v>
      </c>
      <c r="M6" s="5">
        <v>0.64</v>
      </c>
      <c r="N6" s="5">
        <v>0.42</v>
      </c>
      <c r="O6" s="6">
        <v>0.04</v>
      </c>
      <c r="P6" s="5">
        <v>0.56000000000000005</v>
      </c>
      <c r="Q6" s="5">
        <v>0.44</v>
      </c>
      <c r="R6" s="5">
        <v>0</v>
      </c>
      <c r="S6" s="5">
        <v>0.08</v>
      </c>
      <c r="T6" s="5">
        <v>0.42</v>
      </c>
      <c r="U6" s="5">
        <v>0.24</v>
      </c>
      <c r="V6" s="6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6">
        <v>13</v>
      </c>
      <c r="B7" s="5">
        <v>0.6</v>
      </c>
      <c r="C7" s="5">
        <v>0.4</v>
      </c>
      <c r="D7" s="5">
        <v>0</v>
      </c>
      <c r="E7" s="5">
        <v>0.02</v>
      </c>
      <c r="F7" s="5">
        <v>0.38</v>
      </c>
      <c r="G7" s="5">
        <v>0.04</v>
      </c>
      <c r="H7" s="6">
        <v>0</v>
      </c>
      <c r="I7" s="5">
        <v>0.66</v>
      </c>
      <c r="J7" s="5">
        <v>0.34</v>
      </c>
      <c r="K7" s="5">
        <v>0</v>
      </c>
      <c r="L7" s="5">
        <v>0</v>
      </c>
      <c r="M7" s="5">
        <v>0.34</v>
      </c>
      <c r="N7" s="5">
        <v>0.12</v>
      </c>
      <c r="O7" s="6">
        <v>0</v>
      </c>
      <c r="P7" s="5">
        <v>0.7</v>
      </c>
      <c r="Q7" s="5">
        <v>0.3</v>
      </c>
      <c r="R7" s="5">
        <v>0</v>
      </c>
      <c r="S7" s="5">
        <v>0</v>
      </c>
      <c r="T7" s="5">
        <v>0.3</v>
      </c>
      <c r="U7" s="5">
        <v>0.04</v>
      </c>
      <c r="V7" s="6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6">
        <v>14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6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6">
        <v>0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6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6">
        <v>15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6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6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6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6">
        <v>17</v>
      </c>
      <c r="B10" s="5">
        <v>0.54</v>
      </c>
      <c r="C10" s="5">
        <v>0.46</v>
      </c>
      <c r="D10" s="5">
        <v>0.38</v>
      </c>
      <c r="E10" s="5">
        <v>0.36</v>
      </c>
      <c r="F10" s="5">
        <v>0.02</v>
      </c>
      <c r="G10" s="5">
        <v>0</v>
      </c>
      <c r="H10" s="6">
        <v>0</v>
      </c>
      <c r="I10" s="5">
        <v>0.44</v>
      </c>
      <c r="J10" s="5">
        <v>0.56000000000000005</v>
      </c>
      <c r="K10" s="5">
        <v>0.46</v>
      </c>
      <c r="L10" s="5">
        <v>0.46</v>
      </c>
      <c r="M10" s="5">
        <v>0.08</v>
      </c>
      <c r="N10" s="5">
        <v>0</v>
      </c>
      <c r="O10" s="6">
        <v>0.02</v>
      </c>
      <c r="P10" s="5">
        <v>0.48</v>
      </c>
      <c r="Q10" s="5">
        <v>0.52</v>
      </c>
      <c r="R10" s="5">
        <v>0.44</v>
      </c>
      <c r="S10" s="5">
        <v>0.44</v>
      </c>
      <c r="T10" s="5">
        <v>0.1</v>
      </c>
      <c r="U10" s="5">
        <v>0.06</v>
      </c>
      <c r="V10" s="6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6">
        <v>19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6">
        <v>0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6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6">
        <v>20</v>
      </c>
      <c r="B12" s="5">
        <v>0.78</v>
      </c>
      <c r="C12" s="5">
        <v>0.22</v>
      </c>
      <c r="D12" s="5">
        <v>0</v>
      </c>
      <c r="E12" s="5">
        <v>0</v>
      </c>
      <c r="F12" s="5">
        <v>0.2</v>
      </c>
      <c r="G12" s="5">
        <v>0.04</v>
      </c>
      <c r="H12" s="6">
        <v>0</v>
      </c>
      <c r="I12" s="5">
        <v>0.8</v>
      </c>
      <c r="J12" s="5">
        <v>0.2</v>
      </c>
      <c r="K12" s="5">
        <v>0</v>
      </c>
      <c r="L12" s="5">
        <v>0</v>
      </c>
      <c r="M12" s="5">
        <v>0.2</v>
      </c>
      <c r="N12" s="5">
        <v>0</v>
      </c>
      <c r="O12" s="6">
        <v>0</v>
      </c>
      <c r="P12" s="5">
        <v>0.86</v>
      </c>
      <c r="Q12" s="5">
        <v>0.14000000000000001</v>
      </c>
      <c r="R12" s="5">
        <v>0</v>
      </c>
      <c r="S12" s="5">
        <v>0.02</v>
      </c>
      <c r="T12" s="5">
        <v>0.14000000000000001</v>
      </c>
      <c r="U12" s="5">
        <v>0</v>
      </c>
      <c r="V12" s="6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6">
        <v>21</v>
      </c>
      <c r="B13" s="5">
        <v>0.52</v>
      </c>
      <c r="C13" s="5">
        <v>0.48</v>
      </c>
      <c r="D13" s="5">
        <v>0.16</v>
      </c>
      <c r="E13" s="5">
        <v>0.44</v>
      </c>
      <c r="F13" s="5">
        <v>0</v>
      </c>
      <c r="G13" s="5">
        <v>0</v>
      </c>
      <c r="H13" s="6">
        <v>0</v>
      </c>
      <c r="I13" s="5">
        <v>0.42</v>
      </c>
      <c r="J13" s="5">
        <v>0.57999999999999996</v>
      </c>
      <c r="K13" s="5">
        <v>0.22</v>
      </c>
      <c r="L13" s="5">
        <v>0.54</v>
      </c>
      <c r="M13" s="5">
        <v>0.02</v>
      </c>
      <c r="N13" s="5">
        <v>0</v>
      </c>
      <c r="O13" s="6">
        <v>0</v>
      </c>
      <c r="P13" s="5">
        <v>0.46</v>
      </c>
      <c r="Q13" s="5">
        <v>0.54</v>
      </c>
      <c r="R13" s="5">
        <v>0.2</v>
      </c>
      <c r="S13" s="5">
        <v>0.42</v>
      </c>
      <c r="T13" s="5">
        <v>0</v>
      </c>
      <c r="U13" s="5">
        <v>0</v>
      </c>
      <c r="V13" s="6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6">
        <v>22</v>
      </c>
      <c r="B14" s="5">
        <v>0.9</v>
      </c>
      <c r="C14" s="5">
        <v>0.1</v>
      </c>
      <c r="D14" s="5">
        <v>0.1</v>
      </c>
      <c r="E14" s="5">
        <v>0</v>
      </c>
      <c r="F14" s="5">
        <v>0</v>
      </c>
      <c r="G14" s="5">
        <v>0</v>
      </c>
      <c r="H14" s="6">
        <v>0</v>
      </c>
      <c r="I14" s="5">
        <v>0.86</v>
      </c>
      <c r="J14" s="5">
        <v>0.14000000000000001</v>
      </c>
      <c r="K14" s="5">
        <v>0.14000000000000001</v>
      </c>
      <c r="L14" s="5">
        <v>0</v>
      </c>
      <c r="M14" s="5">
        <v>0</v>
      </c>
      <c r="N14" s="5">
        <v>0</v>
      </c>
      <c r="O14" s="6">
        <v>0</v>
      </c>
      <c r="P14" s="5">
        <v>0.86</v>
      </c>
      <c r="Q14" s="5">
        <v>0.14000000000000001</v>
      </c>
      <c r="R14" s="5">
        <v>0.14000000000000001</v>
      </c>
      <c r="S14" s="5">
        <v>0</v>
      </c>
      <c r="T14" s="5">
        <v>0</v>
      </c>
      <c r="U14" s="5">
        <v>0</v>
      </c>
      <c r="V14" s="6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6">
        <v>23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v>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6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6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6">
        <v>26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6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6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6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6">
        <v>27</v>
      </c>
      <c r="B17" s="5">
        <v>0.5</v>
      </c>
      <c r="C17" s="5">
        <v>0.5</v>
      </c>
      <c r="D17" s="5">
        <v>0.14000000000000001</v>
      </c>
      <c r="E17" s="5">
        <v>0</v>
      </c>
      <c r="F17" s="5">
        <v>0.46</v>
      </c>
      <c r="G17" s="5">
        <v>0.18</v>
      </c>
      <c r="H17" s="6">
        <v>0</v>
      </c>
      <c r="I17" s="5">
        <v>0.76</v>
      </c>
      <c r="J17" s="5">
        <v>0.24</v>
      </c>
      <c r="K17" s="5">
        <v>0.02</v>
      </c>
      <c r="L17" s="5">
        <v>0</v>
      </c>
      <c r="M17" s="5">
        <v>0.24</v>
      </c>
      <c r="N17" s="5">
        <v>0.08</v>
      </c>
      <c r="O17" s="6">
        <v>0</v>
      </c>
      <c r="P17" s="5">
        <v>0.64</v>
      </c>
      <c r="Q17" s="5">
        <v>0.36</v>
      </c>
      <c r="R17" s="5">
        <v>0.06</v>
      </c>
      <c r="S17" s="5">
        <v>0</v>
      </c>
      <c r="T17" s="5">
        <v>0.36</v>
      </c>
      <c r="U17" s="5">
        <v>0.08</v>
      </c>
      <c r="V17" s="6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6">
        <v>28</v>
      </c>
      <c r="B18" s="5">
        <v>0.06</v>
      </c>
      <c r="C18" s="5">
        <v>0.94</v>
      </c>
      <c r="D18" s="5">
        <v>0.64</v>
      </c>
      <c r="E18" s="5">
        <v>0.68</v>
      </c>
      <c r="F18" s="5">
        <v>0.82</v>
      </c>
      <c r="G18" s="5">
        <v>0.04</v>
      </c>
      <c r="H18" s="6">
        <v>0.78</v>
      </c>
      <c r="I18" s="5">
        <v>0.14000000000000001</v>
      </c>
      <c r="J18" s="5">
        <v>0.86</v>
      </c>
      <c r="K18" s="5">
        <v>0.4</v>
      </c>
      <c r="L18" s="5">
        <v>0.54</v>
      </c>
      <c r="M18" s="5">
        <v>0.7</v>
      </c>
      <c r="N18" s="5">
        <v>0.12</v>
      </c>
      <c r="O18" s="6">
        <v>0.66</v>
      </c>
      <c r="P18" s="5">
        <v>0.12</v>
      </c>
      <c r="Q18" s="5">
        <v>0.88</v>
      </c>
      <c r="R18" s="5">
        <v>0.48</v>
      </c>
      <c r="S18" s="5">
        <v>0.6</v>
      </c>
      <c r="T18" s="5">
        <v>0.7</v>
      </c>
      <c r="U18" s="5">
        <v>0.06</v>
      </c>
      <c r="V18" s="6">
        <v>0.8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6">
        <v>29</v>
      </c>
      <c r="B19" s="5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6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6">
        <v>0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6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6">
        <v>30</v>
      </c>
      <c r="B20" s="5">
        <v>0.74</v>
      </c>
      <c r="C20" s="5">
        <v>0.26</v>
      </c>
      <c r="D20" s="5">
        <v>0.08</v>
      </c>
      <c r="E20" s="5">
        <v>0.18</v>
      </c>
      <c r="F20" s="5">
        <v>0</v>
      </c>
      <c r="G20" s="5">
        <v>0.02</v>
      </c>
      <c r="H20" s="6">
        <v>0.04</v>
      </c>
      <c r="I20" s="5">
        <v>0.74</v>
      </c>
      <c r="J20" s="5">
        <v>0.26</v>
      </c>
      <c r="K20" s="5">
        <v>0.18</v>
      </c>
      <c r="L20" s="5">
        <v>0.12</v>
      </c>
      <c r="M20" s="5">
        <v>0</v>
      </c>
      <c r="N20" s="5">
        <v>0</v>
      </c>
      <c r="O20" s="6">
        <v>0</v>
      </c>
      <c r="P20" s="5">
        <v>0.8</v>
      </c>
      <c r="Q20" s="5">
        <v>0.2</v>
      </c>
      <c r="R20" s="5">
        <v>0.1</v>
      </c>
      <c r="S20" s="5">
        <v>0.14000000000000001</v>
      </c>
      <c r="T20" s="5">
        <v>0</v>
      </c>
      <c r="U20" s="5">
        <v>0</v>
      </c>
      <c r="V20" s="6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6">
        <v>33</v>
      </c>
      <c r="B21" s="5">
        <v>0.36</v>
      </c>
      <c r="C21" s="5">
        <v>0.64</v>
      </c>
      <c r="D21" s="5">
        <v>0.14000000000000001</v>
      </c>
      <c r="E21" s="5">
        <v>0.62</v>
      </c>
      <c r="F21" s="5">
        <v>0</v>
      </c>
      <c r="G21" s="5">
        <v>0</v>
      </c>
      <c r="H21" s="6">
        <v>0</v>
      </c>
      <c r="I21" s="5">
        <v>0.4</v>
      </c>
      <c r="J21" s="5">
        <v>0.6</v>
      </c>
      <c r="K21" s="5">
        <v>0.12</v>
      </c>
      <c r="L21" s="5">
        <v>0.57999999999999996</v>
      </c>
      <c r="M21" s="5">
        <v>0</v>
      </c>
      <c r="N21" s="5">
        <v>0</v>
      </c>
      <c r="O21" s="6">
        <v>0</v>
      </c>
      <c r="P21" s="5">
        <v>0.42</v>
      </c>
      <c r="Q21" s="5">
        <v>0.57999999999999996</v>
      </c>
      <c r="R21" s="5">
        <v>0.08</v>
      </c>
      <c r="S21" s="5">
        <v>0.57999999999999996</v>
      </c>
      <c r="T21" s="5">
        <v>0</v>
      </c>
      <c r="U21" s="5">
        <v>0</v>
      </c>
      <c r="V21" s="6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6">
        <v>34</v>
      </c>
      <c r="B22" s="5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6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6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6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6">
        <v>35</v>
      </c>
      <c r="B23" s="5">
        <v>0.02</v>
      </c>
      <c r="C23" s="5">
        <v>0.98</v>
      </c>
      <c r="D23" s="5">
        <v>0.28000000000000003</v>
      </c>
      <c r="E23" s="5">
        <v>0.9</v>
      </c>
      <c r="F23" s="5">
        <v>0.48</v>
      </c>
      <c r="G23" s="5">
        <v>0.06</v>
      </c>
      <c r="H23" s="6">
        <v>0.86</v>
      </c>
      <c r="I23" s="5">
        <v>0.06</v>
      </c>
      <c r="J23" s="5">
        <v>0.94</v>
      </c>
      <c r="K23" s="5">
        <v>0</v>
      </c>
      <c r="L23" s="5">
        <v>0.88</v>
      </c>
      <c r="M23" s="5">
        <v>0.28000000000000003</v>
      </c>
      <c r="N23" s="5">
        <v>0</v>
      </c>
      <c r="O23" s="6">
        <v>0.92</v>
      </c>
      <c r="P23" s="5">
        <v>0.06</v>
      </c>
      <c r="Q23" s="5">
        <v>0.94</v>
      </c>
      <c r="R23" s="5">
        <v>0.18</v>
      </c>
      <c r="S23" s="5">
        <v>0.94</v>
      </c>
      <c r="T23" s="5">
        <v>0.36</v>
      </c>
      <c r="U23" s="5">
        <v>0</v>
      </c>
      <c r="V23" s="6">
        <v>0.88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6">
        <v>36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6">
        <v>0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6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6">
        <v>37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6">
        <v>0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6">
        <v>0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6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6">
        <v>39</v>
      </c>
      <c r="B26" s="5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6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6">
        <v>0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6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6">
        <v>41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6">
        <v>0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6">
        <v>0</v>
      </c>
      <c r="P27" s="5">
        <v>1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6">
        <v>0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6">
        <v>46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6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6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6">
        <v>0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6">
        <v>47</v>
      </c>
      <c r="B29" s="5">
        <v>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6">
        <v>0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6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6">
        <v>0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6">
        <v>49</v>
      </c>
      <c r="B30" s="5">
        <v>0.5</v>
      </c>
      <c r="C30" s="5">
        <v>0.5</v>
      </c>
      <c r="D30" s="5">
        <v>0.02</v>
      </c>
      <c r="E30" s="5">
        <v>0.5</v>
      </c>
      <c r="F30" s="5">
        <v>0</v>
      </c>
      <c r="G30" s="5">
        <v>0</v>
      </c>
      <c r="H30" s="6">
        <v>0</v>
      </c>
      <c r="I30" s="5">
        <v>0.66</v>
      </c>
      <c r="J30" s="5">
        <v>0.34</v>
      </c>
      <c r="K30" s="5">
        <v>0</v>
      </c>
      <c r="L30" s="5">
        <v>0.34</v>
      </c>
      <c r="M30" s="5">
        <v>0</v>
      </c>
      <c r="N30" s="5">
        <v>0</v>
      </c>
      <c r="O30" s="6">
        <v>0</v>
      </c>
      <c r="P30" s="5">
        <v>0.84</v>
      </c>
      <c r="Q30" s="5">
        <v>0.16</v>
      </c>
      <c r="R30" s="5">
        <v>0</v>
      </c>
      <c r="S30" s="5">
        <v>0.14000000000000001</v>
      </c>
      <c r="T30" s="5">
        <v>0.02</v>
      </c>
      <c r="U30" s="5">
        <v>0</v>
      </c>
      <c r="V30" s="6"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6">
        <v>54</v>
      </c>
      <c r="B31" s="5">
        <v>1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6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6">
        <v>0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6">
        <v>59</v>
      </c>
      <c r="B32" s="5">
        <v>0.72</v>
      </c>
      <c r="C32" s="5">
        <v>0.28000000000000003</v>
      </c>
      <c r="D32" s="5">
        <v>0</v>
      </c>
      <c r="E32" s="5">
        <v>0.28000000000000003</v>
      </c>
      <c r="F32" s="5">
        <v>0</v>
      </c>
      <c r="G32" s="5">
        <v>0</v>
      </c>
      <c r="H32" s="6">
        <v>0</v>
      </c>
      <c r="I32" s="5">
        <v>0.68</v>
      </c>
      <c r="J32" s="5">
        <v>0.32</v>
      </c>
      <c r="K32" s="5">
        <v>0</v>
      </c>
      <c r="L32" s="5">
        <v>0.32</v>
      </c>
      <c r="M32" s="5">
        <v>0</v>
      </c>
      <c r="N32" s="5">
        <v>0</v>
      </c>
      <c r="O32" s="6">
        <v>0</v>
      </c>
      <c r="P32" s="5">
        <v>0.82</v>
      </c>
      <c r="Q32" s="5">
        <v>0.18</v>
      </c>
      <c r="R32" s="5">
        <v>0</v>
      </c>
      <c r="S32" s="5">
        <v>0.18</v>
      </c>
      <c r="T32" s="5">
        <v>0</v>
      </c>
      <c r="U32" s="5">
        <v>0</v>
      </c>
      <c r="V32" s="6">
        <v>0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6">
        <v>60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6">
        <v>0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6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6">
        <v>0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6">
        <v>61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6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6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6">
        <v>0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6">
        <v>62</v>
      </c>
      <c r="B35" s="5">
        <v>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6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6">
        <v>0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6">
        <v>0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6">
        <v>63</v>
      </c>
      <c r="B36" s="5">
        <v>0.5</v>
      </c>
      <c r="C36" s="5">
        <v>0.5</v>
      </c>
      <c r="D36" s="5">
        <v>0.16</v>
      </c>
      <c r="E36" s="5">
        <v>0.38</v>
      </c>
      <c r="F36" s="5">
        <v>0</v>
      </c>
      <c r="G36" s="5">
        <v>0</v>
      </c>
      <c r="H36" s="6">
        <v>0</v>
      </c>
      <c r="I36" s="5">
        <v>0.7</v>
      </c>
      <c r="J36" s="5">
        <v>0.3</v>
      </c>
      <c r="K36" s="5">
        <v>0.14000000000000001</v>
      </c>
      <c r="L36" s="5">
        <v>0.28000000000000003</v>
      </c>
      <c r="M36" s="5">
        <v>0.02</v>
      </c>
      <c r="N36" s="5">
        <v>0</v>
      </c>
      <c r="O36" s="6">
        <v>0</v>
      </c>
      <c r="P36" s="5">
        <v>0.57999999999999996</v>
      </c>
      <c r="Q36" s="5">
        <v>0.42</v>
      </c>
      <c r="R36" s="5">
        <v>0.18</v>
      </c>
      <c r="S36" s="5">
        <v>0.34</v>
      </c>
      <c r="T36" s="5">
        <v>0.06</v>
      </c>
      <c r="U36" s="5">
        <v>0.02</v>
      </c>
      <c r="V36" s="6">
        <v>0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6">
        <v>70</v>
      </c>
      <c r="B37" s="5">
        <v>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6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6">
        <v>0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6">
        <v>0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6">
        <v>71</v>
      </c>
      <c r="B38" s="5">
        <v>0.68</v>
      </c>
      <c r="C38" s="5">
        <v>0.32</v>
      </c>
      <c r="D38" s="5">
        <v>0</v>
      </c>
      <c r="E38" s="5">
        <v>0.24</v>
      </c>
      <c r="F38" s="5">
        <v>0.1</v>
      </c>
      <c r="G38" s="5">
        <v>0.2</v>
      </c>
      <c r="H38" s="6">
        <v>0</v>
      </c>
      <c r="I38" s="5">
        <v>0.72</v>
      </c>
      <c r="J38" s="5">
        <v>0.28000000000000003</v>
      </c>
      <c r="K38" s="5">
        <v>0</v>
      </c>
      <c r="L38" s="5">
        <v>0.22</v>
      </c>
      <c r="M38" s="5">
        <v>0.06</v>
      </c>
      <c r="N38" s="5">
        <v>0.16</v>
      </c>
      <c r="O38" s="6">
        <v>0</v>
      </c>
      <c r="P38" s="5">
        <v>0.76</v>
      </c>
      <c r="Q38" s="5">
        <v>0.24</v>
      </c>
      <c r="R38" s="5">
        <v>0</v>
      </c>
      <c r="S38" s="5">
        <v>0.18</v>
      </c>
      <c r="T38" s="5">
        <v>0.1</v>
      </c>
      <c r="U38" s="5">
        <v>0.18</v>
      </c>
      <c r="V38" s="6">
        <v>0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6">
        <v>72</v>
      </c>
      <c r="B39" s="5">
        <v>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6">
        <v>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>
        <v>0</v>
      </c>
      <c r="P39" s="5">
        <v>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6">
        <v>0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6">
        <v>73</v>
      </c>
      <c r="B40" s="5">
        <v>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6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6">
        <v>0</v>
      </c>
      <c r="P40" s="5">
        <v>1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v>0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6">
        <v>75</v>
      </c>
      <c r="B41" s="5">
        <v>0.56000000000000005</v>
      </c>
      <c r="C41" s="5">
        <v>0.44</v>
      </c>
      <c r="D41" s="5">
        <v>0.16</v>
      </c>
      <c r="E41" s="5">
        <v>0.38</v>
      </c>
      <c r="F41" s="5">
        <v>0.06</v>
      </c>
      <c r="G41" s="5">
        <v>0.04</v>
      </c>
      <c r="H41" s="6">
        <v>0</v>
      </c>
      <c r="I41" s="5">
        <v>0.68</v>
      </c>
      <c r="J41" s="5">
        <v>0.32</v>
      </c>
      <c r="K41" s="5">
        <v>0.08</v>
      </c>
      <c r="L41" s="5">
        <v>0.28000000000000003</v>
      </c>
      <c r="M41" s="5">
        <v>0.08</v>
      </c>
      <c r="N41" s="5">
        <v>0.04</v>
      </c>
      <c r="O41" s="6">
        <v>0</v>
      </c>
      <c r="P41" s="5">
        <v>0.7</v>
      </c>
      <c r="Q41" s="5">
        <v>0.3</v>
      </c>
      <c r="R41" s="5">
        <v>0.06</v>
      </c>
      <c r="S41" s="5">
        <v>0.3</v>
      </c>
      <c r="T41" s="5">
        <v>0.06</v>
      </c>
      <c r="U41" s="5">
        <v>0.12</v>
      </c>
      <c r="V41" s="6">
        <v>0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6">
        <v>77</v>
      </c>
      <c r="B42" s="5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6">
        <v>0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6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6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6">
        <v>84</v>
      </c>
      <c r="B43" s="5">
        <v>1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6">
        <v>0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6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6">
        <v>0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6">
        <v>85</v>
      </c>
      <c r="B44" s="5">
        <v>0.22</v>
      </c>
      <c r="C44" s="5">
        <v>0.78</v>
      </c>
      <c r="D44" s="5">
        <v>0.7</v>
      </c>
      <c r="E44" s="5">
        <v>0.72</v>
      </c>
      <c r="F44" s="5">
        <v>0.18</v>
      </c>
      <c r="G44" s="5">
        <v>0</v>
      </c>
      <c r="H44" s="6">
        <v>0</v>
      </c>
      <c r="I44" s="5">
        <v>0.24</v>
      </c>
      <c r="J44" s="5">
        <v>0.76</v>
      </c>
      <c r="K44" s="5">
        <v>0.66</v>
      </c>
      <c r="L44" s="5">
        <v>0.64</v>
      </c>
      <c r="M44" s="5">
        <v>0.14000000000000001</v>
      </c>
      <c r="N44" s="5">
        <v>0</v>
      </c>
      <c r="O44" s="6">
        <v>0</v>
      </c>
      <c r="P44" s="5">
        <v>0.16</v>
      </c>
      <c r="Q44" s="5">
        <v>0.84</v>
      </c>
      <c r="R44" s="5">
        <v>0.68</v>
      </c>
      <c r="S44" s="5">
        <v>0.74</v>
      </c>
      <c r="T44" s="5">
        <v>0.16</v>
      </c>
      <c r="U44" s="5">
        <v>0</v>
      </c>
      <c r="V44" s="6"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6">
        <v>87</v>
      </c>
      <c r="B45" s="5">
        <v>0.6</v>
      </c>
      <c r="C45" s="5">
        <v>0.4</v>
      </c>
      <c r="D45" s="5">
        <v>0</v>
      </c>
      <c r="E45" s="5">
        <v>0.4</v>
      </c>
      <c r="F45" s="5">
        <v>0</v>
      </c>
      <c r="G45" s="5">
        <v>0.22</v>
      </c>
      <c r="H45" s="6">
        <v>0</v>
      </c>
      <c r="I45" s="5">
        <v>0.64</v>
      </c>
      <c r="J45" s="5">
        <v>0.36</v>
      </c>
      <c r="K45" s="5">
        <v>0</v>
      </c>
      <c r="L45" s="5">
        <v>0.36</v>
      </c>
      <c r="M45" s="5">
        <v>0</v>
      </c>
      <c r="N45" s="5">
        <v>0.12</v>
      </c>
      <c r="O45" s="6">
        <v>0</v>
      </c>
      <c r="P45" s="5">
        <v>0.6</v>
      </c>
      <c r="Q45" s="5">
        <v>0.4</v>
      </c>
      <c r="R45" s="5">
        <v>0</v>
      </c>
      <c r="S45" s="5">
        <v>0.4</v>
      </c>
      <c r="T45" s="5">
        <v>0</v>
      </c>
      <c r="U45" s="5">
        <v>0.16</v>
      </c>
      <c r="V45" s="6"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6" t="s">
        <v>95</v>
      </c>
      <c r="B46" s="5">
        <v>0.18</v>
      </c>
      <c r="C46" s="5">
        <v>0.82</v>
      </c>
      <c r="D46" s="5">
        <v>0.52</v>
      </c>
      <c r="E46" s="5">
        <v>0.3</v>
      </c>
      <c r="F46" s="5">
        <v>0.76</v>
      </c>
      <c r="G46" s="5">
        <v>0.24</v>
      </c>
      <c r="H46" s="6">
        <v>0</v>
      </c>
      <c r="I46" s="5">
        <v>0.22</v>
      </c>
      <c r="J46" s="5">
        <v>0.78</v>
      </c>
      <c r="K46" s="5">
        <v>0.32</v>
      </c>
      <c r="L46" s="5">
        <v>0.28000000000000003</v>
      </c>
      <c r="M46" s="5">
        <v>0.66</v>
      </c>
      <c r="N46" s="5">
        <v>0.22</v>
      </c>
      <c r="O46" s="6">
        <v>0</v>
      </c>
      <c r="P46" s="5">
        <v>0.28000000000000003</v>
      </c>
      <c r="Q46" s="5">
        <v>0.72</v>
      </c>
      <c r="R46" s="5">
        <v>0.56000000000000005</v>
      </c>
      <c r="S46" s="5">
        <v>0.14000000000000001</v>
      </c>
      <c r="T46" s="5">
        <v>0.7</v>
      </c>
      <c r="U46" s="5">
        <v>0.22</v>
      </c>
      <c r="V46" s="6"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B47" s="4"/>
      <c r="C47" s="4"/>
      <c r="D47" s="4"/>
      <c r="E47" s="4"/>
      <c r="F47" s="4"/>
      <c r="H47" s="10"/>
      <c r="I47" s="2"/>
      <c r="J47" s="2"/>
      <c r="K47" s="2"/>
      <c r="O47" s="11"/>
      <c r="P47" s="2"/>
      <c r="Q47" s="2"/>
      <c r="R47" s="2"/>
      <c r="S47" s="2"/>
      <c r="T47" s="2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</sheetData>
  <mergeCells count="5"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50D0-01E1-F841-88A8-876C234780BB}">
  <dimension ref="A1:C10"/>
  <sheetViews>
    <sheetView workbookViewId="0">
      <selection activeCell="C10" sqref="C10"/>
    </sheetView>
  </sheetViews>
  <sheetFormatPr baseColWidth="10" defaultRowHeight="16" x14ac:dyDescent="0.2"/>
  <cols>
    <col min="1" max="1" width="12.6640625" bestFit="1" customWidth="1"/>
    <col min="2" max="2" width="20.5" bestFit="1" customWidth="1"/>
  </cols>
  <sheetData>
    <row r="1" spans="1:3" x14ac:dyDescent="0.2">
      <c r="A1" t="s">
        <v>213</v>
      </c>
      <c r="B1" t="s">
        <v>198</v>
      </c>
      <c r="C1" s="3" t="s">
        <v>90</v>
      </c>
    </row>
    <row r="2" spans="1:3" x14ac:dyDescent="0.2">
      <c r="A2">
        <v>1</v>
      </c>
      <c r="B2" t="s">
        <v>196</v>
      </c>
      <c r="C2" s="3" t="s">
        <v>0</v>
      </c>
    </row>
    <row r="3" spans="1:3" x14ac:dyDescent="0.2">
      <c r="A3">
        <v>10</v>
      </c>
      <c r="B3" t="s">
        <v>187</v>
      </c>
      <c r="C3" s="3" t="s">
        <v>9</v>
      </c>
    </row>
    <row r="4" spans="1:3" x14ac:dyDescent="0.2">
      <c r="A4">
        <v>13</v>
      </c>
      <c r="B4" t="s">
        <v>184</v>
      </c>
      <c r="C4" s="3" t="s">
        <v>12</v>
      </c>
    </row>
    <row r="5" spans="1:3" x14ac:dyDescent="0.2">
      <c r="A5">
        <v>20</v>
      </c>
      <c r="B5" t="s">
        <v>177</v>
      </c>
      <c r="C5" s="3" t="s">
        <v>19</v>
      </c>
    </row>
    <row r="6" spans="1:3" x14ac:dyDescent="0.2">
      <c r="A6">
        <v>27</v>
      </c>
      <c r="B6" t="s">
        <v>170</v>
      </c>
      <c r="C6" s="3" t="s">
        <v>26</v>
      </c>
    </row>
    <row r="7" spans="1:3" x14ac:dyDescent="0.2">
      <c r="A7">
        <v>28</v>
      </c>
      <c r="B7" t="s">
        <v>169</v>
      </c>
      <c r="C7" s="3" t="s">
        <v>27</v>
      </c>
    </row>
    <row r="8" spans="1:3" x14ac:dyDescent="0.2">
      <c r="A8">
        <v>35</v>
      </c>
      <c r="B8" t="s">
        <v>162</v>
      </c>
      <c r="C8" s="3" t="s">
        <v>34</v>
      </c>
    </row>
    <row r="9" spans="1:3" x14ac:dyDescent="0.2">
      <c r="A9">
        <v>85</v>
      </c>
      <c r="B9" t="s">
        <v>111</v>
      </c>
      <c r="C9" s="3" t="s">
        <v>84</v>
      </c>
    </row>
    <row r="10" spans="1:3" x14ac:dyDescent="0.2">
      <c r="A10" s="20" t="s">
        <v>95</v>
      </c>
      <c r="B10" t="s">
        <v>107</v>
      </c>
      <c r="C10" s="3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2B36-3A97-4140-A5D2-6885119E80B0}">
  <dimension ref="A1:AJ23"/>
  <sheetViews>
    <sheetView tabSelected="1" topLeftCell="A2" zoomScale="118" workbookViewId="0">
      <selection activeCell="I11" sqref="I11"/>
    </sheetView>
  </sheetViews>
  <sheetFormatPr baseColWidth="10" defaultRowHeight="16" x14ac:dyDescent="0.2"/>
  <cols>
    <col min="1" max="1" width="14.33203125" style="16" bestFit="1" customWidth="1"/>
    <col min="2" max="10" width="10.83203125" style="16"/>
    <col min="12" max="12" width="83.1640625" style="16" bestFit="1" customWidth="1"/>
    <col min="14" max="16384" width="10.83203125" style="16"/>
  </cols>
  <sheetData>
    <row r="1" spans="1:12" x14ac:dyDescent="0.2">
      <c r="A1" s="17"/>
      <c r="B1" s="33" t="s">
        <v>201</v>
      </c>
      <c r="C1" s="33"/>
      <c r="D1" s="33"/>
      <c r="E1" s="33" t="s">
        <v>202</v>
      </c>
      <c r="F1" s="33"/>
      <c r="G1" s="33"/>
      <c r="H1" s="34" t="s">
        <v>203</v>
      </c>
      <c r="I1" s="34"/>
      <c r="J1" s="34"/>
      <c r="L1" s="18" t="s">
        <v>90</v>
      </c>
    </row>
    <row r="2" spans="1:12" x14ac:dyDescent="0.2">
      <c r="A2" s="17"/>
      <c r="B2" s="17" t="s">
        <v>211</v>
      </c>
      <c r="C2" s="17" t="s">
        <v>210</v>
      </c>
      <c r="D2" s="17" t="s">
        <v>94</v>
      </c>
      <c r="E2" s="17" t="s">
        <v>211</v>
      </c>
      <c r="F2" s="17" t="s">
        <v>210</v>
      </c>
      <c r="G2" s="17" t="s">
        <v>94</v>
      </c>
      <c r="H2" s="17" t="s">
        <v>211</v>
      </c>
      <c r="I2" s="17" t="s">
        <v>210</v>
      </c>
      <c r="J2" s="17" t="s">
        <v>94</v>
      </c>
    </row>
    <row r="3" spans="1:12" x14ac:dyDescent="0.2">
      <c r="A3" s="14" t="s">
        <v>215</v>
      </c>
      <c r="B3" s="14">
        <v>0.6</v>
      </c>
      <c r="C3" s="14">
        <v>0.4</v>
      </c>
      <c r="D3" s="14">
        <v>0.38</v>
      </c>
      <c r="E3" s="14">
        <v>0.66</v>
      </c>
      <c r="F3" s="14">
        <v>0.34</v>
      </c>
      <c r="G3" s="14">
        <v>0.34</v>
      </c>
      <c r="H3" s="14">
        <v>0.7</v>
      </c>
      <c r="I3" s="14">
        <v>0.3</v>
      </c>
      <c r="J3" s="14">
        <v>0.3</v>
      </c>
      <c r="L3" s="15" t="s">
        <v>12</v>
      </c>
    </row>
    <row r="4" spans="1:12" x14ac:dyDescent="0.2">
      <c r="A4" s="14" t="s">
        <v>216</v>
      </c>
      <c r="B4" s="14">
        <v>1</v>
      </c>
      <c r="C4" s="14">
        <v>0</v>
      </c>
      <c r="D4" s="14">
        <v>0</v>
      </c>
      <c r="E4" s="14">
        <v>1</v>
      </c>
      <c r="F4" s="14">
        <v>0</v>
      </c>
      <c r="G4" s="14">
        <v>0</v>
      </c>
      <c r="H4" s="14">
        <v>1</v>
      </c>
      <c r="I4" s="14">
        <v>0</v>
      </c>
      <c r="J4" s="14">
        <v>0</v>
      </c>
      <c r="L4" s="16" t="s">
        <v>101</v>
      </c>
    </row>
    <row r="5" spans="1:12" x14ac:dyDescent="0.2">
      <c r="A5" s="14" t="s">
        <v>217</v>
      </c>
      <c r="B5" s="14">
        <v>1</v>
      </c>
      <c r="C5" s="14">
        <v>0</v>
      </c>
      <c r="D5" s="14">
        <v>0</v>
      </c>
      <c r="E5" s="14">
        <v>1</v>
      </c>
      <c r="F5" s="14">
        <v>0</v>
      </c>
      <c r="G5" s="14">
        <v>0</v>
      </c>
      <c r="H5" s="14">
        <v>1</v>
      </c>
      <c r="I5" s="14">
        <v>0</v>
      </c>
      <c r="J5" s="14">
        <v>0</v>
      </c>
      <c r="L5" s="16" t="s">
        <v>102</v>
      </c>
    </row>
    <row r="6" spans="1:12" x14ac:dyDescent="0.2">
      <c r="A6" s="14" t="s">
        <v>218</v>
      </c>
      <c r="B6" s="14">
        <v>1</v>
      </c>
      <c r="C6" s="14">
        <v>0</v>
      </c>
      <c r="D6" s="14">
        <v>0</v>
      </c>
      <c r="E6" s="14">
        <v>1</v>
      </c>
      <c r="F6" s="14">
        <v>0</v>
      </c>
      <c r="G6" s="14">
        <v>0</v>
      </c>
      <c r="H6" s="14">
        <v>1</v>
      </c>
      <c r="I6" s="14">
        <v>0</v>
      </c>
      <c r="J6" s="14">
        <v>0</v>
      </c>
      <c r="L6" s="16" t="s">
        <v>103</v>
      </c>
    </row>
    <row r="8" spans="1:12" x14ac:dyDescent="0.2">
      <c r="A8" s="19" t="s">
        <v>95</v>
      </c>
      <c r="B8" s="25">
        <v>0.28000000000000003</v>
      </c>
      <c r="C8" s="25">
        <v>0.72</v>
      </c>
      <c r="D8" s="14">
        <v>0.72</v>
      </c>
      <c r="E8" s="25">
        <v>0.26</v>
      </c>
      <c r="F8" s="25">
        <v>0.74</v>
      </c>
      <c r="G8" s="19">
        <v>0.74</v>
      </c>
      <c r="L8" s="15" t="s">
        <v>87</v>
      </c>
    </row>
    <row r="9" spans="1:12" x14ac:dyDescent="0.2">
      <c r="A9" s="19" t="s">
        <v>208</v>
      </c>
      <c r="B9" s="19">
        <v>1</v>
      </c>
      <c r="C9" s="19">
        <v>0</v>
      </c>
      <c r="D9" s="19">
        <v>0</v>
      </c>
      <c r="E9" s="19">
        <v>1</v>
      </c>
      <c r="F9" s="19">
        <v>0</v>
      </c>
      <c r="G9" s="19">
        <v>0</v>
      </c>
      <c r="L9" s="16" t="s">
        <v>97</v>
      </c>
    </row>
    <row r="10" spans="1:12" x14ac:dyDescent="0.2">
      <c r="A10" s="19" t="s">
        <v>251</v>
      </c>
      <c r="B10" s="17">
        <f>20/60</f>
        <v>0.33333333333333331</v>
      </c>
      <c r="C10" s="17">
        <f>40/60</f>
        <v>0.66666666666666663</v>
      </c>
      <c r="D10" s="17">
        <v>0.28333333333333333</v>
      </c>
      <c r="E10" s="17">
        <f>33/60</f>
        <v>0.55000000000000004</v>
      </c>
      <c r="F10" s="17">
        <f>27/60</f>
        <v>0.45</v>
      </c>
      <c r="G10" s="17">
        <v>0.16666666666666666</v>
      </c>
      <c r="L10" s="16" t="s">
        <v>98</v>
      </c>
    </row>
    <row r="11" spans="1:12" x14ac:dyDescent="0.2">
      <c r="A11" s="19" t="s">
        <v>209</v>
      </c>
      <c r="B11" s="17">
        <v>0.97</v>
      </c>
      <c r="C11" s="17">
        <v>0.03</v>
      </c>
      <c r="D11" s="17">
        <v>0.02</v>
      </c>
      <c r="E11" s="17">
        <f>0.94</f>
        <v>0.94</v>
      </c>
      <c r="F11" s="17">
        <f>0.06</f>
        <v>0.06</v>
      </c>
      <c r="G11" s="17">
        <v>3.1914893617021274E-2</v>
      </c>
      <c r="L11" s="16" t="s">
        <v>99</v>
      </c>
    </row>
    <row r="12" spans="1:12" x14ac:dyDescent="0.2">
      <c r="A12" s="19" t="s">
        <v>212</v>
      </c>
      <c r="B12" s="17">
        <f>51/60</f>
        <v>0.85</v>
      </c>
      <c r="C12" s="17">
        <f>9/60</f>
        <v>0.15</v>
      </c>
      <c r="D12" s="17">
        <v>6.6666666666666666E-2</v>
      </c>
      <c r="E12" s="17">
        <f>54/60</f>
        <v>0.9</v>
      </c>
      <c r="F12" s="17">
        <f>6/60</f>
        <v>0.1</v>
      </c>
      <c r="G12" s="17">
        <v>0.1</v>
      </c>
      <c r="L12" s="16" t="s">
        <v>100</v>
      </c>
    </row>
    <row r="13" spans="1:12" x14ac:dyDescent="0.2">
      <c r="A13" s="19" t="s">
        <v>252</v>
      </c>
      <c r="B13" s="25">
        <v>0.36</v>
      </c>
      <c r="C13" s="25">
        <v>0.64</v>
      </c>
      <c r="D13" s="17">
        <v>0.64</v>
      </c>
      <c r="E13" s="25">
        <v>0.4</v>
      </c>
      <c r="F13" s="25">
        <v>0.6</v>
      </c>
      <c r="G13" s="17">
        <v>0.6</v>
      </c>
      <c r="L13" s="16" t="s">
        <v>253</v>
      </c>
    </row>
    <row r="18" spans="1:36" x14ac:dyDescent="0.2">
      <c r="B18" s="34" t="s">
        <v>201</v>
      </c>
      <c r="C18" s="34"/>
      <c r="D18" s="34"/>
      <c r="E18" s="34"/>
      <c r="F18" s="34"/>
      <c r="G18" s="34" t="s">
        <v>202</v>
      </c>
      <c r="H18" s="34"/>
      <c r="I18" s="34"/>
      <c r="J18" s="34"/>
      <c r="K18" s="34"/>
    </row>
    <row r="19" spans="1:36" x14ac:dyDescent="0.2">
      <c r="A19" s="14"/>
      <c r="B19" s="14" t="s">
        <v>211</v>
      </c>
      <c r="C19" s="14" t="s">
        <v>210</v>
      </c>
      <c r="D19" s="14" t="s">
        <v>92</v>
      </c>
      <c r="E19" s="14" t="s">
        <v>254</v>
      </c>
      <c r="F19" s="14" t="s">
        <v>255</v>
      </c>
      <c r="G19" s="14" t="s">
        <v>211</v>
      </c>
      <c r="H19" s="14" t="s">
        <v>210</v>
      </c>
      <c r="I19" s="14" t="s">
        <v>92</v>
      </c>
      <c r="J19" s="14" t="s">
        <v>254</v>
      </c>
      <c r="K19" s="14" t="s">
        <v>255</v>
      </c>
      <c r="O19" s="14"/>
      <c r="S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x14ac:dyDescent="0.2">
      <c r="A20" s="14" t="s">
        <v>95</v>
      </c>
      <c r="B20" s="25">
        <v>0.28000000000000003</v>
      </c>
      <c r="C20" s="25">
        <v>0.72</v>
      </c>
      <c r="D20" s="25">
        <v>0.36</v>
      </c>
      <c r="E20" s="25">
        <v>0.16</v>
      </c>
      <c r="F20" s="25">
        <v>0.56000000000000005</v>
      </c>
      <c r="G20" s="25">
        <v>0.26</v>
      </c>
      <c r="H20" s="25">
        <v>0.74</v>
      </c>
      <c r="I20" s="25">
        <v>0.28000000000000003</v>
      </c>
      <c r="J20" s="25">
        <v>0.16</v>
      </c>
      <c r="K20" s="25">
        <v>0.57999999999999996</v>
      </c>
      <c r="L20" s="15" t="s">
        <v>87</v>
      </c>
      <c r="O20" s="14"/>
      <c r="S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x14ac:dyDescent="0.2">
      <c r="A21" s="19" t="s">
        <v>252</v>
      </c>
      <c r="B21" s="25">
        <v>0.36</v>
      </c>
      <c r="C21" s="25">
        <v>0.64</v>
      </c>
      <c r="D21" s="25">
        <v>0.16</v>
      </c>
      <c r="E21" s="25">
        <v>0.22</v>
      </c>
      <c r="F21" s="25">
        <v>0.42</v>
      </c>
      <c r="G21" s="25">
        <v>0.4</v>
      </c>
      <c r="H21" s="25">
        <v>0.6</v>
      </c>
      <c r="I21" s="25">
        <v>0.12</v>
      </c>
      <c r="J21" s="25">
        <v>0.22</v>
      </c>
      <c r="K21" s="25">
        <v>0.36</v>
      </c>
      <c r="L21" s="16" t="s">
        <v>253</v>
      </c>
      <c r="O21" s="14"/>
      <c r="S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s="14"/>
      <c r="O22" s="14"/>
      <c r="S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</sheetData>
  <mergeCells count="5">
    <mergeCell ref="B1:D1"/>
    <mergeCell ref="E1:G1"/>
    <mergeCell ref="H1:J1"/>
    <mergeCell ref="B18:F18"/>
    <mergeCell ref="G18:K1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9583-88B8-3046-B4AA-4D25C12E0556}">
  <dimension ref="A1:B12"/>
  <sheetViews>
    <sheetView workbookViewId="0">
      <selection activeCell="B11" sqref="B11"/>
    </sheetView>
  </sheetViews>
  <sheetFormatPr baseColWidth="10" defaultRowHeight="17" x14ac:dyDescent="0.25"/>
  <cols>
    <col min="1" max="1" width="20.6640625" style="21" customWidth="1"/>
    <col min="2" max="16384" width="10.83203125" style="21"/>
  </cols>
  <sheetData>
    <row r="1" spans="1:2" x14ac:dyDescent="0.25">
      <c r="A1" s="21" t="s">
        <v>219</v>
      </c>
      <c r="B1" s="21" t="s">
        <v>223</v>
      </c>
    </row>
    <row r="2" spans="1:2" x14ac:dyDescent="0.25">
      <c r="A2" s="21" t="s">
        <v>220</v>
      </c>
      <c r="B2" s="21" t="s">
        <v>224</v>
      </c>
    </row>
    <row r="3" spans="1:2" x14ac:dyDescent="0.25">
      <c r="A3" s="21" t="s">
        <v>221</v>
      </c>
      <c r="B3" s="21" t="s">
        <v>225</v>
      </c>
    </row>
    <row r="4" spans="1:2" x14ac:dyDescent="0.25">
      <c r="A4" s="21" t="s">
        <v>222</v>
      </c>
      <c r="B4" s="21" t="s">
        <v>224</v>
      </c>
    </row>
    <row r="5" spans="1:2" x14ac:dyDescent="0.25">
      <c r="A5" s="21" t="s">
        <v>218</v>
      </c>
      <c r="B5" s="21" t="s">
        <v>103</v>
      </c>
    </row>
    <row r="6" spans="1:2" x14ac:dyDescent="0.25">
      <c r="A6" s="21" t="s">
        <v>208</v>
      </c>
      <c r="B6" s="21" t="s">
        <v>98</v>
      </c>
    </row>
    <row r="7" spans="1:2" x14ac:dyDescent="0.25">
      <c r="A7" s="21" t="s">
        <v>251</v>
      </c>
      <c r="B7" s="21" t="s">
        <v>226</v>
      </c>
    </row>
    <row r="8" spans="1:2" x14ac:dyDescent="0.25">
      <c r="A8" s="21" t="s">
        <v>230</v>
      </c>
      <c r="B8" s="22" t="s">
        <v>244</v>
      </c>
    </row>
    <row r="9" spans="1:2" x14ac:dyDescent="0.25">
      <c r="A9" s="21" t="s">
        <v>229</v>
      </c>
      <c r="B9" s="22" t="s">
        <v>245</v>
      </c>
    </row>
    <row r="10" spans="1:2" x14ac:dyDescent="0.25">
      <c r="A10" s="21" t="s">
        <v>228</v>
      </c>
      <c r="B10" s="22" t="s">
        <v>243</v>
      </c>
    </row>
    <row r="11" spans="1:2" x14ac:dyDescent="0.25">
      <c r="A11" s="21" t="s">
        <v>227</v>
      </c>
      <c r="B11" s="22" t="s">
        <v>242</v>
      </c>
    </row>
    <row r="12" spans="1:2" x14ac:dyDescent="0.25">
      <c r="A12" s="21" t="s">
        <v>252</v>
      </c>
      <c r="B12" s="21" t="s">
        <v>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3515-D4C0-914C-82B9-2804CBBDBE1C}">
  <dimension ref="A1:C6"/>
  <sheetViews>
    <sheetView workbookViewId="0">
      <selection activeCell="B15" sqref="B15"/>
    </sheetView>
  </sheetViews>
  <sheetFormatPr baseColWidth="10" defaultRowHeight="16" x14ac:dyDescent="0.2"/>
  <cols>
    <col min="1" max="1" width="16" style="23" customWidth="1"/>
    <col min="2" max="2" width="20.1640625" style="23" customWidth="1"/>
    <col min="3" max="3" width="28.33203125" style="23" customWidth="1"/>
    <col min="4" max="16384" width="10.83203125" style="23"/>
  </cols>
  <sheetData>
    <row r="1" spans="1:3" x14ac:dyDescent="0.2">
      <c r="A1" s="23" t="s">
        <v>236</v>
      </c>
      <c r="B1" s="23" t="s">
        <v>240</v>
      </c>
      <c r="C1" s="23" t="s">
        <v>237</v>
      </c>
    </row>
    <row r="2" spans="1:3" x14ac:dyDescent="0.2">
      <c r="A2" s="23" t="s">
        <v>231</v>
      </c>
      <c r="B2" s="23" t="s">
        <v>246</v>
      </c>
      <c r="C2" s="23" t="s">
        <v>238</v>
      </c>
    </row>
    <row r="3" spans="1:3" x14ac:dyDescent="0.2">
      <c r="A3" s="23" t="s">
        <v>232</v>
      </c>
      <c r="B3" s="23" t="s">
        <v>246</v>
      </c>
      <c r="C3" s="24" t="s">
        <v>239</v>
      </c>
    </row>
    <row r="4" spans="1:3" x14ac:dyDescent="0.2">
      <c r="A4" s="23" t="s">
        <v>233</v>
      </c>
      <c r="B4" s="23" t="s">
        <v>241</v>
      </c>
      <c r="C4" s="24" t="s">
        <v>248</v>
      </c>
    </row>
    <row r="5" spans="1:3" x14ac:dyDescent="0.2">
      <c r="A5" s="23" t="s">
        <v>234</v>
      </c>
      <c r="B5" s="23" t="s">
        <v>246</v>
      </c>
      <c r="C5" s="24" t="s">
        <v>249</v>
      </c>
    </row>
    <row r="6" spans="1:3" x14ac:dyDescent="0.2">
      <c r="A6" s="23" t="s">
        <v>235</v>
      </c>
      <c r="B6" s="23" t="s">
        <v>247</v>
      </c>
      <c r="C6" s="24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S1. Screened Regions</vt:lpstr>
      <vt:lpstr>Table S2. Tested Regions</vt:lpstr>
      <vt:lpstr>Table S3. Notochord regions</vt:lpstr>
      <vt:lpstr>Table S4. Manipulations</vt:lpstr>
      <vt:lpstr>Table S5 Oligonucleotides</vt:lpstr>
      <vt:lpstr>Table S6 Putative enhancers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 Song</dc:creator>
  <cp:lastModifiedBy>Benjamin P Song</cp:lastModifiedBy>
  <dcterms:created xsi:type="dcterms:W3CDTF">2022-06-16T20:19:39Z</dcterms:created>
  <dcterms:modified xsi:type="dcterms:W3CDTF">2022-11-04T20:40:27Z</dcterms:modified>
</cp:coreProperties>
</file>