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313794\Documents\"/>
    </mc:Choice>
  </mc:AlternateContent>
  <bookViews>
    <workbookView xWindow="930" yWindow="0" windowWidth="6210" windowHeight="3390" activeTab="1"/>
  </bookViews>
  <sheets>
    <sheet name="Sheet1" sheetId="1" r:id="rId1"/>
    <sheet name="Sheet2" sheetId="2" r:id="rId2"/>
  </sheets>
  <definedNames>
    <definedName name="_xlnm._FilterDatabase" localSheetId="0" hidden="1">Sheet1!$B$2:$H$115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2" i="1" l="1"/>
  <c r="E112" i="1"/>
  <c r="E113" i="1"/>
  <c r="F113" i="1"/>
  <c r="D48" i="1"/>
  <c r="F48" i="1" s="1"/>
  <c r="C48" i="1"/>
  <c r="E48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14" i="1"/>
  <c r="H115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4" i="1"/>
  <c r="H3" i="1"/>
  <c r="E72" i="1"/>
  <c r="F72" i="1"/>
  <c r="E83" i="1"/>
  <c r="F83" i="1"/>
  <c r="E82" i="1"/>
  <c r="F82" i="1"/>
  <c r="E81" i="1"/>
  <c r="F81" i="1"/>
  <c r="D61" i="1"/>
  <c r="F61" i="1" s="1"/>
  <c r="C61" i="1"/>
  <c r="E61" i="1" s="1"/>
  <c r="E62" i="1"/>
  <c r="F62" i="1"/>
  <c r="D77" i="1"/>
  <c r="F77" i="1" s="1"/>
  <c r="C77" i="1"/>
  <c r="E77" i="1" s="1"/>
  <c r="D58" i="1"/>
  <c r="F58" i="1" s="1"/>
  <c r="C58" i="1"/>
  <c r="E58" i="1" s="1"/>
  <c r="D56" i="1"/>
  <c r="F56" i="1" s="1"/>
  <c r="C56" i="1"/>
  <c r="E56" i="1" s="1"/>
  <c r="F27" i="1"/>
  <c r="E27" i="1"/>
  <c r="E25" i="1"/>
  <c r="F25" i="1"/>
  <c r="E26" i="1"/>
  <c r="F26" i="1"/>
  <c r="F19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E20" i="1"/>
  <c r="F20" i="1"/>
  <c r="E21" i="1"/>
  <c r="F21" i="1"/>
  <c r="E22" i="1"/>
  <c r="F22" i="1"/>
  <c r="E23" i="1"/>
  <c r="F23" i="1"/>
  <c r="E24" i="1"/>
  <c r="F24" i="1"/>
  <c r="E28" i="1"/>
  <c r="F28" i="1"/>
  <c r="E114" i="1"/>
  <c r="F114" i="1"/>
  <c r="E115" i="1"/>
  <c r="F115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29" i="1"/>
  <c r="F29" i="1"/>
  <c r="E46" i="1"/>
  <c r="F46" i="1"/>
  <c r="E47" i="1"/>
  <c r="F47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7" i="1"/>
  <c r="F57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3" i="1"/>
  <c r="F73" i="1"/>
  <c r="E74" i="1"/>
  <c r="F74" i="1"/>
  <c r="E75" i="1"/>
  <c r="F75" i="1"/>
  <c r="E76" i="1"/>
  <c r="F76" i="1"/>
  <c r="E78" i="1"/>
  <c r="F78" i="1"/>
  <c r="E79" i="1"/>
  <c r="F79" i="1"/>
  <c r="E59" i="1"/>
  <c r="F59" i="1"/>
  <c r="E60" i="1"/>
  <c r="F60" i="1"/>
  <c r="E80" i="1"/>
  <c r="F80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6" i="1"/>
  <c r="F6" i="1"/>
  <c r="F5" i="1"/>
  <c r="E5" i="1"/>
</calcChain>
</file>

<file path=xl/sharedStrings.xml><?xml version="1.0" encoding="utf-8"?>
<sst xmlns="http://schemas.openxmlformats.org/spreadsheetml/2006/main" count="398" uniqueCount="300">
  <si>
    <t>Bride</t>
  </si>
  <si>
    <t>Groom</t>
  </si>
  <si>
    <t>Mercedes Paternina</t>
  </si>
  <si>
    <t>Diana Osorio</t>
  </si>
  <si>
    <t>Sandra Paternina</t>
  </si>
  <si>
    <t>Martha Suarez</t>
  </si>
  <si>
    <t>Francisco Paternina</t>
  </si>
  <si>
    <t>Francisco Paternina Jr</t>
  </si>
  <si>
    <t>Kristen Paternina</t>
  </si>
  <si>
    <t>Katherine Paternina</t>
  </si>
  <si>
    <t>Taylor Paternina</t>
  </si>
  <si>
    <t>Diana Tanjun</t>
  </si>
  <si>
    <t>Mario Tanjun</t>
  </si>
  <si>
    <t>Daniela Tanjun</t>
  </si>
  <si>
    <t>Isabella Tanjun</t>
  </si>
  <si>
    <t>Estela Tanjun</t>
  </si>
  <si>
    <t>Mario Tanjun Sr</t>
  </si>
  <si>
    <t>Lisbeth Tanjun</t>
  </si>
  <si>
    <t>Linda Damron</t>
  </si>
  <si>
    <t>Alexis Damron</t>
  </si>
  <si>
    <t>Alexis + 1</t>
  </si>
  <si>
    <t>Ken Damron</t>
  </si>
  <si>
    <t>Sean Damron</t>
  </si>
  <si>
    <t>Sean Damron +1</t>
  </si>
  <si>
    <t>Anthony Morabito</t>
  </si>
  <si>
    <t>Joanie Morabito</t>
  </si>
  <si>
    <t>Vanessa Zabala</t>
  </si>
  <si>
    <t>Vanessa Zabala +1</t>
  </si>
  <si>
    <t>Frank Tillis</t>
  </si>
  <si>
    <t>Cassandra Tillis</t>
  </si>
  <si>
    <t>Alan Marshall</t>
  </si>
  <si>
    <t>Michael Weinberg</t>
  </si>
  <si>
    <t>Josh Alcantara</t>
  </si>
  <si>
    <t>Kennan Perry</t>
  </si>
  <si>
    <t>Spenser Budde</t>
  </si>
  <si>
    <t>Amy Umlah</t>
  </si>
  <si>
    <t>Timothy Huckabee</t>
  </si>
  <si>
    <t>Bill Grossman</t>
  </si>
  <si>
    <t>Steve Grossman</t>
  </si>
  <si>
    <t>Sabrina Grossman</t>
  </si>
  <si>
    <t>Pamela Tirado</t>
  </si>
  <si>
    <t>Christopher Tirado</t>
  </si>
  <si>
    <t>Maria Elena Osorio</t>
  </si>
  <si>
    <t>Ventura</t>
  </si>
  <si>
    <t>Magola</t>
  </si>
  <si>
    <t>Katya</t>
  </si>
  <si>
    <t>Soraya</t>
  </si>
  <si>
    <t>Soraya +1</t>
  </si>
  <si>
    <t>Cynthia Patrick</t>
  </si>
  <si>
    <t>Cynthia +1</t>
  </si>
  <si>
    <t>Buddy Morabito</t>
  </si>
  <si>
    <t>Buddy +1</t>
  </si>
  <si>
    <t>Amanda Drake</t>
  </si>
  <si>
    <t>Amandra Drake +1</t>
  </si>
  <si>
    <t>Keith Johnson</t>
  </si>
  <si>
    <t>Travis Williams</t>
  </si>
  <si>
    <t>Lila Coronel</t>
  </si>
  <si>
    <t>Gloria</t>
  </si>
  <si>
    <t>Oscar</t>
  </si>
  <si>
    <t>Vilma</t>
  </si>
  <si>
    <t>Maritza</t>
  </si>
  <si>
    <t>Magda</t>
  </si>
  <si>
    <t>Dalia</t>
  </si>
  <si>
    <t>Ana Alexandra</t>
  </si>
  <si>
    <t>Alexa Barrios</t>
  </si>
  <si>
    <t>Alexa Barrios +1</t>
  </si>
  <si>
    <t>Sophia Brown</t>
  </si>
  <si>
    <t>Dan Brown</t>
  </si>
  <si>
    <t>Tamin Holmes</t>
  </si>
  <si>
    <t>Allie LeMoine</t>
  </si>
  <si>
    <t>Jerome LeMoine</t>
  </si>
  <si>
    <t>Grant Skidmore</t>
  </si>
  <si>
    <t>Grant +1</t>
  </si>
  <si>
    <t>Becky +1</t>
  </si>
  <si>
    <t>Photo</t>
  </si>
  <si>
    <t>DJ</t>
  </si>
  <si>
    <t>Kaitlin Oberholtzer</t>
  </si>
  <si>
    <t>Deanna Blanco</t>
  </si>
  <si>
    <t>Lazaro Blanco</t>
  </si>
  <si>
    <t>Raelyn Docampo</t>
  </si>
  <si>
    <t>Raelyn +1</t>
  </si>
  <si>
    <t>Nelsy Fernandez</t>
  </si>
  <si>
    <t xml:space="preserve">Armando Caceres </t>
  </si>
  <si>
    <t>Dominique Lowe</t>
  </si>
  <si>
    <t>Nicholas Mendana</t>
  </si>
  <si>
    <t>Becky Klipin</t>
  </si>
  <si>
    <t>Aaron</t>
  </si>
  <si>
    <t>Morabito</t>
  </si>
  <si>
    <t>Alexandra</t>
  </si>
  <si>
    <t>Osorio</t>
  </si>
  <si>
    <t>Tanjun</t>
  </si>
  <si>
    <t>Damron</t>
  </si>
  <si>
    <t>Damron +1</t>
  </si>
  <si>
    <t>Zabala</t>
  </si>
  <si>
    <t>Zabala +1</t>
  </si>
  <si>
    <t>Tillis</t>
  </si>
  <si>
    <t>Marshall</t>
  </si>
  <si>
    <t>Weinberg</t>
  </si>
  <si>
    <t>Alcantara</t>
  </si>
  <si>
    <t>Perry</t>
  </si>
  <si>
    <t>Budde</t>
  </si>
  <si>
    <t>firstName</t>
  </si>
  <si>
    <t>lastName</t>
  </si>
  <si>
    <t>First Name</t>
  </si>
  <si>
    <t>Last Name</t>
  </si>
  <si>
    <t>Group</t>
  </si>
  <si>
    <t>Laurie Grossman</t>
  </si>
  <si>
    <t>Laurie +1</t>
  </si>
  <si>
    <t>Magola Ripoll</t>
  </si>
  <si>
    <t>Mirtha Coronel</t>
  </si>
  <si>
    <t>Ventura Neira</t>
  </si>
  <si>
    <t>Yaneth Perez</t>
  </si>
  <si>
    <t>Katya Angulo</t>
  </si>
  <si>
    <t>Soraya Mejia</t>
  </si>
  <si>
    <t>Gloria Coronel</t>
  </si>
  <si>
    <t>Oscar Angulo</t>
  </si>
  <si>
    <t>Maritza Torres</t>
  </si>
  <si>
    <t>Magda Prieto</t>
  </si>
  <si>
    <t>Dalia Ludeiro</t>
  </si>
  <si>
    <t>Kathleen Davis</t>
  </si>
  <si>
    <t>Photo Person</t>
  </si>
  <si>
    <t>D J</t>
  </si>
  <si>
    <t>Eric Wells</t>
  </si>
  <si>
    <t>Ana Maria Arrieta</t>
  </si>
  <si>
    <t>Jesus Arrieta</t>
  </si>
  <si>
    <t>Sara Xiomara Angulo</t>
  </si>
  <si>
    <t>Fabian Polo</t>
  </si>
  <si>
    <t>Ana Alexandra Angulo de Polo</t>
  </si>
  <si>
    <t>Danielle Morettini</t>
  </si>
  <si>
    <t>A-Team</t>
  </si>
  <si>
    <t>ID</t>
  </si>
  <si>
    <t>Name</t>
  </si>
  <si>
    <t>Group Name</t>
  </si>
  <si>
    <t>Lina Rosa Sierra</t>
  </si>
  <si>
    <t>Sadie de Angulo</t>
  </si>
  <si>
    <t>Vilma de Donado</t>
  </si>
  <si>
    <t>Atenogenes Coronel</t>
  </si>
  <si>
    <t>Antonio Jose Donado</t>
  </si>
  <si>
    <t>Vilma Donado de Moreno</t>
  </si>
  <si>
    <t>Gerardo Moreno</t>
  </si>
  <si>
    <t>Yarilynn Delgado</t>
  </si>
  <si>
    <t>JC Delgado</t>
  </si>
  <si>
    <t>Ryan Leneweaver</t>
  </si>
  <si>
    <t>Brittany Leneweaver</t>
  </si>
  <si>
    <t>Keith Johnson+1</t>
  </si>
  <si>
    <t>2nd Split</t>
  </si>
  <si>
    <t>1st Split</t>
  </si>
  <si>
    <t>Original</t>
  </si>
  <si>
    <t>Suarez-Paternina</t>
  </si>
  <si>
    <t>Paternina</t>
  </si>
  <si>
    <t>Paternina &amp; Mrs.</t>
  </si>
  <si>
    <t>Delgado</t>
  </si>
  <si>
    <t>Grossman-Damron</t>
  </si>
  <si>
    <t>Aurora Schramm</t>
  </si>
  <si>
    <t>Schramm-Marshall</t>
  </si>
  <si>
    <t>Umlah</t>
  </si>
  <si>
    <t>Umlah-Huckabee</t>
  </si>
  <si>
    <t>Grossman</t>
  </si>
  <si>
    <t>Osorio-Tirado</t>
  </si>
  <si>
    <t>Leneweaver</t>
  </si>
  <si>
    <t>Neira</t>
  </si>
  <si>
    <t>Perez</t>
  </si>
  <si>
    <t>Ripoll</t>
  </si>
  <si>
    <t>Mejia</t>
  </si>
  <si>
    <t>Mejia TBD</t>
  </si>
  <si>
    <t>Blanco</t>
  </si>
  <si>
    <t>Mendana-Lowe</t>
  </si>
  <si>
    <t>Caceres-Fernandez</t>
  </si>
  <si>
    <t>Wells</t>
  </si>
  <si>
    <t>Morettini-Williams</t>
  </si>
  <si>
    <t>Castaldo Studios</t>
  </si>
  <si>
    <t>Oberholtzer</t>
  </si>
  <si>
    <t>LeMoine</t>
  </si>
  <si>
    <t>Angulo-Coronel-Angulo de Polo-Polo</t>
  </si>
  <si>
    <t>Coronel</t>
  </si>
  <si>
    <t>Donado-Moreno</t>
  </si>
  <si>
    <t>Torres</t>
  </si>
  <si>
    <t>Prieto</t>
  </si>
  <si>
    <t>Ludeiro</t>
  </si>
  <si>
    <t>Barrios TBD</t>
  </si>
  <si>
    <t>Brown</t>
  </si>
  <si>
    <t>Davis-Holmes</t>
  </si>
  <si>
    <t>Mercedes</t>
  </si>
  <si>
    <t>Diana</t>
  </si>
  <si>
    <t>Sandra</t>
  </si>
  <si>
    <t>Martha</t>
  </si>
  <si>
    <t>Suarez</t>
  </si>
  <si>
    <t>Francisco</t>
  </si>
  <si>
    <t>Paternina Jr</t>
  </si>
  <si>
    <t>Kristen</t>
  </si>
  <si>
    <t>Katherine</t>
  </si>
  <si>
    <t>Taylor</t>
  </si>
  <si>
    <t>Mario</t>
  </si>
  <si>
    <t>Daniela</t>
  </si>
  <si>
    <t>Isabella</t>
  </si>
  <si>
    <t>Estela</t>
  </si>
  <si>
    <t>Tanjun Sr</t>
  </si>
  <si>
    <t>Lisbeth</t>
  </si>
  <si>
    <t>Yarilynn</t>
  </si>
  <si>
    <t>JC</t>
  </si>
  <si>
    <t>Linda</t>
  </si>
  <si>
    <t>Alexis</t>
  </si>
  <si>
    <t>+ 1</t>
  </si>
  <si>
    <t>Laurie</t>
  </si>
  <si>
    <t>+1</t>
  </si>
  <si>
    <t>Ken</t>
  </si>
  <si>
    <t>Sabrina</t>
  </si>
  <si>
    <t>Anthony</t>
  </si>
  <si>
    <t>Joanie</t>
  </si>
  <si>
    <t>Vanessa</t>
  </si>
  <si>
    <t>Frank</t>
  </si>
  <si>
    <t>Cassandra</t>
  </si>
  <si>
    <t>Alan</t>
  </si>
  <si>
    <t>Aurora</t>
  </si>
  <si>
    <t>Schramm</t>
  </si>
  <si>
    <t>Michael</t>
  </si>
  <si>
    <t>Josh</t>
  </si>
  <si>
    <t>Kennan</t>
  </si>
  <si>
    <t>Spenser</t>
  </si>
  <si>
    <t>Amy</t>
  </si>
  <si>
    <t>Timothy</t>
  </si>
  <si>
    <t>Huckabee</t>
  </si>
  <si>
    <t>Bill</t>
  </si>
  <si>
    <t>Steve</t>
  </si>
  <si>
    <t>Pamela</t>
  </si>
  <si>
    <t>Tirado</t>
  </si>
  <si>
    <t>Christopher</t>
  </si>
  <si>
    <t>Maria Elena</t>
  </si>
  <si>
    <t>Brittany</t>
  </si>
  <si>
    <t>Ryan</t>
  </si>
  <si>
    <t>Yaneth</t>
  </si>
  <si>
    <t>Mirtha</t>
  </si>
  <si>
    <t>Angulo</t>
  </si>
  <si>
    <t>Ana Maria</t>
  </si>
  <si>
    <t>Arrieta</t>
  </si>
  <si>
    <t>Jesus</t>
  </si>
  <si>
    <t>Sara Xiomara</t>
  </si>
  <si>
    <t>Sadie</t>
  </si>
  <si>
    <t>de Angulo</t>
  </si>
  <si>
    <t>Angulo de Polo</t>
  </si>
  <si>
    <t>Fabian</t>
  </si>
  <si>
    <t>Polo</t>
  </si>
  <si>
    <t>Cynthia</t>
  </si>
  <si>
    <t>Patrick</t>
  </si>
  <si>
    <t>Buddy</t>
  </si>
  <si>
    <t>Amanda</t>
  </si>
  <si>
    <t>Drake</t>
  </si>
  <si>
    <t>Amandra</t>
  </si>
  <si>
    <t>Drake +1</t>
  </si>
  <si>
    <t>Keith</t>
  </si>
  <si>
    <t>Johnson</t>
  </si>
  <si>
    <t>Johnson+1</t>
  </si>
  <si>
    <t>Eric</t>
  </si>
  <si>
    <t>Travis</t>
  </si>
  <si>
    <t>Williams</t>
  </si>
  <si>
    <t>Danielle</t>
  </si>
  <si>
    <t>Morettini</t>
  </si>
  <si>
    <t>Lila</t>
  </si>
  <si>
    <t>Lina Rosa</t>
  </si>
  <si>
    <t>Sierra</t>
  </si>
  <si>
    <t>Atenogenes</t>
  </si>
  <si>
    <t>de Donado</t>
  </si>
  <si>
    <t>Antonio</t>
  </si>
  <si>
    <t>Jose Donado</t>
  </si>
  <si>
    <t>Donado de Moreno</t>
  </si>
  <si>
    <t>Gerardo</t>
  </si>
  <si>
    <t>Moreno</t>
  </si>
  <si>
    <t>Alexa</t>
  </si>
  <si>
    <t>Barrios</t>
  </si>
  <si>
    <t>Barrios +1</t>
  </si>
  <si>
    <t>Sophia</t>
  </si>
  <si>
    <t>Dan</t>
  </si>
  <si>
    <t>Tamin</t>
  </si>
  <si>
    <t>Holmes</t>
  </si>
  <si>
    <t>Kathleen</t>
  </si>
  <si>
    <t>Davis</t>
  </si>
  <si>
    <t>Allie</t>
  </si>
  <si>
    <t>Jerome</t>
  </si>
  <si>
    <t>Grant</t>
  </si>
  <si>
    <t>Skidmore</t>
  </si>
  <si>
    <t>Becky</t>
  </si>
  <si>
    <t>Klipin</t>
  </si>
  <si>
    <t>Person</t>
  </si>
  <si>
    <t>D</t>
  </si>
  <si>
    <t>J</t>
  </si>
  <si>
    <t>Kaitlin</t>
  </si>
  <si>
    <t>Deanna</t>
  </si>
  <si>
    <t>Lazaro</t>
  </si>
  <si>
    <t>Raelyn</t>
  </si>
  <si>
    <t>Docampo</t>
  </si>
  <si>
    <t>Nelsy</t>
  </si>
  <si>
    <t>Fernandez</t>
  </si>
  <si>
    <t>Armando</t>
  </si>
  <si>
    <t xml:space="preserve">Caceres </t>
  </si>
  <si>
    <t>Dominique</t>
  </si>
  <si>
    <t>Lowe</t>
  </si>
  <si>
    <t>Nicholas</t>
  </si>
  <si>
    <t>Mendana</t>
  </si>
  <si>
    <t>Sean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</si>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</sst>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.3"/>
      <color rgb="FF000000"/>
      <name val="Calibri"/>
      <family val="2"/>
      <scheme val="minor"/>
    </font>
    <font>
      <sz val="10.3"/>
      <color rgb="FF000000"/>
      <name val="Calibri"/>
      <family val="2"/>
      <scheme val="minor"/>
    </font>
    <font>
      <sz val="10.3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65D7FF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3" borderId="0" xfId="0" applyFill="1"/>
    <xf numFmtId="0" fontId="0" fillId="3" borderId="0" xfId="0" applyFill="1" applyAlignment="1">
      <alignment horizontal="left" vertical="center" indent="5"/>
    </xf>
    <xf numFmtId="0" fontId="0" fillId="3" borderId="1" xfId="0" applyFill="1" applyBorder="1"/>
    <xf numFmtId="0" fontId="2" fillId="3" borderId="1" xfId="0" applyFont="1" applyFill="1" applyBorder="1"/>
    <xf numFmtId="0" fontId="0" fillId="3" borderId="0" xfId="0" applyFill="1" applyAlignment="1">
      <alignment horizontal="left" vertical="center" indent="4"/>
    </xf>
    <xf numFmtId="0" fontId="2" fillId="3" borderId="5" xfId="0" applyFont="1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0" fillId="3" borderId="12" xfId="0" applyFill="1" applyBorder="1"/>
    <xf numFmtId="0" fontId="0" fillId="3" borderId="0" xfId="0" applyFill="1" applyAlignment="1">
      <alignment horizontal="center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8" borderId="3" xfId="0" applyFill="1" applyBorder="1"/>
    <xf numFmtId="0" fontId="0" fillId="8" borderId="6" xfId="0" applyFill="1" applyBorder="1"/>
    <xf numFmtId="0" fontId="0" fillId="8" borderId="13" xfId="0" applyFill="1" applyBorder="1"/>
    <xf numFmtId="0" fontId="1" fillId="7" borderId="8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3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2" fillId="3" borderId="12" xfId="0" applyFont="1" applyFill="1" applyBorder="1"/>
    <xf numFmtId="0" fontId="4" fillId="3" borderId="1" xfId="0" applyFont="1" applyFill="1" applyBorder="1" applyAlignment="1">
      <alignment horizontal="left"/>
    </xf>
    <xf numFmtId="0" fontId="0" fillId="3" borderId="7" xfId="0" applyFill="1" applyBorder="1"/>
    <xf numFmtId="0" fontId="4" fillId="3" borderId="7" xfId="0" applyFont="1" applyFill="1" applyBorder="1" applyAlignment="1">
      <alignment horizontal="left"/>
    </xf>
    <xf numFmtId="0" fontId="0" fillId="3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4" fillId="3" borderId="0" xfId="0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center" wrapText="1"/>
    </xf>
    <xf numFmtId="0" fontId="0" fillId="3" borderId="20" xfId="0" applyFill="1" applyBorder="1"/>
    <xf numFmtId="0" fontId="1" fillId="3" borderId="0" xfId="0" applyFont="1" applyFill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6713"/>
      <color rgb="FF65D7FF"/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16"/>
  <sheetViews>
    <sheetView topLeftCell="A86" workbookViewId="0">
      <selection activeCell="E3" sqref="E3:H115"/>
    </sheetView>
  </sheetViews>
  <sheetFormatPr defaultRowHeight="15" x14ac:dyDescent="0.25"/>
  <cols>
    <col min="1" max="1" width="2.28515625" style="1" customWidth="1"/>
    <col min="2" max="2" width="28.28515625" style="1" bestFit="1" customWidth="1"/>
    <col min="3" max="4" width="26" style="1" hidden="1" customWidth="1"/>
    <col min="5" max="5" width="19.42578125" style="1" bestFit="1" customWidth="1"/>
    <col min="6" max="6" width="19" style="1" bestFit="1" customWidth="1"/>
    <col min="7" max="7" width="13.42578125" style="11" bestFit="1" customWidth="1"/>
    <col min="8" max="8" width="34.7109375" style="26" bestFit="1" customWidth="1"/>
    <col min="9" max="9" width="2.28515625" style="1" customWidth="1"/>
    <col min="10" max="10" width="3" style="42" bestFit="1" customWidth="1"/>
    <col min="11" max="11" width="34.7109375" style="1" bestFit="1" customWidth="1"/>
    <col min="12" max="12" width="9.140625" style="1"/>
    <col min="13" max="13" width="19.42578125" style="1" bestFit="1" customWidth="1"/>
    <col min="14" max="16384" width="9.140625" style="1"/>
  </cols>
  <sheetData>
    <row r="1" spans="2:19" ht="12" customHeight="1" thickBot="1" x14ac:dyDescent="0.3"/>
    <row r="2" spans="2:19" ht="21.75" thickBot="1" x14ac:dyDescent="0.3">
      <c r="B2" s="14" t="s">
        <v>147</v>
      </c>
      <c r="C2" s="15" t="s">
        <v>146</v>
      </c>
      <c r="D2" s="15" t="s">
        <v>145</v>
      </c>
      <c r="E2" s="15" t="s">
        <v>103</v>
      </c>
      <c r="F2" s="15" t="s">
        <v>104</v>
      </c>
      <c r="G2" s="15" t="s">
        <v>105</v>
      </c>
      <c r="H2" s="16" t="s">
        <v>132</v>
      </c>
      <c r="J2" s="12" t="s">
        <v>105</v>
      </c>
      <c r="K2" s="13"/>
      <c r="O2" s="2"/>
    </row>
    <row r="3" spans="2:19" ht="15.75" thickBot="1" x14ac:dyDescent="0.3">
      <c r="B3" s="35" t="s">
        <v>0</v>
      </c>
      <c r="C3" s="41"/>
      <c r="D3" s="10"/>
      <c r="E3" s="30" t="s">
        <v>88</v>
      </c>
      <c r="F3" s="10" t="s">
        <v>89</v>
      </c>
      <c r="G3" s="23">
        <v>1</v>
      </c>
      <c r="H3" s="27" t="str">
        <f>LOOKUP(G3,$J$4:$J$52,$K$4:$K$52)</f>
        <v>A-Team</v>
      </c>
      <c r="J3" s="20" t="s">
        <v>130</v>
      </c>
      <c r="K3" s="21" t="s">
        <v>131</v>
      </c>
      <c r="O3" s="2"/>
      <c r="S3" s="2"/>
    </row>
    <row r="4" spans="2:19" x14ac:dyDescent="0.25">
      <c r="B4" s="36" t="s">
        <v>1</v>
      </c>
      <c r="C4" s="32"/>
      <c r="D4" s="3"/>
      <c r="E4" s="3" t="s">
        <v>86</v>
      </c>
      <c r="F4" s="3" t="s">
        <v>87</v>
      </c>
      <c r="G4" s="24">
        <v>1</v>
      </c>
      <c r="H4" s="28" t="str">
        <f>LOOKUP(G4,$J$4:$J$52,$K$4:$K$52)</f>
        <v>A-Team</v>
      </c>
      <c r="J4" s="43">
        <v>1</v>
      </c>
      <c r="K4" s="19" t="s">
        <v>129</v>
      </c>
      <c r="O4" s="2"/>
      <c r="S4" s="2"/>
    </row>
    <row r="5" spans="2:19" x14ac:dyDescent="0.25">
      <c r="B5" s="36" t="s">
        <v>2</v>
      </c>
      <c r="C5" s="32"/>
      <c r="D5" s="3"/>
      <c r="E5" s="4" t="str">
        <f>LEFT( B5, FIND( " ", B5 ) - 1 )</f>
        <v>Mercedes</v>
      </c>
      <c r="F5" s="4" t="str">
        <f>RIGHT( B5, LEN( B5 ) - FIND( " ", B5 ) )</f>
        <v>Paternina</v>
      </c>
      <c r="G5" s="24">
        <v>2</v>
      </c>
      <c r="H5" s="28" t="str">
        <f>LOOKUP(G5,$J$4:$J$52,$K$4:$K$52)</f>
        <v>Suarez-Paternina</v>
      </c>
      <c r="J5" s="44">
        <v>2</v>
      </c>
      <c r="K5" s="17" t="s">
        <v>148</v>
      </c>
      <c r="O5" s="2"/>
      <c r="S5" s="2"/>
    </row>
    <row r="6" spans="2:19" x14ac:dyDescent="0.25">
      <c r="B6" s="36" t="s">
        <v>3</v>
      </c>
      <c r="C6" s="32"/>
      <c r="D6" s="3"/>
      <c r="E6" s="4" t="str">
        <f>LEFT( B6, FIND( " ", B6 ) - 1 )</f>
        <v>Diana</v>
      </c>
      <c r="F6" s="4" t="str">
        <f>RIGHT( B6, LEN( B6 ) - FIND( " ", B6 ) )</f>
        <v>Osorio</v>
      </c>
      <c r="G6" s="24">
        <v>2</v>
      </c>
      <c r="H6" s="28" t="str">
        <f>LOOKUP(G6,$J$4:$J$52,$K$4:$K$52)</f>
        <v>Suarez-Paternina</v>
      </c>
      <c r="J6" s="44">
        <v>3</v>
      </c>
      <c r="K6" s="17" t="s">
        <v>150</v>
      </c>
      <c r="O6" s="2"/>
      <c r="S6" s="2"/>
    </row>
    <row r="7" spans="2:19" x14ac:dyDescent="0.25">
      <c r="B7" s="36" t="s">
        <v>4</v>
      </c>
      <c r="C7" s="32"/>
      <c r="D7" s="3"/>
      <c r="E7" s="4" t="str">
        <f>LEFT( B7, FIND( " ", B7 ) - 1 )</f>
        <v>Sandra</v>
      </c>
      <c r="F7" s="4" t="str">
        <f>RIGHT( B7, LEN( B7 ) - FIND( " ", B7 ) )</f>
        <v>Paternina</v>
      </c>
      <c r="G7" s="24">
        <v>2</v>
      </c>
      <c r="H7" s="28" t="str">
        <f>LOOKUP(G7,$J$4:$J$52,$K$4:$K$52)</f>
        <v>Suarez-Paternina</v>
      </c>
      <c r="J7" s="44">
        <v>4</v>
      </c>
      <c r="K7" s="17" t="s">
        <v>90</v>
      </c>
      <c r="O7" s="2"/>
      <c r="S7" s="2"/>
    </row>
    <row r="8" spans="2:19" x14ac:dyDescent="0.25">
      <c r="B8" s="36" t="s">
        <v>5</v>
      </c>
      <c r="C8" s="32"/>
      <c r="D8" s="3"/>
      <c r="E8" s="4" t="str">
        <f>LEFT( B8, FIND( " ", B8 ) - 1 )</f>
        <v>Martha</v>
      </c>
      <c r="F8" s="4" t="str">
        <f>RIGHT( B8, LEN( B8 ) - FIND( " ", B8 ) )</f>
        <v>Suarez</v>
      </c>
      <c r="G8" s="24">
        <v>2</v>
      </c>
      <c r="H8" s="28" t="str">
        <f>LOOKUP(G8,$J$4:$J$52,$K$4:$K$52)</f>
        <v>Suarez-Paternina</v>
      </c>
      <c r="J8" s="44">
        <v>5</v>
      </c>
      <c r="K8" s="17" t="s">
        <v>151</v>
      </c>
      <c r="O8" s="2"/>
      <c r="S8" s="2"/>
    </row>
    <row r="9" spans="2:19" x14ac:dyDescent="0.25">
      <c r="B9" s="36" t="s">
        <v>6</v>
      </c>
      <c r="C9" s="32"/>
      <c r="D9" s="3"/>
      <c r="E9" s="4" t="str">
        <f>LEFT( B9, FIND( " ", B9 ) - 1 )</f>
        <v>Francisco</v>
      </c>
      <c r="F9" s="4" t="str">
        <f>RIGHT( B9, LEN( B9 ) - FIND( " ", B9 ) )</f>
        <v>Paternina</v>
      </c>
      <c r="G9" s="24">
        <v>2</v>
      </c>
      <c r="H9" s="28" t="str">
        <f>LOOKUP(G9,$J$4:$J$52,$K$4:$K$52)</f>
        <v>Suarez-Paternina</v>
      </c>
      <c r="J9" s="44">
        <v>6</v>
      </c>
      <c r="K9" s="17" t="s">
        <v>152</v>
      </c>
      <c r="O9" s="2"/>
      <c r="S9" s="2"/>
    </row>
    <row r="10" spans="2:19" x14ac:dyDescent="0.25">
      <c r="B10" s="36" t="s">
        <v>7</v>
      </c>
      <c r="C10" s="32"/>
      <c r="D10" s="3"/>
      <c r="E10" s="4" t="str">
        <f>LEFT( B10, FIND( " ", B10 ) - 1 )</f>
        <v>Francisco</v>
      </c>
      <c r="F10" s="4" t="str">
        <f>RIGHT( B10, LEN( B10 ) - FIND( " ", B10 ) )</f>
        <v>Paternina Jr</v>
      </c>
      <c r="G10" s="24">
        <v>3</v>
      </c>
      <c r="H10" s="28" t="str">
        <f>LOOKUP(G10,$J$4:$J$52,$K$4:$K$52)</f>
        <v>Paternina &amp; Mrs.</v>
      </c>
      <c r="J10" s="44">
        <v>7</v>
      </c>
      <c r="K10" s="17" t="s">
        <v>87</v>
      </c>
      <c r="O10" s="2"/>
      <c r="S10" s="2"/>
    </row>
    <row r="11" spans="2:19" x14ac:dyDescent="0.25">
      <c r="B11" s="36" t="s">
        <v>8</v>
      </c>
      <c r="C11" s="32"/>
      <c r="D11" s="3"/>
      <c r="E11" s="4" t="str">
        <f>LEFT( B11, FIND( " ", B11 ) - 1 )</f>
        <v>Kristen</v>
      </c>
      <c r="F11" s="4" t="str">
        <f>RIGHT( B11, LEN( B11 ) - FIND( " ", B11 ) )</f>
        <v>Paternina</v>
      </c>
      <c r="G11" s="24">
        <v>3</v>
      </c>
      <c r="H11" s="28" t="str">
        <f>LOOKUP(G11,$J$4:$J$52,$K$4:$K$52)</f>
        <v>Paternina &amp; Mrs.</v>
      </c>
      <c r="J11" s="44">
        <v>8</v>
      </c>
      <c r="K11" s="17" t="s">
        <v>93</v>
      </c>
      <c r="O11" s="2"/>
      <c r="S11" s="2"/>
    </row>
    <row r="12" spans="2:19" x14ac:dyDescent="0.25">
      <c r="B12" s="36" t="s">
        <v>9</v>
      </c>
      <c r="C12" s="32"/>
      <c r="D12" s="3"/>
      <c r="E12" s="4" t="str">
        <f>LEFT( B12, FIND( " ", B12 ) - 1 )</f>
        <v>Katherine</v>
      </c>
      <c r="F12" s="4" t="str">
        <f>RIGHT( B12, LEN( B12 ) - FIND( " ", B12 ) )</f>
        <v>Paternina</v>
      </c>
      <c r="G12" s="24">
        <v>3</v>
      </c>
      <c r="H12" s="28" t="str">
        <f>LOOKUP(G12,$J$4:$J$52,$K$4:$K$52)</f>
        <v>Paternina &amp; Mrs.</v>
      </c>
      <c r="J12" s="44">
        <v>9</v>
      </c>
      <c r="K12" s="17" t="s">
        <v>95</v>
      </c>
      <c r="O12" s="2"/>
      <c r="S12" s="2"/>
    </row>
    <row r="13" spans="2:19" x14ac:dyDescent="0.25">
      <c r="B13" s="36" t="s">
        <v>10</v>
      </c>
      <c r="C13" s="32"/>
      <c r="D13" s="3"/>
      <c r="E13" s="4" t="str">
        <f>LEFT( B13, FIND( " ", B13 ) - 1 )</f>
        <v>Taylor</v>
      </c>
      <c r="F13" s="4" t="str">
        <f>RIGHT( B13, LEN( B13 ) - FIND( " ", B13 ) )</f>
        <v>Paternina</v>
      </c>
      <c r="G13" s="24">
        <v>3</v>
      </c>
      <c r="H13" s="28" t="str">
        <f>LOOKUP(G13,$J$4:$J$52,$K$4:$K$52)</f>
        <v>Paternina &amp; Mrs.</v>
      </c>
      <c r="J13" s="44">
        <v>10</v>
      </c>
      <c r="K13" s="17" t="s">
        <v>154</v>
      </c>
      <c r="O13" s="2"/>
      <c r="S13" s="2"/>
    </row>
    <row r="14" spans="2:19" x14ac:dyDescent="0.25">
      <c r="B14" s="36" t="s">
        <v>11</v>
      </c>
      <c r="C14" s="32"/>
      <c r="D14" s="3"/>
      <c r="E14" s="4" t="str">
        <f>LEFT( B14, FIND( " ", B14 ) - 1 )</f>
        <v>Diana</v>
      </c>
      <c r="F14" s="4" t="str">
        <f>RIGHT( B14, LEN( B14 ) - FIND( " ", B14 ) )</f>
        <v>Tanjun</v>
      </c>
      <c r="G14" s="24">
        <v>4</v>
      </c>
      <c r="H14" s="28" t="str">
        <f>LOOKUP(G14,$J$4:$J$52,$K$4:$K$52)</f>
        <v>Tanjun</v>
      </c>
      <c r="J14" s="44">
        <v>11</v>
      </c>
      <c r="K14" s="17" t="s">
        <v>97</v>
      </c>
      <c r="O14" s="2"/>
      <c r="S14" s="2"/>
    </row>
    <row r="15" spans="2:19" x14ac:dyDescent="0.25">
      <c r="B15" s="36" t="s">
        <v>12</v>
      </c>
      <c r="C15" s="32"/>
      <c r="D15" s="3"/>
      <c r="E15" s="4" t="str">
        <f>LEFT( B15, FIND( " ", B15 ) - 1 )</f>
        <v>Mario</v>
      </c>
      <c r="F15" s="4" t="str">
        <f>RIGHT( B15, LEN( B15 ) - FIND( " ", B15 ) )</f>
        <v>Tanjun</v>
      </c>
      <c r="G15" s="24">
        <v>4</v>
      </c>
      <c r="H15" s="28" t="str">
        <f>LOOKUP(G15,$J$4:$J$52,$K$4:$K$52)</f>
        <v>Tanjun</v>
      </c>
      <c r="J15" s="44">
        <v>12</v>
      </c>
      <c r="K15" s="17" t="s">
        <v>98</v>
      </c>
      <c r="O15" s="2"/>
      <c r="S15" s="2"/>
    </row>
    <row r="16" spans="2:19" x14ac:dyDescent="0.25">
      <c r="B16" s="36" t="s">
        <v>13</v>
      </c>
      <c r="C16" s="32"/>
      <c r="D16" s="3"/>
      <c r="E16" s="4" t="str">
        <f>LEFT( B16, FIND( " ", B16 ) - 1 )</f>
        <v>Daniela</v>
      </c>
      <c r="F16" s="4" t="str">
        <f>RIGHT( B16, LEN( B16 ) - FIND( " ", B16 ) )</f>
        <v>Tanjun</v>
      </c>
      <c r="G16" s="24">
        <v>4</v>
      </c>
      <c r="H16" s="28" t="str">
        <f>LOOKUP(G16,$J$4:$J$52,$K$4:$K$52)</f>
        <v>Tanjun</v>
      </c>
      <c r="J16" s="44">
        <v>13</v>
      </c>
      <c r="K16" s="17" t="s">
        <v>99</v>
      </c>
      <c r="O16" s="2"/>
      <c r="S16" s="2"/>
    </row>
    <row r="17" spans="2:19" x14ac:dyDescent="0.25">
      <c r="B17" s="36" t="s">
        <v>14</v>
      </c>
      <c r="C17" s="32"/>
      <c r="D17" s="3"/>
      <c r="E17" s="4" t="str">
        <f>LEFT( B17, FIND( " ", B17 ) - 1 )</f>
        <v>Isabella</v>
      </c>
      <c r="F17" s="4" t="str">
        <f>RIGHT( B17, LEN( B17 ) - FIND( " ", B17 ) )</f>
        <v>Tanjun</v>
      </c>
      <c r="G17" s="24">
        <v>4</v>
      </c>
      <c r="H17" s="28" t="str">
        <f>LOOKUP(G17,$J$4:$J$52,$K$4:$K$52)</f>
        <v>Tanjun</v>
      </c>
      <c r="J17" s="44">
        <v>14</v>
      </c>
      <c r="K17" s="17" t="s">
        <v>100</v>
      </c>
      <c r="O17" s="2"/>
      <c r="S17" s="2"/>
    </row>
    <row r="18" spans="2:19" x14ac:dyDescent="0.25">
      <c r="B18" s="36" t="s">
        <v>15</v>
      </c>
      <c r="C18" s="32"/>
      <c r="D18" s="3"/>
      <c r="E18" s="4" t="str">
        <f>LEFT( B18, FIND( " ", B18 ) - 1 )</f>
        <v>Estela</v>
      </c>
      <c r="F18" s="4" t="str">
        <f>RIGHT( B18, LEN( B18 ) - FIND( " ", B18 ) )</f>
        <v>Tanjun</v>
      </c>
      <c r="G18" s="24">
        <v>4</v>
      </c>
      <c r="H18" s="28" t="str">
        <f>LOOKUP(G18,$J$4:$J$52,$K$4:$K$52)</f>
        <v>Tanjun</v>
      </c>
      <c r="J18" s="44">
        <v>15</v>
      </c>
      <c r="K18" s="17" t="s">
        <v>156</v>
      </c>
      <c r="O18" s="2"/>
      <c r="S18" s="2"/>
    </row>
    <row r="19" spans="2:19" x14ac:dyDescent="0.25">
      <c r="B19" s="36" t="s">
        <v>16</v>
      </c>
      <c r="C19" s="32"/>
      <c r="D19" s="3"/>
      <c r="E19" s="4" t="str">
        <f>LEFT( B19, FIND( " ", B19 ) - 1 )</f>
        <v>Mario</v>
      </c>
      <c r="F19" s="4" t="str">
        <f>RIGHT( B19, LEN( B19 ) - FIND( " ", B19 ) )</f>
        <v>Tanjun Sr</v>
      </c>
      <c r="G19" s="24">
        <v>4</v>
      </c>
      <c r="H19" s="28" t="str">
        <f>LOOKUP(G19,$J$4:$J$52,$K$4:$K$52)</f>
        <v>Tanjun</v>
      </c>
      <c r="J19" s="44">
        <v>16</v>
      </c>
      <c r="K19" s="17" t="s">
        <v>157</v>
      </c>
      <c r="O19" s="2"/>
      <c r="S19" s="2"/>
    </row>
    <row r="20" spans="2:19" x14ac:dyDescent="0.25">
      <c r="B20" s="36" t="s">
        <v>17</v>
      </c>
      <c r="C20" s="32"/>
      <c r="D20" s="3"/>
      <c r="E20" s="4" t="str">
        <f>LEFT( B20, FIND( " ", B20 ) - 1 )</f>
        <v>Lisbeth</v>
      </c>
      <c r="F20" s="4" t="str">
        <f>RIGHT( B20, LEN( B20 ) - FIND( " ", B20 ) )</f>
        <v>Tanjun</v>
      </c>
      <c r="G20" s="24">
        <v>4</v>
      </c>
      <c r="H20" s="28" t="str">
        <f>LOOKUP(G20,$J$4:$J$52,$K$4:$K$52)</f>
        <v>Tanjun</v>
      </c>
      <c r="J20" s="44">
        <v>17</v>
      </c>
      <c r="K20" s="17" t="s">
        <v>157</v>
      </c>
      <c r="O20" s="2"/>
      <c r="S20" s="2"/>
    </row>
    <row r="21" spans="2:19" x14ac:dyDescent="0.25">
      <c r="B21" s="36" t="s">
        <v>140</v>
      </c>
      <c r="C21" s="32"/>
      <c r="D21" s="3"/>
      <c r="E21" s="4" t="str">
        <f>LEFT( B21, FIND( " ", B21 ) - 1 )</f>
        <v>Yarilynn</v>
      </c>
      <c r="F21" s="4" t="str">
        <f>RIGHT( B21, LEN( B21 ) - FIND( " ", B21 ) )</f>
        <v>Delgado</v>
      </c>
      <c r="G21" s="24">
        <v>5</v>
      </c>
      <c r="H21" s="28" t="str">
        <f>LOOKUP(G21,$J$4:$J$52,$K$4:$K$52)</f>
        <v>Delgado</v>
      </c>
      <c r="J21" s="44">
        <v>18</v>
      </c>
      <c r="K21" s="17" t="s">
        <v>158</v>
      </c>
      <c r="O21" s="2"/>
      <c r="S21" s="2"/>
    </row>
    <row r="22" spans="2:19" x14ac:dyDescent="0.25">
      <c r="B22" s="36" t="s">
        <v>141</v>
      </c>
      <c r="C22" s="32"/>
      <c r="D22" s="3"/>
      <c r="E22" s="4" t="str">
        <f>LEFT( B22, FIND( " ", B22 ) - 1 )</f>
        <v>JC</v>
      </c>
      <c r="F22" s="4" t="str">
        <f>RIGHT( B22, LEN( B22 ) - FIND( " ", B22 ) )</f>
        <v>Delgado</v>
      </c>
      <c r="G22" s="24">
        <v>5</v>
      </c>
      <c r="H22" s="28" t="str">
        <f>LOOKUP(G22,$J$4:$J$52,$K$4:$K$52)</f>
        <v>Delgado</v>
      </c>
      <c r="J22" s="44">
        <v>19</v>
      </c>
      <c r="K22" s="17" t="s">
        <v>159</v>
      </c>
      <c r="O22" s="2"/>
      <c r="S22" s="2"/>
    </row>
    <row r="23" spans="2:19" x14ac:dyDescent="0.25">
      <c r="B23" s="36" t="s">
        <v>18</v>
      </c>
      <c r="C23" s="32"/>
      <c r="D23" s="3"/>
      <c r="E23" s="4" t="str">
        <f>LEFT( B23, FIND( " ", B23 ) - 1 )</f>
        <v>Linda</v>
      </c>
      <c r="F23" s="4" t="str">
        <f>RIGHT( B23, LEN( B23 ) - FIND( " ", B23 ) )</f>
        <v>Damron</v>
      </c>
      <c r="G23" s="24">
        <v>6</v>
      </c>
      <c r="H23" s="28" t="str">
        <f>LOOKUP(G23,$J$4:$J$52,$K$4:$K$52)</f>
        <v>Grossman-Damron</v>
      </c>
      <c r="J23" s="44">
        <v>20</v>
      </c>
      <c r="K23" s="17" t="s">
        <v>160</v>
      </c>
      <c r="O23" s="2"/>
      <c r="S23" s="2"/>
    </row>
    <row r="24" spans="2:19" x14ac:dyDescent="0.25">
      <c r="B24" s="36" t="s">
        <v>19</v>
      </c>
      <c r="C24" s="32"/>
      <c r="D24" s="3"/>
      <c r="E24" s="4" t="str">
        <f>LEFT( B24, FIND( " ", B24 ) - 1 )</f>
        <v>Alexis</v>
      </c>
      <c r="F24" s="4" t="str">
        <f>RIGHT( B24, LEN( B24 ) - FIND( " ", B24 ) )</f>
        <v>Damron</v>
      </c>
      <c r="G24" s="24">
        <v>6</v>
      </c>
      <c r="H24" s="28" t="str">
        <f>LOOKUP(G24,$J$4:$J$52,$K$4:$K$52)</f>
        <v>Grossman-Damron</v>
      </c>
      <c r="J24" s="44">
        <v>21</v>
      </c>
      <c r="K24" s="17" t="s">
        <v>161</v>
      </c>
      <c r="O24" s="2"/>
      <c r="S24" s="2"/>
    </row>
    <row r="25" spans="2:19" x14ac:dyDescent="0.25">
      <c r="B25" s="36" t="s">
        <v>20</v>
      </c>
      <c r="C25" s="32"/>
      <c r="D25" s="3"/>
      <c r="E25" s="4" t="str">
        <f>LEFT( B25, FIND( " ", B25 ) - 1 )</f>
        <v>Alexis</v>
      </c>
      <c r="F25" s="4" t="str">
        <f>RIGHT( B25, LEN( B25 ) - FIND( " ", B25 ) )</f>
        <v>+ 1</v>
      </c>
      <c r="G25" s="24">
        <v>6</v>
      </c>
      <c r="H25" s="28" t="str">
        <f>LOOKUP(G25,$J$4:$J$52,$K$4:$K$52)</f>
        <v>Grossman-Damron</v>
      </c>
      <c r="J25" s="44">
        <v>22</v>
      </c>
      <c r="K25" s="17" t="s">
        <v>162</v>
      </c>
      <c r="O25" s="2"/>
      <c r="S25" s="2"/>
    </row>
    <row r="26" spans="2:19" x14ac:dyDescent="0.25">
      <c r="B26" s="36" t="s">
        <v>106</v>
      </c>
      <c r="C26" s="32"/>
      <c r="D26" s="3"/>
      <c r="E26" s="4" t="str">
        <f>LEFT( B26, FIND( " ", B26 ) - 1 )</f>
        <v>Laurie</v>
      </c>
      <c r="F26" s="4" t="str">
        <f>RIGHT( B26, LEN( B26 ) - FIND( " ", B26 ) )</f>
        <v>Grossman</v>
      </c>
      <c r="G26" s="24">
        <v>6</v>
      </c>
      <c r="H26" s="28" t="str">
        <f>LOOKUP(G26,$J$4:$J$52,$K$4:$K$52)</f>
        <v>Grossman-Damron</v>
      </c>
      <c r="J26" s="44">
        <v>23</v>
      </c>
      <c r="K26" s="17" t="s">
        <v>173</v>
      </c>
      <c r="O26" s="2"/>
      <c r="S26" s="2"/>
    </row>
    <row r="27" spans="2:19" x14ac:dyDescent="0.25">
      <c r="B27" s="36" t="s">
        <v>107</v>
      </c>
      <c r="C27" s="32"/>
      <c r="D27" s="3"/>
      <c r="E27" s="4" t="str">
        <f>LEFT( B27, FIND( " ", B27 ) - 1 )</f>
        <v>Laurie</v>
      </c>
      <c r="F27" s="4" t="str">
        <f>RIGHT( B27, LEN( B27 ) - FIND( " ", B27 ) )</f>
        <v>+1</v>
      </c>
      <c r="G27" s="24">
        <v>6</v>
      </c>
      <c r="H27" s="28" t="str">
        <f>LOOKUP(G27,$J$4:$J$52,$K$4:$K$52)</f>
        <v>Grossman-Damron</v>
      </c>
      <c r="J27" s="44">
        <v>24</v>
      </c>
      <c r="K27" s="17" t="s">
        <v>164</v>
      </c>
      <c r="O27" s="2"/>
      <c r="S27" s="2"/>
    </row>
    <row r="28" spans="2:19" x14ac:dyDescent="0.25">
      <c r="B28" s="36" t="s">
        <v>21</v>
      </c>
      <c r="C28" s="32"/>
      <c r="D28" s="3"/>
      <c r="E28" s="4" t="str">
        <f>LEFT( B28, FIND( " ", B28 ) - 1 )</f>
        <v>Ken</v>
      </c>
      <c r="F28" s="4" t="str">
        <f>RIGHT( B28, LEN( B28 ) - FIND( " ", B28 ) )</f>
        <v>Damron</v>
      </c>
      <c r="G28" s="24">
        <v>6</v>
      </c>
      <c r="H28" s="28" t="str">
        <f>LOOKUP(G28,$J$4:$J$52,$K$4:$K$52)</f>
        <v>Grossman-Damron</v>
      </c>
      <c r="J28" s="44">
        <v>25</v>
      </c>
      <c r="K28" s="17"/>
      <c r="O28" s="2"/>
      <c r="S28" s="2"/>
    </row>
    <row r="29" spans="2:19" x14ac:dyDescent="0.25">
      <c r="B29" s="36" t="s">
        <v>39</v>
      </c>
      <c r="C29" s="32"/>
      <c r="D29" s="3"/>
      <c r="E29" s="4" t="str">
        <f>LEFT( B29, FIND( " ", B29 ) - 1 )</f>
        <v>Sabrina</v>
      </c>
      <c r="F29" s="4" t="str">
        <f>RIGHT( B29, LEN( B29 ) - FIND( " ", B29 ) )</f>
        <v>Grossman</v>
      </c>
      <c r="G29" s="24">
        <v>6</v>
      </c>
      <c r="H29" s="28" t="str">
        <f>LOOKUP(G29,$J$4:$J$52,$K$4:$K$52)</f>
        <v>Grossman-Damron</v>
      </c>
      <c r="J29" s="44">
        <v>26</v>
      </c>
      <c r="K29" s="17"/>
      <c r="O29" s="2"/>
      <c r="S29" s="2"/>
    </row>
    <row r="30" spans="2:19" x14ac:dyDescent="0.25">
      <c r="B30" s="36" t="s">
        <v>24</v>
      </c>
      <c r="C30" s="32"/>
      <c r="D30" s="3"/>
      <c r="E30" s="4" t="str">
        <f>LEFT( B30, FIND( " ", B30 ) - 1 )</f>
        <v>Anthony</v>
      </c>
      <c r="F30" s="4" t="str">
        <f>RIGHT( B30, LEN( B30 ) - FIND( " ", B30 ) )</f>
        <v>Morabito</v>
      </c>
      <c r="G30" s="24">
        <v>7</v>
      </c>
      <c r="H30" s="28" t="str">
        <f>LOOKUP(G30,$J$4:$J$52,$K$4:$K$52)</f>
        <v>Morabito</v>
      </c>
      <c r="J30" s="44">
        <v>27</v>
      </c>
      <c r="K30" s="17"/>
      <c r="O30" s="2"/>
      <c r="S30" s="2"/>
    </row>
    <row r="31" spans="2:19" x14ac:dyDescent="0.25">
      <c r="B31" s="36" t="s">
        <v>25</v>
      </c>
      <c r="C31" s="32"/>
      <c r="D31" s="3"/>
      <c r="E31" s="4" t="str">
        <f>LEFT( B31, FIND( " ", B31 ) - 1 )</f>
        <v>Joanie</v>
      </c>
      <c r="F31" s="4" t="str">
        <f>RIGHT( B31, LEN( B31 ) - FIND( " ", B31 ) )</f>
        <v>Morabito</v>
      </c>
      <c r="G31" s="24">
        <v>7</v>
      </c>
      <c r="H31" s="28" t="str">
        <f>LOOKUP(G31,$J$4:$J$52,$K$4:$K$52)</f>
        <v>Morabito</v>
      </c>
      <c r="J31" s="44">
        <v>28</v>
      </c>
      <c r="K31" s="17"/>
      <c r="O31" s="2"/>
      <c r="S31" s="2"/>
    </row>
    <row r="32" spans="2:19" x14ac:dyDescent="0.25">
      <c r="B32" s="36" t="s">
        <v>26</v>
      </c>
      <c r="C32" s="32"/>
      <c r="D32" s="3"/>
      <c r="E32" s="4" t="str">
        <f>LEFT( B32, FIND( " ", B32 ) - 1 )</f>
        <v>Vanessa</v>
      </c>
      <c r="F32" s="4" t="str">
        <f>RIGHT( B32, LEN( B32 ) - FIND( " ", B32 ) )</f>
        <v>Zabala</v>
      </c>
      <c r="G32" s="24">
        <v>8</v>
      </c>
      <c r="H32" s="28" t="str">
        <f>LOOKUP(G32,$J$4:$J$52,$K$4:$K$52)</f>
        <v>Zabala</v>
      </c>
      <c r="J32" s="44">
        <v>29</v>
      </c>
      <c r="K32" s="17" t="s">
        <v>168</v>
      </c>
      <c r="O32" s="2"/>
      <c r="S32" s="2"/>
    </row>
    <row r="33" spans="2:19" x14ac:dyDescent="0.25">
      <c r="B33" s="36" t="s">
        <v>27</v>
      </c>
      <c r="C33" s="32"/>
      <c r="D33" s="3"/>
      <c r="E33" s="4" t="str">
        <f>LEFT( B33, FIND( " ", B33 ) - 1 )</f>
        <v>Vanessa</v>
      </c>
      <c r="F33" s="4" t="str">
        <f>RIGHT( B33, LEN( B33 ) - FIND( " ", B33 ) )</f>
        <v>Zabala +1</v>
      </c>
      <c r="G33" s="24">
        <v>8</v>
      </c>
      <c r="H33" s="28" t="str">
        <f>LOOKUP(G33,$J$4:$J$52,$K$4:$K$52)</f>
        <v>Zabala</v>
      </c>
      <c r="J33" s="44">
        <v>30</v>
      </c>
      <c r="K33" s="17" t="s">
        <v>169</v>
      </c>
      <c r="O33" s="2"/>
      <c r="S33" s="2"/>
    </row>
    <row r="34" spans="2:19" x14ac:dyDescent="0.25">
      <c r="B34" s="36" t="s">
        <v>28</v>
      </c>
      <c r="C34" s="32"/>
      <c r="D34" s="3"/>
      <c r="E34" s="4" t="str">
        <f>LEFT( B34, FIND( " ", B34 ) - 1 )</f>
        <v>Frank</v>
      </c>
      <c r="F34" s="4" t="str">
        <f>RIGHT( B34, LEN( B34 ) - FIND( " ", B34 ) )</f>
        <v>Tillis</v>
      </c>
      <c r="G34" s="24">
        <v>9</v>
      </c>
      <c r="H34" s="28" t="str">
        <f>LOOKUP(G34,$J$4:$J$52,$K$4:$K$52)</f>
        <v>Tillis</v>
      </c>
      <c r="J34" s="44">
        <v>31</v>
      </c>
      <c r="K34" s="17" t="s">
        <v>174</v>
      </c>
      <c r="O34" s="2"/>
      <c r="S34" s="2"/>
    </row>
    <row r="35" spans="2:19" x14ac:dyDescent="0.25">
      <c r="B35" s="36" t="s">
        <v>29</v>
      </c>
      <c r="C35" s="32"/>
      <c r="D35" s="3"/>
      <c r="E35" s="4" t="str">
        <f>LEFT( B35, FIND( " ", B35 ) - 1 )</f>
        <v>Cassandra</v>
      </c>
      <c r="F35" s="4" t="str">
        <f>RIGHT( B35, LEN( B35 ) - FIND( " ", B35 ) )</f>
        <v>Tillis</v>
      </c>
      <c r="G35" s="24">
        <v>9</v>
      </c>
      <c r="H35" s="28" t="str">
        <f>LOOKUP(G35,$J$4:$J$52,$K$4:$K$52)</f>
        <v>Tillis</v>
      </c>
      <c r="J35" s="44">
        <v>32</v>
      </c>
      <c r="K35" s="17" t="s">
        <v>175</v>
      </c>
      <c r="O35" s="2"/>
      <c r="S35" s="2"/>
    </row>
    <row r="36" spans="2:19" x14ac:dyDescent="0.25">
      <c r="B36" s="36" t="s">
        <v>30</v>
      </c>
      <c r="C36" s="32"/>
      <c r="D36" s="3"/>
      <c r="E36" s="4" t="str">
        <f>LEFT( B36, FIND( " ", B36 ) - 1 )</f>
        <v>Alan</v>
      </c>
      <c r="F36" s="4" t="str">
        <f>RIGHT( B36, LEN( B36 ) - FIND( " ", B36 ) )</f>
        <v>Marshall</v>
      </c>
      <c r="G36" s="24">
        <v>10</v>
      </c>
      <c r="H36" s="28" t="str">
        <f>LOOKUP(G36,$J$4:$J$52,$K$4:$K$52)</f>
        <v>Schramm-Marshall</v>
      </c>
      <c r="J36" s="44">
        <v>33</v>
      </c>
      <c r="K36" s="17" t="s">
        <v>176</v>
      </c>
      <c r="O36" s="2"/>
      <c r="S36" s="2"/>
    </row>
    <row r="37" spans="2:19" x14ac:dyDescent="0.25">
      <c r="B37" s="36" t="s">
        <v>153</v>
      </c>
      <c r="C37" s="32"/>
      <c r="D37" s="3"/>
      <c r="E37" s="4" t="str">
        <f>LEFT( B37, FIND( " ", B37 ) - 1 )</f>
        <v>Aurora</v>
      </c>
      <c r="F37" s="4" t="str">
        <f>RIGHT( B37, LEN( B37 ) - FIND( " ", B37 ) )</f>
        <v>Schramm</v>
      </c>
      <c r="G37" s="24">
        <v>10</v>
      </c>
      <c r="H37" s="28" t="str">
        <f>LOOKUP(G37,$J$4:$J$52,$K$4:$K$52)</f>
        <v>Schramm-Marshall</v>
      </c>
      <c r="J37" s="44">
        <v>34</v>
      </c>
      <c r="K37" s="17" t="s">
        <v>177</v>
      </c>
      <c r="O37" s="2"/>
      <c r="S37" s="2"/>
    </row>
    <row r="38" spans="2:19" x14ac:dyDescent="0.25">
      <c r="B38" s="36" t="s">
        <v>31</v>
      </c>
      <c r="C38" s="32"/>
      <c r="D38" s="3"/>
      <c r="E38" s="4" t="str">
        <f>LEFT( B38, FIND( " ", B38 ) - 1 )</f>
        <v>Michael</v>
      </c>
      <c r="F38" s="4" t="str">
        <f>RIGHT( B38, LEN( B38 ) - FIND( " ", B38 ) )</f>
        <v>Weinberg</v>
      </c>
      <c r="G38" s="24">
        <v>11</v>
      </c>
      <c r="H38" s="28" t="str">
        <f>LOOKUP(G38,$J$4:$J$52,$K$4:$K$52)</f>
        <v>Weinberg</v>
      </c>
      <c r="J38" s="44">
        <v>35</v>
      </c>
      <c r="K38" s="17" t="s">
        <v>178</v>
      </c>
      <c r="O38" s="2"/>
      <c r="S38" s="2"/>
    </row>
    <row r="39" spans="2:19" x14ac:dyDescent="0.25">
      <c r="B39" s="36" t="s">
        <v>32</v>
      </c>
      <c r="C39" s="32"/>
      <c r="D39" s="3"/>
      <c r="E39" s="4" t="str">
        <f>LEFT( B39, FIND( " ", B39 ) - 1 )</f>
        <v>Josh</v>
      </c>
      <c r="F39" s="4" t="str">
        <f>RIGHT( B39, LEN( B39 ) - FIND( " ", B39 ) )</f>
        <v>Alcantara</v>
      </c>
      <c r="G39" s="24">
        <v>12</v>
      </c>
      <c r="H39" s="28" t="str">
        <f>LOOKUP(G39,$J$4:$J$52,$K$4:$K$52)</f>
        <v>Alcantara</v>
      </c>
      <c r="J39" s="44">
        <v>36</v>
      </c>
      <c r="K39" s="17" t="s">
        <v>179</v>
      </c>
      <c r="O39" s="2"/>
      <c r="S39" s="2"/>
    </row>
    <row r="40" spans="2:19" x14ac:dyDescent="0.25">
      <c r="B40" s="36" t="s">
        <v>33</v>
      </c>
      <c r="C40" s="32"/>
      <c r="D40" s="3"/>
      <c r="E40" s="4" t="str">
        <f>LEFT( B40, FIND( " ", B40 ) - 1 )</f>
        <v>Kennan</v>
      </c>
      <c r="F40" s="4" t="str">
        <f>RIGHT( B40, LEN( B40 ) - FIND( " ", B40 ) )</f>
        <v>Perry</v>
      </c>
      <c r="G40" s="24">
        <v>13</v>
      </c>
      <c r="H40" s="28" t="str">
        <f>LOOKUP(G40,$J$4:$J$52,$K$4:$K$52)</f>
        <v>Perry</v>
      </c>
      <c r="J40" s="44">
        <v>37</v>
      </c>
      <c r="K40" s="17" t="s">
        <v>180</v>
      </c>
      <c r="O40" s="2"/>
      <c r="S40" s="2"/>
    </row>
    <row r="41" spans="2:19" x14ac:dyDescent="0.25">
      <c r="B41" s="36" t="s">
        <v>34</v>
      </c>
      <c r="C41" s="32"/>
      <c r="D41" s="3"/>
      <c r="E41" s="4" t="str">
        <f>LEFT( B41, FIND( " ", B41 ) - 1 )</f>
        <v>Spenser</v>
      </c>
      <c r="F41" s="4" t="str">
        <f>RIGHT( B41, LEN( B41 ) - FIND( " ", B41 ) )</f>
        <v>Budde</v>
      </c>
      <c r="G41" s="24">
        <v>14</v>
      </c>
      <c r="H41" s="28" t="str">
        <f>LOOKUP(G41,$J$4:$J$52,$K$4:$K$52)</f>
        <v>Budde</v>
      </c>
      <c r="J41" s="44">
        <v>38</v>
      </c>
      <c r="K41" s="17" t="s">
        <v>181</v>
      </c>
      <c r="O41" s="2"/>
      <c r="S41" s="2"/>
    </row>
    <row r="42" spans="2:19" x14ac:dyDescent="0.25">
      <c r="B42" s="36" t="s">
        <v>35</v>
      </c>
      <c r="C42" s="32"/>
      <c r="D42" s="3"/>
      <c r="E42" s="4" t="str">
        <f>LEFT( B42, FIND( " ", B42 ) - 1 )</f>
        <v>Amy</v>
      </c>
      <c r="F42" s="4" t="str">
        <f>RIGHT( B42, LEN( B42 ) - FIND( " ", B42 ) )</f>
        <v>Umlah</v>
      </c>
      <c r="G42" s="24">
        <v>15</v>
      </c>
      <c r="H42" s="28" t="str">
        <f>LOOKUP(G42,$J$4:$J$52,$K$4:$K$52)</f>
        <v>Umlah-Huckabee</v>
      </c>
      <c r="J42" s="44">
        <v>39</v>
      </c>
      <c r="K42" s="17" t="s">
        <v>172</v>
      </c>
      <c r="O42" s="2"/>
      <c r="S42" s="2"/>
    </row>
    <row r="43" spans="2:19" x14ac:dyDescent="0.25">
      <c r="B43" s="36" t="s">
        <v>36</v>
      </c>
      <c r="C43" s="32"/>
      <c r="D43" s="3"/>
      <c r="E43" s="4" t="str">
        <f>LEFT( B43, FIND( " ", B43 ) - 1 )</f>
        <v>Timothy</v>
      </c>
      <c r="F43" s="4" t="str">
        <f>RIGHT( B43, LEN( B43 ) - FIND( " ", B43 ) )</f>
        <v>Huckabee</v>
      </c>
      <c r="G43" s="24">
        <v>15</v>
      </c>
      <c r="H43" s="28" t="str">
        <f>LOOKUP(G43,$J$4:$J$52,$K$4:$K$52)</f>
        <v>Umlah-Huckabee</v>
      </c>
      <c r="J43" s="44">
        <v>40</v>
      </c>
      <c r="K43" s="17"/>
      <c r="O43" s="2"/>
      <c r="S43" s="2"/>
    </row>
    <row r="44" spans="2:19" x14ac:dyDescent="0.25">
      <c r="B44" s="36" t="s">
        <v>37</v>
      </c>
      <c r="C44" s="32"/>
      <c r="D44" s="3"/>
      <c r="E44" s="4" t="str">
        <f>LEFT( B44, FIND( " ", B44 ) - 1 )</f>
        <v>Bill</v>
      </c>
      <c r="F44" s="4" t="str">
        <f>RIGHT( B44, LEN( B44 ) - FIND( " ", B44 ) )</f>
        <v>Grossman</v>
      </c>
      <c r="G44" s="24">
        <v>16</v>
      </c>
      <c r="H44" s="28" t="str">
        <f>LOOKUP(G44,$J$4:$J$52,$K$4:$K$52)</f>
        <v>Grossman</v>
      </c>
      <c r="J44" s="44">
        <v>41</v>
      </c>
      <c r="K44" s="17"/>
      <c r="O44" s="2"/>
      <c r="S44" s="2"/>
    </row>
    <row r="45" spans="2:19" x14ac:dyDescent="0.25">
      <c r="B45" s="36" t="s">
        <v>38</v>
      </c>
      <c r="C45" s="32"/>
      <c r="D45" s="3"/>
      <c r="E45" s="4" t="str">
        <f>LEFT( B45, FIND( " ", B45 ) - 1 )</f>
        <v>Steve</v>
      </c>
      <c r="F45" s="4" t="str">
        <f>RIGHT( B45, LEN( B45 ) - FIND( " ", B45 ) )</f>
        <v>Grossman</v>
      </c>
      <c r="G45" s="24">
        <v>17</v>
      </c>
      <c r="H45" s="28" t="str">
        <f>LOOKUP(G45,$J$4:$J$52,$K$4:$K$52)</f>
        <v>Grossman</v>
      </c>
      <c r="J45" s="44">
        <v>42</v>
      </c>
      <c r="K45" s="17" t="s">
        <v>170</v>
      </c>
      <c r="O45" s="2"/>
      <c r="S45" s="2"/>
    </row>
    <row r="46" spans="2:19" x14ac:dyDescent="0.25">
      <c r="B46" s="36" t="s">
        <v>40</v>
      </c>
      <c r="C46" s="32"/>
      <c r="D46" s="3"/>
      <c r="E46" s="4" t="str">
        <f>LEFT( B46, FIND( " ", B46 ) - 1 )</f>
        <v>Pamela</v>
      </c>
      <c r="F46" s="4" t="str">
        <f>RIGHT( B46, LEN( B46 ) - FIND( " ", B46 ) )</f>
        <v>Tirado</v>
      </c>
      <c r="G46" s="24">
        <v>18</v>
      </c>
      <c r="H46" s="28" t="str">
        <f>LOOKUP(G46,$J$4:$J$52,$K$4:$K$52)</f>
        <v>Osorio-Tirado</v>
      </c>
      <c r="J46" s="44">
        <v>43</v>
      </c>
      <c r="K46" s="17" t="s">
        <v>75</v>
      </c>
      <c r="O46" s="2"/>
      <c r="S46" s="2"/>
    </row>
    <row r="47" spans="2:19" x14ac:dyDescent="0.25">
      <c r="B47" s="36" t="s">
        <v>41</v>
      </c>
      <c r="C47" s="32"/>
      <c r="D47" s="3"/>
      <c r="E47" s="4" t="str">
        <f>LEFT( B47, FIND( " ", B47 ) - 1 )</f>
        <v>Christopher</v>
      </c>
      <c r="F47" s="4" t="str">
        <f>RIGHT( B47, LEN( B47 ) - FIND( " ", B47 ) )</f>
        <v>Tirado</v>
      </c>
      <c r="G47" s="24">
        <v>18</v>
      </c>
      <c r="H47" s="28" t="str">
        <f>LOOKUP(G47,$J$4:$J$52,$K$4:$K$52)</f>
        <v>Osorio-Tirado</v>
      </c>
      <c r="J47" s="44">
        <v>44</v>
      </c>
      <c r="K47" s="17" t="s">
        <v>171</v>
      </c>
      <c r="O47" s="2"/>
      <c r="S47" s="2"/>
    </row>
    <row r="48" spans="2:19" x14ac:dyDescent="0.25">
      <c r="B48" s="36" t="s">
        <v>42</v>
      </c>
      <c r="C48" s="33" t="str">
        <f>SUBSTITUTE( B48, " ", "|", 2 )</f>
        <v>Maria Elena|Osorio</v>
      </c>
      <c r="D48" s="31" t="str">
        <f>SUBSTITUTE( B48, " ", "|", 1)</f>
        <v>Maria|Elena Osorio</v>
      </c>
      <c r="E48" s="9" t="str">
        <f>LEFT( B48,FIND( "|", C48 ) - 1 )</f>
        <v>Maria Elena</v>
      </c>
      <c r="F48" s="4" t="str">
        <f>RIGHT( D48, LEN( D48 ) - FIND( " ", D48 ) )</f>
        <v>Osorio</v>
      </c>
      <c r="G48" s="24">
        <v>18</v>
      </c>
      <c r="H48" s="28" t="str">
        <f>LOOKUP(G48,$J$4:$J$52,$K$4:$K$52)</f>
        <v>Osorio-Tirado</v>
      </c>
      <c r="J48" s="44">
        <v>45</v>
      </c>
      <c r="K48" s="17" t="s">
        <v>165</v>
      </c>
      <c r="M48" s="7"/>
      <c r="N48" s="7"/>
      <c r="O48" s="2"/>
      <c r="S48" s="2"/>
    </row>
    <row r="49" spans="2:19" x14ac:dyDescent="0.25">
      <c r="B49" s="36" t="s">
        <v>143</v>
      </c>
      <c r="C49" s="32"/>
      <c r="D49" s="3"/>
      <c r="E49" s="4" t="str">
        <f>LEFT( B49, FIND( " ", B49 ) - 1 )</f>
        <v>Brittany</v>
      </c>
      <c r="F49" s="4" t="str">
        <f>RIGHT( B49, LEN( B49 ) - FIND( " ", B49 ) )</f>
        <v>Leneweaver</v>
      </c>
      <c r="G49" s="24">
        <v>19</v>
      </c>
      <c r="H49" s="28" t="str">
        <f>LOOKUP(G49,$J$4:$J$52,$K$4:$K$52)</f>
        <v>Leneweaver</v>
      </c>
      <c r="J49" s="44">
        <v>46</v>
      </c>
      <c r="K49" s="17"/>
      <c r="M49" s="7"/>
      <c r="N49" s="7"/>
      <c r="O49" s="2"/>
      <c r="S49" s="2"/>
    </row>
    <row r="50" spans="2:19" x14ac:dyDescent="0.25">
      <c r="B50" s="36" t="s">
        <v>142</v>
      </c>
      <c r="C50" s="32"/>
      <c r="D50" s="3"/>
      <c r="E50" s="4" t="str">
        <f>LEFT( B50, FIND( " ", B50 ) - 1 )</f>
        <v>Ryan</v>
      </c>
      <c r="F50" s="4" t="str">
        <f>RIGHT( B50, LEN( B50 ) - FIND( " ", B50 ) )</f>
        <v>Leneweaver</v>
      </c>
      <c r="G50" s="24">
        <v>19</v>
      </c>
      <c r="H50" s="28" t="str">
        <f>LOOKUP(G50,$J$4:$J$52,$K$4:$K$52)</f>
        <v>Leneweaver</v>
      </c>
      <c r="J50" s="44">
        <v>47</v>
      </c>
      <c r="K50" s="17" t="s">
        <v>167</v>
      </c>
      <c r="M50" s="8"/>
      <c r="N50" s="7"/>
      <c r="O50" s="2"/>
      <c r="S50" s="2"/>
    </row>
    <row r="51" spans="2:19" x14ac:dyDescent="0.25">
      <c r="B51" s="36" t="s">
        <v>110</v>
      </c>
      <c r="C51" s="32"/>
      <c r="D51" s="3"/>
      <c r="E51" s="4" t="str">
        <f>LEFT( B51, FIND( " ", B51 ) - 1 )</f>
        <v>Ventura</v>
      </c>
      <c r="F51" s="4" t="str">
        <f>RIGHT( B51, LEN( B51 ) - FIND( " ", B51 ) )</f>
        <v>Neira</v>
      </c>
      <c r="G51" s="24">
        <v>20</v>
      </c>
      <c r="H51" s="28" t="str">
        <f>LOOKUP(G51,$J$4:$J$52,$K$4:$K$52)</f>
        <v>Neira</v>
      </c>
      <c r="J51" s="44">
        <v>48</v>
      </c>
      <c r="K51" s="17" t="s">
        <v>166</v>
      </c>
      <c r="M51" s="7"/>
      <c r="N51" s="7"/>
      <c r="O51" s="2"/>
      <c r="S51" s="2"/>
    </row>
    <row r="52" spans="2:19" ht="15.75" thickBot="1" x14ac:dyDescent="0.3">
      <c r="B52" s="36" t="s">
        <v>111</v>
      </c>
      <c r="C52" s="32"/>
      <c r="D52" s="3"/>
      <c r="E52" s="4" t="str">
        <f>LEFT( B52, FIND( " ", B52 ) - 1 )</f>
        <v>Yaneth</v>
      </c>
      <c r="F52" s="4" t="str">
        <f>RIGHT( B52, LEN( B52 ) - FIND( " ", B52 ) )</f>
        <v>Perez</v>
      </c>
      <c r="G52" s="24">
        <v>21</v>
      </c>
      <c r="H52" s="28" t="str">
        <f>LOOKUP(G52,$J$4:$J$52,$K$4:$K$52)</f>
        <v>Perez</v>
      </c>
      <c r="J52" s="45">
        <v>49</v>
      </c>
      <c r="K52" s="18" t="s">
        <v>91</v>
      </c>
      <c r="M52" s="7"/>
      <c r="N52" s="7"/>
      <c r="O52" s="2"/>
      <c r="S52" s="2"/>
    </row>
    <row r="53" spans="2:19" x14ac:dyDescent="0.25">
      <c r="B53" s="36" t="s">
        <v>108</v>
      </c>
      <c r="C53" s="32"/>
      <c r="D53" s="3"/>
      <c r="E53" s="4" t="str">
        <f>LEFT( B53, FIND( " ", B53 ) - 1 )</f>
        <v>Magola</v>
      </c>
      <c r="F53" s="4" t="str">
        <f>RIGHT( B53, LEN( B53 ) - FIND( " ", B53 ) )</f>
        <v>Ripoll</v>
      </c>
      <c r="G53" s="24">
        <v>22</v>
      </c>
      <c r="H53" s="28" t="str">
        <f>LOOKUP(G53,$J$4:$J$52,$K$4:$K$52)</f>
        <v>Ripoll</v>
      </c>
      <c r="L53" s="40"/>
      <c r="M53" s="7"/>
      <c r="N53" s="38"/>
      <c r="O53" s="2"/>
      <c r="S53" s="2"/>
    </row>
    <row r="54" spans="2:19" x14ac:dyDescent="0.25">
      <c r="B54" s="36" t="s">
        <v>109</v>
      </c>
      <c r="C54" s="32"/>
      <c r="D54" s="3"/>
      <c r="E54" s="4" t="str">
        <f>LEFT( B54, FIND( " ", B54 ) - 1 )</f>
        <v>Mirtha</v>
      </c>
      <c r="F54" s="4" t="str">
        <f>RIGHT( B54, LEN( B54 ) - FIND( " ", B54 ) )</f>
        <v>Coronel</v>
      </c>
      <c r="G54" s="24">
        <v>23</v>
      </c>
      <c r="H54" s="28" t="str">
        <f>LOOKUP(G54,$J$4:$J$52,$K$4:$K$52)</f>
        <v>Angulo-Coronel-Angulo de Polo-Polo</v>
      </c>
      <c r="L54" s="40"/>
      <c r="M54" s="8"/>
      <c r="N54" s="39"/>
      <c r="O54" s="2"/>
      <c r="S54" s="2"/>
    </row>
    <row r="55" spans="2:19" x14ac:dyDescent="0.25">
      <c r="B55" s="36" t="s">
        <v>112</v>
      </c>
      <c r="C55" s="32"/>
      <c r="D55" s="3"/>
      <c r="E55" s="4" t="str">
        <f>LEFT( B55, FIND( " ", B55 ) - 1 )</f>
        <v>Katya</v>
      </c>
      <c r="F55" s="4" t="str">
        <f>RIGHT( B55, LEN( B55 ) - FIND( " ", B55 ) )</f>
        <v>Angulo</v>
      </c>
      <c r="G55" s="24">
        <v>23</v>
      </c>
      <c r="H55" s="28" t="str">
        <f>LOOKUP(G55,$J$4:$J$52,$K$4:$K$52)</f>
        <v>Angulo-Coronel-Angulo de Polo-Polo</v>
      </c>
      <c r="L55" s="40"/>
      <c r="M55" s="8"/>
      <c r="N55" s="39"/>
      <c r="O55" s="2"/>
      <c r="S55" s="2"/>
    </row>
    <row r="56" spans="2:19" x14ac:dyDescent="0.25">
      <c r="B56" s="36" t="s">
        <v>123</v>
      </c>
      <c r="C56" s="33" t="str">
        <f>SUBSTITUTE( B56, " ", "|", 2 )</f>
        <v>Ana Maria|Arrieta</v>
      </c>
      <c r="D56" s="31" t="str">
        <f>SUBSTITUTE( B56, " ", "|", 1)</f>
        <v>Ana|Maria Arrieta</v>
      </c>
      <c r="E56" s="9" t="str">
        <f>LEFT( B56,FIND( "|", C56 ) - 1 )</f>
        <v>Ana Maria</v>
      </c>
      <c r="F56" s="4" t="str">
        <f>RIGHT( D56, LEN( D56 ) - FIND( " ", D56 ) )</f>
        <v>Arrieta</v>
      </c>
      <c r="G56" s="24">
        <v>23</v>
      </c>
      <c r="H56" s="28" t="str">
        <f>LOOKUP(G56,$J$4:$J$52,$K$4:$K$52)</f>
        <v>Angulo-Coronel-Angulo de Polo-Polo</v>
      </c>
      <c r="L56" s="40"/>
      <c r="M56" s="8"/>
      <c r="N56" s="7"/>
      <c r="O56" s="2"/>
      <c r="S56" s="2"/>
    </row>
    <row r="57" spans="2:19" x14ac:dyDescent="0.25">
      <c r="B57" s="36" t="s">
        <v>124</v>
      </c>
      <c r="C57" s="32"/>
      <c r="D57" s="3"/>
      <c r="E57" s="4" t="str">
        <f>LEFT( B57, FIND( " ", B57 ) - 1 )</f>
        <v>Jesus</v>
      </c>
      <c r="F57" s="4" t="str">
        <f>RIGHT( B57, LEN( B57 ) - FIND( " ", B57 ) )</f>
        <v>Arrieta</v>
      </c>
      <c r="G57" s="24">
        <v>23</v>
      </c>
      <c r="H57" s="28" t="str">
        <f>LOOKUP(G57,$J$4:$J$52,$K$4:$K$52)</f>
        <v>Angulo-Coronel-Angulo de Polo-Polo</v>
      </c>
      <c r="L57" s="7"/>
      <c r="M57" s="7"/>
      <c r="N57" s="7"/>
      <c r="O57" s="2"/>
      <c r="S57" s="2"/>
    </row>
    <row r="58" spans="2:19" x14ac:dyDescent="0.25">
      <c r="B58" s="36" t="s">
        <v>125</v>
      </c>
      <c r="C58" s="33" t="str">
        <f>SUBSTITUTE( B58, " ", "|", 2 )</f>
        <v>Sara Xiomara|Angulo</v>
      </c>
      <c r="D58" s="31" t="str">
        <f>SUBSTITUTE( B58, " ", "|", 1)</f>
        <v>Sara|Xiomara Angulo</v>
      </c>
      <c r="E58" s="4" t="str">
        <f>LEFT( C58, FIND( "|", C58 ) - 1 )</f>
        <v>Sara Xiomara</v>
      </c>
      <c r="F58" s="4" t="str">
        <f>RIGHT( D58, LEN( D58 ) - FIND( " ", D58 ) )</f>
        <v>Angulo</v>
      </c>
      <c r="G58" s="24">
        <v>23</v>
      </c>
      <c r="H58" s="28" t="str">
        <f>LOOKUP(G58,$J$4:$J$52,$K$4:$K$52)</f>
        <v>Angulo-Coronel-Angulo de Polo-Polo</v>
      </c>
      <c r="L58" s="7"/>
      <c r="M58" s="7"/>
      <c r="N58" s="7"/>
      <c r="O58" s="2"/>
      <c r="S58" s="2"/>
    </row>
    <row r="59" spans="2:19" x14ac:dyDescent="0.25">
      <c r="B59" s="36" t="s">
        <v>115</v>
      </c>
      <c r="C59" s="32"/>
      <c r="D59" s="3"/>
      <c r="E59" s="4" t="str">
        <f>LEFT( B59, FIND( " ", B59 ) - 1 )</f>
        <v>Oscar</v>
      </c>
      <c r="F59" s="4" t="str">
        <f>RIGHT( B59, LEN( B59 ) - FIND( " ", B59 ) )</f>
        <v>Angulo</v>
      </c>
      <c r="G59" s="24">
        <v>23</v>
      </c>
      <c r="H59" s="28" t="str">
        <f>LOOKUP(G59,$J$4:$J$52,$K$4:$K$52)</f>
        <v>Angulo-Coronel-Angulo de Polo-Polo</v>
      </c>
      <c r="L59" s="7"/>
      <c r="M59" s="7"/>
      <c r="O59" s="2"/>
      <c r="S59" s="2"/>
    </row>
    <row r="60" spans="2:19" x14ac:dyDescent="0.25">
      <c r="B60" s="36" t="s">
        <v>134</v>
      </c>
      <c r="C60" s="32"/>
      <c r="D60" s="3"/>
      <c r="E60" s="4" t="str">
        <f>LEFT( B60, FIND( " ", B60 ) - 1 )</f>
        <v>Sadie</v>
      </c>
      <c r="F60" s="4" t="str">
        <f>RIGHT( B60, LEN( B60 ) - FIND( " ", B60 ) )</f>
        <v>de Angulo</v>
      </c>
      <c r="G60" s="24">
        <v>23</v>
      </c>
      <c r="H60" s="28" t="str">
        <f>LOOKUP(G60,$J$4:$J$52,$K$4:$K$52)</f>
        <v>Angulo-Coronel-Angulo de Polo-Polo</v>
      </c>
      <c r="L60" s="7"/>
      <c r="M60" s="7"/>
      <c r="O60" s="2"/>
      <c r="S60" s="2"/>
    </row>
    <row r="61" spans="2:19" x14ac:dyDescent="0.25">
      <c r="B61" s="36" t="s">
        <v>127</v>
      </c>
      <c r="C61" s="33" t="str">
        <f>SUBSTITUTE( B61, " ", "|", 2 )</f>
        <v>Ana Alexandra|Angulo de Polo</v>
      </c>
      <c r="D61" s="31" t="str">
        <f>SUBSTITUTE( B61, " ", "|", 1)</f>
        <v>Ana|Alexandra Angulo de Polo</v>
      </c>
      <c r="E61" s="4" t="str">
        <f>LEFT( C61, FIND( "|", C61 ) - 1 )</f>
        <v>Ana Alexandra</v>
      </c>
      <c r="F61" s="4" t="str">
        <f>RIGHT( D61, LEN( D61 ) - FIND( " ", D61 ) )</f>
        <v>Angulo de Polo</v>
      </c>
      <c r="G61" s="24">
        <v>23</v>
      </c>
      <c r="H61" s="28" t="str">
        <f>LOOKUP(G61,$J$4:$J$52,$K$4:$K$52)</f>
        <v>Angulo-Coronel-Angulo de Polo-Polo</v>
      </c>
      <c r="O61" s="2"/>
      <c r="S61" s="2"/>
    </row>
    <row r="62" spans="2:19" x14ac:dyDescent="0.25">
      <c r="B62" s="36" t="s">
        <v>126</v>
      </c>
      <c r="C62" s="32"/>
      <c r="D62" s="3"/>
      <c r="E62" s="4" t="str">
        <f>LEFT( B62, FIND( " ", B62 ) - 1 )</f>
        <v>Fabian</v>
      </c>
      <c r="F62" s="4" t="str">
        <f>RIGHT( B62, LEN( B62 ) - FIND( " ", B62 ) )</f>
        <v>Polo</v>
      </c>
      <c r="G62" s="24">
        <v>23</v>
      </c>
      <c r="H62" s="28" t="str">
        <f>LOOKUP(G62,$J$4:$J$52,$K$4:$K$52)</f>
        <v>Angulo-Coronel-Angulo de Polo-Polo</v>
      </c>
      <c r="O62" s="2"/>
      <c r="S62" s="2"/>
    </row>
    <row r="63" spans="2:19" x14ac:dyDescent="0.25">
      <c r="B63" s="36" t="s">
        <v>113</v>
      </c>
      <c r="C63" s="32"/>
      <c r="D63" s="3"/>
      <c r="E63" s="4" t="str">
        <f>LEFT( B63, FIND( " ", B63 ) - 1 )</f>
        <v>Soraya</v>
      </c>
      <c r="F63" s="4" t="str">
        <f>RIGHT( B63, LEN( B63 ) - FIND( " ", B63 ) )</f>
        <v>Mejia</v>
      </c>
      <c r="G63" s="24">
        <v>24</v>
      </c>
      <c r="H63" s="28" t="str">
        <f>LOOKUP(G63,$J$4:$J$52,$K$4:$K$52)</f>
        <v>Mejia TBD</v>
      </c>
      <c r="O63" s="2"/>
      <c r="S63" s="2"/>
    </row>
    <row r="64" spans="2:19" x14ac:dyDescent="0.25">
      <c r="B64" s="36" t="s">
        <v>47</v>
      </c>
      <c r="C64" s="32"/>
      <c r="D64" s="3"/>
      <c r="E64" s="4" t="str">
        <f>LEFT( B64, FIND( " ", B64 ) - 1 )</f>
        <v>Soraya</v>
      </c>
      <c r="F64" s="4" t="str">
        <f>RIGHT( B64, LEN( B64 ) - FIND( " ", B64 ) )</f>
        <v>+1</v>
      </c>
      <c r="G64" s="24">
        <v>24</v>
      </c>
      <c r="H64" s="28" t="str">
        <f>LOOKUP(G64,$J$4:$J$52,$K$4:$K$52)</f>
        <v>Mejia TBD</v>
      </c>
      <c r="O64" s="2"/>
      <c r="S64" s="2"/>
    </row>
    <row r="65" spans="2:19" x14ac:dyDescent="0.25">
      <c r="B65" s="36" t="s">
        <v>48</v>
      </c>
      <c r="C65" s="32"/>
      <c r="D65" s="3"/>
      <c r="E65" s="4" t="str">
        <f>LEFT( B65, FIND( " ", B65 ) - 1 )</f>
        <v>Cynthia</v>
      </c>
      <c r="F65" s="4" t="str">
        <f>RIGHT( B65, LEN( B65 ) - FIND( " ", B65 ) )</f>
        <v>Patrick</v>
      </c>
      <c r="G65" s="24">
        <v>25</v>
      </c>
      <c r="H65" s="28">
        <f>LOOKUP(G65,$J$4:$J$52,$K$4:$K$52)</f>
        <v>0</v>
      </c>
      <c r="O65" s="2"/>
      <c r="S65" s="2"/>
    </row>
    <row r="66" spans="2:19" x14ac:dyDescent="0.25">
      <c r="B66" s="36" t="s">
        <v>49</v>
      </c>
      <c r="C66" s="32"/>
      <c r="D66" s="3"/>
      <c r="E66" s="4" t="str">
        <f>LEFT( B66, FIND( " ", B66 ) - 1 )</f>
        <v>Cynthia</v>
      </c>
      <c r="F66" s="4" t="str">
        <f>RIGHT( B66, LEN( B66 ) - FIND( " ", B66 ) )</f>
        <v>+1</v>
      </c>
      <c r="G66" s="24">
        <v>25</v>
      </c>
      <c r="H66" s="28">
        <f>LOOKUP(G66,$J$4:$J$52,$K$4:$K$52)</f>
        <v>0</v>
      </c>
      <c r="O66" s="2"/>
      <c r="S66" s="2"/>
    </row>
    <row r="67" spans="2:19" x14ac:dyDescent="0.25">
      <c r="B67" s="36" t="s">
        <v>50</v>
      </c>
      <c r="C67" s="32"/>
      <c r="D67" s="3"/>
      <c r="E67" s="4" t="str">
        <f>LEFT( B67, FIND( " ", B67 ) - 1 )</f>
        <v>Buddy</v>
      </c>
      <c r="F67" s="4" t="str">
        <f>RIGHT( B67, LEN( B67 ) - FIND( " ", B67 ) )</f>
        <v>Morabito</v>
      </c>
      <c r="G67" s="24">
        <v>26</v>
      </c>
      <c r="H67" s="28">
        <f>LOOKUP(G67,$J$4:$J$52,$K$4:$K$52)</f>
        <v>0</v>
      </c>
      <c r="O67" s="2"/>
      <c r="S67" s="2"/>
    </row>
    <row r="68" spans="2:19" x14ac:dyDescent="0.25">
      <c r="B68" s="36" t="s">
        <v>51</v>
      </c>
      <c r="C68" s="32"/>
      <c r="D68" s="3"/>
      <c r="E68" s="4" t="str">
        <f>LEFT( B68, FIND( " ", B68 ) - 1 )</f>
        <v>Buddy</v>
      </c>
      <c r="F68" s="4" t="str">
        <f>RIGHT( B68, LEN( B68 ) - FIND( " ", B68 ) )</f>
        <v>+1</v>
      </c>
      <c r="G68" s="24">
        <v>26</v>
      </c>
      <c r="H68" s="28">
        <f>LOOKUP(G68,$J$4:$J$52,$K$4:$K$52)</f>
        <v>0</v>
      </c>
      <c r="O68" s="2"/>
      <c r="S68" s="2"/>
    </row>
    <row r="69" spans="2:19" x14ac:dyDescent="0.25">
      <c r="B69" s="36" t="s">
        <v>52</v>
      </c>
      <c r="C69" s="32"/>
      <c r="D69" s="3"/>
      <c r="E69" s="4" t="str">
        <f>LEFT( B69, FIND( " ", B69 ) - 1 )</f>
        <v>Amanda</v>
      </c>
      <c r="F69" s="4" t="str">
        <f>RIGHT( B69, LEN( B69 ) - FIND( " ", B69 ) )</f>
        <v>Drake</v>
      </c>
      <c r="G69" s="24">
        <v>27</v>
      </c>
      <c r="H69" s="28">
        <f>LOOKUP(G69,$J$4:$J$52,$K$4:$K$52)</f>
        <v>0</v>
      </c>
      <c r="O69" s="2"/>
      <c r="S69" s="2"/>
    </row>
    <row r="70" spans="2:19" x14ac:dyDescent="0.25">
      <c r="B70" s="36" t="s">
        <v>53</v>
      </c>
      <c r="C70" s="32"/>
      <c r="D70" s="3"/>
      <c r="E70" s="4" t="str">
        <f>LEFT( B70, FIND( " ", B70 ) - 1 )</f>
        <v>Amandra</v>
      </c>
      <c r="F70" s="4" t="str">
        <f>RIGHT( B70, LEN( B70 ) - FIND( " ", B70 ) )</f>
        <v>Drake +1</v>
      </c>
      <c r="G70" s="24">
        <v>27</v>
      </c>
      <c r="H70" s="28">
        <f>LOOKUP(G70,$J$4:$J$52,$K$4:$K$52)</f>
        <v>0</v>
      </c>
      <c r="O70" s="2"/>
      <c r="S70" s="2"/>
    </row>
    <row r="71" spans="2:19" x14ac:dyDescent="0.25">
      <c r="B71" s="36" t="s">
        <v>54</v>
      </c>
      <c r="C71" s="32"/>
      <c r="D71" s="3"/>
      <c r="E71" s="4" t="str">
        <f>LEFT( B71, FIND( " ", B71 ) - 1 )</f>
        <v>Keith</v>
      </c>
      <c r="F71" s="4" t="str">
        <f>RIGHT( B71, LEN( B71 ) - FIND( " ", B71 ) )</f>
        <v>Johnson</v>
      </c>
      <c r="G71" s="24">
        <v>28</v>
      </c>
      <c r="H71" s="28">
        <f>LOOKUP(G71,$J$4:$J$52,$K$4:$K$52)</f>
        <v>0</v>
      </c>
      <c r="O71" s="2"/>
      <c r="S71" s="2"/>
    </row>
    <row r="72" spans="2:19" x14ac:dyDescent="0.25">
      <c r="B72" s="36" t="s">
        <v>144</v>
      </c>
      <c r="C72" s="32"/>
      <c r="D72" s="3"/>
      <c r="E72" s="4" t="str">
        <f>LEFT( B72, FIND( " ", B72 ) - 1 )</f>
        <v>Keith</v>
      </c>
      <c r="F72" s="4" t="str">
        <f>RIGHT( B72, LEN( B72 ) - FIND( " ", B72 ) )</f>
        <v>Johnson+1</v>
      </c>
      <c r="G72" s="24">
        <v>28</v>
      </c>
      <c r="H72" s="28">
        <f>LOOKUP(G72,$J$4:$J$52,$K$4:$K$52)</f>
        <v>0</v>
      </c>
      <c r="O72" s="2"/>
      <c r="S72" s="2"/>
    </row>
    <row r="73" spans="2:19" x14ac:dyDescent="0.25">
      <c r="B73" s="36" t="s">
        <v>122</v>
      </c>
      <c r="C73" s="32"/>
      <c r="D73" s="3"/>
      <c r="E73" s="4" t="str">
        <f>LEFT( B73, FIND( " ", B73 ) - 1 )</f>
        <v>Eric</v>
      </c>
      <c r="F73" s="4" t="str">
        <f>RIGHT( B73, LEN( B73 ) - FIND( " ", B73 ) )</f>
        <v>Wells</v>
      </c>
      <c r="G73" s="24">
        <v>29</v>
      </c>
      <c r="H73" s="28" t="str">
        <f>LOOKUP(G73,$J$4:$J$52,$K$4:$K$52)</f>
        <v>Wells</v>
      </c>
      <c r="O73" s="2"/>
      <c r="S73" s="2"/>
    </row>
    <row r="74" spans="2:19" x14ac:dyDescent="0.25">
      <c r="B74" s="36" t="s">
        <v>55</v>
      </c>
      <c r="C74" s="32"/>
      <c r="D74" s="3"/>
      <c r="E74" s="4" t="str">
        <f>LEFT( B74, FIND( " ", B74 ) - 1 )</f>
        <v>Travis</v>
      </c>
      <c r="F74" s="4" t="str">
        <f>RIGHT( B74, LEN( B74 ) - FIND( " ", B74 ) )</f>
        <v>Williams</v>
      </c>
      <c r="G74" s="24">
        <v>30</v>
      </c>
      <c r="H74" s="28" t="str">
        <f>LOOKUP(G74,$J$4:$J$52,$K$4:$K$52)</f>
        <v>Morettini-Williams</v>
      </c>
      <c r="O74" s="2"/>
      <c r="S74" s="2"/>
    </row>
    <row r="75" spans="2:19" x14ac:dyDescent="0.25">
      <c r="B75" s="36" t="s">
        <v>128</v>
      </c>
      <c r="C75" s="32"/>
      <c r="D75" s="3"/>
      <c r="E75" s="4" t="str">
        <f>LEFT( B75, FIND( " ", B75 ) - 1 )</f>
        <v>Danielle</v>
      </c>
      <c r="F75" s="4" t="str">
        <f>RIGHT( B75, LEN( B75 ) - FIND( " ", B75 ) )</f>
        <v>Morettini</v>
      </c>
      <c r="G75" s="24">
        <v>30</v>
      </c>
      <c r="H75" s="28" t="str">
        <f>LOOKUP(G75,$J$4:$J$52,$K$4:$K$52)</f>
        <v>Morettini-Williams</v>
      </c>
      <c r="O75" s="2"/>
      <c r="S75" s="2"/>
    </row>
    <row r="76" spans="2:19" x14ac:dyDescent="0.25">
      <c r="B76" s="36" t="s">
        <v>56</v>
      </c>
      <c r="C76" s="32"/>
      <c r="D76" s="3"/>
      <c r="E76" s="4" t="str">
        <f>LEFT( B76, FIND( " ", B76 ) - 1 )</f>
        <v>Lila</v>
      </c>
      <c r="F76" s="4" t="str">
        <f>RIGHT( B76, LEN( B76 ) - FIND( " ", B76 ) )</f>
        <v>Coronel</v>
      </c>
      <c r="G76" s="24">
        <v>31</v>
      </c>
      <c r="H76" s="28" t="str">
        <f>LOOKUP(G76,$J$4:$J$52,$K$4:$K$52)</f>
        <v>Coronel</v>
      </c>
      <c r="O76" s="2"/>
      <c r="S76" s="2"/>
    </row>
    <row r="77" spans="2:19" x14ac:dyDescent="0.25">
      <c r="B77" s="36" t="s">
        <v>133</v>
      </c>
      <c r="C77" s="33" t="str">
        <f>SUBSTITUTE( B77, " ", "|", 2 )</f>
        <v>Lina Rosa|Sierra</v>
      </c>
      <c r="D77" s="31" t="str">
        <f>SUBSTITUTE( B77, " ", "|", 1)</f>
        <v>Lina|Rosa Sierra</v>
      </c>
      <c r="E77" s="4" t="str">
        <f>LEFT( C77, FIND( "|", C77 ) - 1 )</f>
        <v>Lina Rosa</v>
      </c>
      <c r="F77" s="4" t="str">
        <f>RIGHT( D77, LEN( D77 ) - FIND( " ", D77 ) )</f>
        <v>Sierra</v>
      </c>
      <c r="G77" s="24">
        <v>31</v>
      </c>
      <c r="H77" s="28" t="str">
        <f>LOOKUP(G77,$J$4:$J$52,$K$4:$K$52)</f>
        <v>Coronel</v>
      </c>
      <c r="O77" s="2"/>
      <c r="S77" s="2"/>
    </row>
    <row r="78" spans="2:19" x14ac:dyDescent="0.25">
      <c r="B78" s="36" t="s">
        <v>114</v>
      </c>
      <c r="C78" s="32"/>
      <c r="D78" s="3"/>
      <c r="E78" s="4" t="str">
        <f>LEFT( B78, FIND( " ", B78 ) - 1 )</f>
        <v>Gloria</v>
      </c>
      <c r="F78" s="4" t="str">
        <f>RIGHT( B78, LEN( B78 ) - FIND( " ", B78 ) )</f>
        <v>Coronel</v>
      </c>
      <c r="G78" s="24">
        <v>31</v>
      </c>
      <c r="H78" s="28" t="str">
        <f>LOOKUP(G78,$J$4:$J$52,$K$4:$K$52)</f>
        <v>Coronel</v>
      </c>
      <c r="O78" s="2"/>
      <c r="S78" s="2"/>
    </row>
    <row r="79" spans="2:19" x14ac:dyDescent="0.25">
      <c r="B79" s="36" t="s">
        <v>136</v>
      </c>
      <c r="C79" s="32"/>
      <c r="D79" s="3"/>
      <c r="E79" s="4" t="str">
        <f>LEFT( B79, FIND( " ", B79 ) - 1 )</f>
        <v>Atenogenes</v>
      </c>
      <c r="F79" s="4" t="str">
        <f>RIGHT( B79, LEN( B79 ) - FIND( " ", B79 ) )</f>
        <v>Coronel</v>
      </c>
      <c r="G79" s="24">
        <v>31</v>
      </c>
      <c r="H79" s="28" t="str">
        <f>LOOKUP(G79,$J$4:$J$52,$K$4:$K$52)</f>
        <v>Coronel</v>
      </c>
      <c r="O79" s="2"/>
      <c r="S79" s="2"/>
    </row>
    <row r="80" spans="2:19" x14ac:dyDescent="0.25">
      <c r="B80" s="36" t="s">
        <v>135</v>
      </c>
      <c r="C80" s="32"/>
      <c r="D80" s="3"/>
      <c r="E80" s="4" t="str">
        <f>LEFT( B80, FIND( " ", B80 ) - 1 )</f>
        <v>Vilma</v>
      </c>
      <c r="F80" s="4" t="str">
        <f>RIGHT( B80, LEN( B80 ) - FIND( " ", B80 ) )</f>
        <v>de Donado</v>
      </c>
      <c r="G80" s="24">
        <v>32</v>
      </c>
      <c r="H80" s="28" t="str">
        <f>LOOKUP(G80,$J$4:$J$52,$K$4:$K$52)</f>
        <v>Donado-Moreno</v>
      </c>
      <c r="O80" s="2"/>
      <c r="S80" s="2"/>
    </row>
    <row r="81" spans="2:19" x14ac:dyDescent="0.25">
      <c r="B81" s="36" t="s">
        <v>137</v>
      </c>
      <c r="C81" s="32"/>
      <c r="D81" s="3"/>
      <c r="E81" s="4" t="str">
        <f>LEFT( B81, FIND( " ", B81 ) - 1 )</f>
        <v>Antonio</v>
      </c>
      <c r="F81" s="4" t="str">
        <f>RIGHT( B81, LEN( B81 ) - FIND( " ", B81 ) )</f>
        <v>Jose Donado</v>
      </c>
      <c r="G81" s="24">
        <v>32</v>
      </c>
      <c r="H81" s="28" t="str">
        <f>LOOKUP(G81,$J$4:$J$52,$K$4:$K$52)</f>
        <v>Donado-Moreno</v>
      </c>
      <c r="O81" s="2"/>
      <c r="S81" s="2"/>
    </row>
    <row r="82" spans="2:19" x14ac:dyDescent="0.25">
      <c r="B82" s="36" t="s">
        <v>138</v>
      </c>
      <c r="C82" s="32"/>
      <c r="D82" s="3"/>
      <c r="E82" s="4" t="str">
        <f>LEFT( B82, FIND( " ", B82 ) - 1 )</f>
        <v>Vilma</v>
      </c>
      <c r="F82" s="4" t="str">
        <f>RIGHT( B82, LEN( B82 ) - FIND( " ", B82 ) )</f>
        <v>Donado de Moreno</v>
      </c>
      <c r="G82" s="24">
        <v>32</v>
      </c>
      <c r="H82" s="28" t="str">
        <f>LOOKUP(G82,$J$4:$J$52,$K$4:$K$52)</f>
        <v>Donado-Moreno</v>
      </c>
      <c r="O82" s="2"/>
      <c r="S82" s="2"/>
    </row>
    <row r="83" spans="2:19" x14ac:dyDescent="0.25">
      <c r="B83" s="36" t="s">
        <v>139</v>
      </c>
      <c r="C83" s="32"/>
      <c r="D83" s="3"/>
      <c r="E83" s="4" t="str">
        <f>LEFT( B83, FIND( " ", B83 ) - 1 )</f>
        <v>Gerardo</v>
      </c>
      <c r="F83" s="4" t="str">
        <f>RIGHT( B83, LEN( B83 ) - FIND( " ", B83 ) )</f>
        <v>Moreno</v>
      </c>
      <c r="G83" s="24">
        <v>32</v>
      </c>
      <c r="H83" s="28" t="str">
        <f>LOOKUP(G83,$J$4:$J$52,$K$4:$K$52)</f>
        <v>Donado-Moreno</v>
      </c>
      <c r="O83" s="2"/>
      <c r="S83" s="2"/>
    </row>
    <row r="84" spans="2:19" x14ac:dyDescent="0.25">
      <c r="B84" s="36" t="s">
        <v>116</v>
      </c>
      <c r="C84" s="32"/>
      <c r="D84" s="3"/>
      <c r="E84" s="4" t="str">
        <f>LEFT( B84, FIND( " ", B84 ) - 1 )</f>
        <v>Maritza</v>
      </c>
      <c r="F84" s="4" t="str">
        <f>RIGHT( B84, LEN( B84 ) - FIND( " ", B84 ) )</f>
        <v>Torres</v>
      </c>
      <c r="G84" s="24">
        <v>33</v>
      </c>
      <c r="H84" s="28" t="str">
        <f>LOOKUP(G84,$J$4:$J$52,$K$4:$K$52)</f>
        <v>Torres</v>
      </c>
      <c r="O84" s="2"/>
      <c r="S84" s="2"/>
    </row>
    <row r="85" spans="2:19" x14ac:dyDescent="0.25">
      <c r="B85" s="36" t="s">
        <v>117</v>
      </c>
      <c r="C85" s="32"/>
      <c r="D85" s="3"/>
      <c r="E85" s="4" t="str">
        <f>LEFT( B85, FIND( " ", B85 ) - 1 )</f>
        <v>Magda</v>
      </c>
      <c r="F85" s="4" t="str">
        <f>RIGHT( B85, LEN( B85 ) - FIND( " ", B85 ) )</f>
        <v>Prieto</v>
      </c>
      <c r="G85" s="24">
        <v>34</v>
      </c>
      <c r="H85" s="28" t="str">
        <f>LOOKUP(G85,$J$4:$J$52,$K$4:$K$52)</f>
        <v>Prieto</v>
      </c>
      <c r="O85" s="2"/>
      <c r="S85" s="2"/>
    </row>
    <row r="86" spans="2:19" x14ac:dyDescent="0.25">
      <c r="B86" s="36" t="s">
        <v>118</v>
      </c>
      <c r="C86" s="32"/>
      <c r="D86" s="3"/>
      <c r="E86" s="4" t="str">
        <f>LEFT( B86, FIND( " ", B86 ) - 1 )</f>
        <v>Dalia</v>
      </c>
      <c r="F86" s="4" t="str">
        <f>RIGHT( B86, LEN( B86 ) - FIND( " ", B86 ) )</f>
        <v>Ludeiro</v>
      </c>
      <c r="G86" s="24">
        <v>35</v>
      </c>
      <c r="H86" s="28" t="str">
        <f>LOOKUP(G86,$J$4:$J$52,$K$4:$K$52)</f>
        <v>Ludeiro</v>
      </c>
      <c r="O86" s="2"/>
      <c r="S86" s="2"/>
    </row>
    <row r="87" spans="2:19" x14ac:dyDescent="0.25">
      <c r="B87" s="36" t="s">
        <v>64</v>
      </c>
      <c r="C87" s="32"/>
      <c r="D87" s="3"/>
      <c r="E87" s="4" t="str">
        <f>LEFT( B87, FIND( " ", B87 ) - 1 )</f>
        <v>Alexa</v>
      </c>
      <c r="F87" s="4" t="str">
        <f>RIGHT( B87, LEN( B87 ) - FIND( " ", B87 ) )</f>
        <v>Barrios</v>
      </c>
      <c r="G87" s="24">
        <v>36</v>
      </c>
      <c r="H87" s="28" t="str">
        <f>LOOKUP(G87,$J$4:$J$52,$K$4:$K$52)</f>
        <v>Barrios TBD</v>
      </c>
      <c r="O87" s="2"/>
      <c r="S87" s="2"/>
    </row>
    <row r="88" spans="2:19" x14ac:dyDescent="0.25">
      <c r="B88" s="36" t="s">
        <v>65</v>
      </c>
      <c r="C88" s="32"/>
      <c r="D88" s="3"/>
      <c r="E88" s="4" t="str">
        <f>LEFT( B88, FIND( " ", B88 ) - 1 )</f>
        <v>Alexa</v>
      </c>
      <c r="F88" s="4" t="str">
        <f>RIGHT( B88, LEN( B88 ) - FIND( " ", B88 ) )</f>
        <v>Barrios +1</v>
      </c>
      <c r="G88" s="24">
        <v>36</v>
      </c>
      <c r="H88" s="28" t="str">
        <f>LOOKUP(G88,$J$4:$J$52,$K$4:$K$52)</f>
        <v>Barrios TBD</v>
      </c>
      <c r="O88" s="2"/>
      <c r="S88" s="2"/>
    </row>
    <row r="89" spans="2:19" x14ac:dyDescent="0.25">
      <c r="B89" s="36" t="s">
        <v>66</v>
      </c>
      <c r="C89" s="32"/>
      <c r="D89" s="3"/>
      <c r="E89" s="4" t="str">
        <f>LEFT( B89, FIND( " ", B89 ) - 1 )</f>
        <v>Sophia</v>
      </c>
      <c r="F89" s="4" t="str">
        <f>RIGHT( B89, LEN( B89 ) - FIND( " ", B89 ) )</f>
        <v>Brown</v>
      </c>
      <c r="G89" s="24">
        <v>37</v>
      </c>
      <c r="H89" s="28" t="str">
        <f>LOOKUP(G89,$J$4:$J$52,$K$4:$K$52)</f>
        <v>Brown</v>
      </c>
      <c r="O89" s="2"/>
      <c r="S89" s="2"/>
    </row>
    <row r="90" spans="2:19" x14ac:dyDescent="0.25">
      <c r="B90" s="36" t="s">
        <v>67</v>
      </c>
      <c r="C90" s="32"/>
      <c r="D90" s="3"/>
      <c r="E90" s="4" t="str">
        <f>LEFT( B90, FIND( " ", B90 ) - 1 )</f>
        <v>Dan</v>
      </c>
      <c r="F90" s="4" t="str">
        <f>RIGHT( B90, LEN( B90 ) - FIND( " ", B90 ) )</f>
        <v>Brown</v>
      </c>
      <c r="G90" s="24">
        <v>37</v>
      </c>
      <c r="H90" s="28" t="str">
        <f>LOOKUP(G90,$J$4:$J$52,$K$4:$K$52)</f>
        <v>Brown</v>
      </c>
      <c r="O90" s="2"/>
      <c r="S90" s="2"/>
    </row>
    <row r="91" spans="2:19" x14ac:dyDescent="0.25">
      <c r="B91" s="36" t="s">
        <v>68</v>
      </c>
      <c r="C91" s="32"/>
      <c r="D91" s="3"/>
      <c r="E91" s="4" t="str">
        <f>LEFT( B91, FIND( " ", B91 ) - 1 )</f>
        <v>Tamin</v>
      </c>
      <c r="F91" s="4" t="str">
        <f>RIGHT( B91, LEN( B91 ) - FIND( " ", B91 ) )</f>
        <v>Holmes</v>
      </c>
      <c r="G91" s="24">
        <v>38</v>
      </c>
      <c r="H91" s="28" t="str">
        <f>LOOKUP(G91,$J$4:$J$52,$K$4:$K$52)</f>
        <v>Davis-Holmes</v>
      </c>
      <c r="O91" s="2"/>
      <c r="S91" s="2"/>
    </row>
    <row r="92" spans="2:19" x14ac:dyDescent="0.25">
      <c r="B92" s="36" t="s">
        <v>119</v>
      </c>
      <c r="C92" s="32"/>
      <c r="D92" s="3"/>
      <c r="E92" s="4" t="str">
        <f>LEFT( B92, FIND( " ", B92 ) - 1 )</f>
        <v>Kathleen</v>
      </c>
      <c r="F92" s="4" t="str">
        <f>RIGHT( B92, LEN( B92 ) - FIND( " ", B92 ) )</f>
        <v>Davis</v>
      </c>
      <c r="G92" s="24">
        <v>38</v>
      </c>
      <c r="H92" s="28" t="str">
        <f>LOOKUP(G92,$J$4:$J$52,$K$4:$K$52)</f>
        <v>Davis-Holmes</v>
      </c>
      <c r="O92" s="2"/>
      <c r="S92" s="2"/>
    </row>
    <row r="93" spans="2:19" x14ac:dyDescent="0.25">
      <c r="B93" s="36" t="s">
        <v>69</v>
      </c>
      <c r="C93" s="32"/>
      <c r="D93" s="3"/>
      <c r="E93" s="4" t="str">
        <f>LEFT( B93, FIND( " ", B93 ) - 1 )</f>
        <v>Allie</v>
      </c>
      <c r="F93" s="4" t="str">
        <f>RIGHT( B93, LEN( B93 ) - FIND( " ", B93 ) )</f>
        <v>LeMoine</v>
      </c>
      <c r="G93" s="24">
        <v>39</v>
      </c>
      <c r="H93" s="28" t="str">
        <f>LOOKUP(G93,$J$4:$J$52,$K$4:$K$52)</f>
        <v>LeMoine</v>
      </c>
      <c r="O93" s="2"/>
      <c r="S93" s="2"/>
    </row>
    <row r="94" spans="2:19" x14ac:dyDescent="0.25">
      <c r="B94" s="36" t="s">
        <v>70</v>
      </c>
      <c r="C94" s="32"/>
      <c r="D94" s="3"/>
      <c r="E94" s="4" t="str">
        <f>LEFT( B94, FIND( " ", B94 ) - 1 )</f>
        <v>Jerome</v>
      </c>
      <c r="F94" s="4" t="str">
        <f>RIGHT( B94, LEN( B94 ) - FIND( " ", B94 ) )</f>
        <v>LeMoine</v>
      </c>
      <c r="G94" s="24">
        <v>39</v>
      </c>
      <c r="H94" s="28" t="str">
        <f>LOOKUP(G94,$J$4:$J$52,$K$4:$K$52)</f>
        <v>LeMoine</v>
      </c>
      <c r="O94" s="2"/>
      <c r="S94" s="2"/>
    </row>
    <row r="95" spans="2:19" x14ac:dyDescent="0.25">
      <c r="B95" s="36" t="s">
        <v>71</v>
      </c>
      <c r="C95" s="32"/>
      <c r="D95" s="3"/>
      <c r="E95" s="4" t="str">
        <f>LEFT( B95, FIND( " ", B95 ) - 1 )</f>
        <v>Grant</v>
      </c>
      <c r="F95" s="4" t="str">
        <f>RIGHT( B95, LEN( B95 ) - FIND( " ", B95 ) )</f>
        <v>Skidmore</v>
      </c>
      <c r="G95" s="24">
        <v>40</v>
      </c>
      <c r="H95" s="28">
        <f>LOOKUP(G95,$J$4:$J$52,$K$4:$K$52)</f>
        <v>0</v>
      </c>
      <c r="O95" s="2"/>
      <c r="S95" s="2"/>
    </row>
    <row r="96" spans="2:19" x14ac:dyDescent="0.25">
      <c r="B96" s="36" t="s">
        <v>72</v>
      </c>
      <c r="C96" s="32"/>
      <c r="D96" s="3"/>
      <c r="E96" s="4" t="str">
        <f>LEFT( B96, FIND( " ", B96 ) - 1 )</f>
        <v>Grant</v>
      </c>
      <c r="F96" s="4" t="str">
        <f>RIGHT( B96, LEN( B96 ) - FIND( " ", B96 ) )</f>
        <v>+1</v>
      </c>
      <c r="G96" s="24">
        <v>40</v>
      </c>
      <c r="H96" s="28">
        <f>LOOKUP(G96,$J$4:$J$52,$K$4:$K$52)</f>
        <v>0</v>
      </c>
      <c r="O96" s="2"/>
      <c r="S96" s="2"/>
    </row>
    <row r="97" spans="2:19" x14ac:dyDescent="0.25">
      <c r="B97" s="36" t="s">
        <v>85</v>
      </c>
      <c r="C97" s="32"/>
      <c r="D97" s="3"/>
      <c r="E97" s="4" t="str">
        <f>LEFT( B97, FIND( " ", B97 ) - 1 )</f>
        <v>Becky</v>
      </c>
      <c r="F97" s="4" t="str">
        <f>RIGHT( B97, LEN( B97 ) - FIND( " ", B97 ) )</f>
        <v>Klipin</v>
      </c>
      <c r="G97" s="24">
        <v>41</v>
      </c>
      <c r="H97" s="28">
        <f>LOOKUP(G97,$J$4:$J$52,$K$4:$K$52)</f>
        <v>0</v>
      </c>
      <c r="O97" s="2"/>
      <c r="S97" s="2"/>
    </row>
    <row r="98" spans="2:19" x14ac:dyDescent="0.25">
      <c r="B98" s="36" t="s">
        <v>73</v>
      </c>
      <c r="C98" s="32"/>
      <c r="D98" s="3"/>
      <c r="E98" s="4" t="str">
        <f>LEFT( B98, FIND( " ", B98 ) - 1 )</f>
        <v>Becky</v>
      </c>
      <c r="F98" s="4" t="str">
        <f>RIGHT( B98, LEN( B98 ) - FIND( " ", B98 ) )</f>
        <v>+1</v>
      </c>
      <c r="G98" s="24">
        <v>41</v>
      </c>
      <c r="H98" s="28">
        <f>LOOKUP(G98,$J$4:$J$52,$K$4:$K$52)</f>
        <v>0</v>
      </c>
      <c r="O98" s="2"/>
      <c r="S98" s="2"/>
    </row>
    <row r="99" spans="2:19" x14ac:dyDescent="0.25">
      <c r="B99" s="36" t="s">
        <v>120</v>
      </c>
      <c r="C99" s="32"/>
      <c r="D99" s="3"/>
      <c r="E99" s="4" t="str">
        <f>LEFT( B99, FIND( " ", B99 ) - 1 )</f>
        <v>Photo</v>
      </c>
      <c r="F99" s="4" t="str">
        <f>RIGHT( B99, LEN( B99 ) - FIND( " ", B99 ) )</f>
        <v>Person</v>
      </c>
      <c r="G99" s="24">
        <v>42</v>
      </c>
      <c r="H99" s="28" t="str">
        <f>LOOKUP(G99,$J$4:$J$52,$K$4:$K$52)</f>
        <v>Castaldo Studios</v>
      </c>
      <c r="O99" s="2"/>
      <c r="S99" s="2"/>
    </row>
    <row r="100" spans="2:19" x14ac:dyDescent="0.25">
      <c r="B100" s="36" t="s">
        <v>120</v>
      </c>
      <c r="C100" s="32"/>
      <c r="D100" s="3"/>
      <c r="E100" s="4" t="str">
        <f>LEFT( B100, FIND( " ", B100 ) - 1 )</f>
        <v>Photo</v>
      </c>
      <c r="F100" s="4" t="str">
        <f>RIGHT( B100, LEN( B100 ) - FIND( " ", B100 ) )</f>
        <v>Person</v>
      </c>
      <c r="G100" s="24">
        <v>42</v>
      </c>
      <c r="H100" s="28" t="str">
        <f>LOOKUP(G100,$J$4:$J$52,$K$4:$K$52)</f>
        <v>Castaldo Studios</v>
      </c>
      <c r="O100" s="2"/>
      <c r="S100" s="2"/>
    </row>
    <row r="101" spans="2:19" x14ac:dyDescent="0.25">
      <c r="B101" s="36" t="s">
        <v>120</v>
      </c>
      <c r="C101" s="32"/>
      <c r="D101" s="3"/>
      <c r="E101" s="4" t="str">
        <f>LEFT( B101, FIND( " ", B101 ) - 1 )</f>
        <v>Photo</v>
      </c>
      <c r="F101" s="4" t="str">
        <f>RIGHT( B101, LEN( B101 ) - FIND( " ", B101 ) )</f>
        <v>Person</v>
      </c>
      <c r="G101" s="24">
        <v>42</v>
      </c>
      <c r="H101" s="28" t="str">
        <f>LOOKUP(G101,$J$4:$J$52,$K$4:$K$52)</f>
        <v>Castaldo Studios</v>
      </c>
      <c r="O101" s="2"/>
      <c r="S101" s="2"/>
    </row>
    <row r="102" spans="2:19" x14ac:dyDescent="0.25">
      <c r="B102" s="36" t="s">
        <v>120</v>
      </c>
      <c r="C102" s="32"/>
      <c r="D102" s="3"/>
      <c r="E102" s="4" t="str">
        <f>LEFT( B102, FIND( " ", B102 ) - 1 )</f>
        <v>Photo</v>
      </c>
      <c r="F102" s="4" t="str">
        <f>RIGHT( B102, LEN( B102 ) - FIND( " ", B102 ) )</f>
        <v>Person</v>
      </c>
      <c r="G102" s="24">
        <v>42</v>
      </c>
      <c r="H102" s="28" t="str">
        <f>LOOKUP(G102,$J$4:$J$52,$K$4:$K$52)</f>
        <v>Castaldo Studios</v>
      </c>
      <c r="O102" s="2"/>
      <c r="S102" s="2"/>
    </row>
    <row r="103" spans="2:19" x14ac:dyDescent="0.25">
      <c r="B103" s="36" t="s">
        <v>121</v>
      </c>
      <c r="C103" s="32"/>
      <c r="D103" s="3"/>
      <c r="E103" s="4" t="str">
        <f>LEFT( B103, FIND( " ", B103 ) - 1 )</f>
        <v>D</v>
      </c>
      <c r="F103" s="4" t="str">
        <f>RIGHT( B103, LEN( B103 ) - FIND( " ", B103 ) )</f>
        <v>J</v>
      </c>
      <c r="G103" s="24">
        <v>43</v>
      </c>
      <c r="H103" s="28" t="str">
        <f>LOOKUP(G103,$J$4:$J$52,$K$4:$K$52)</f>
        <v>DJ</v>
      </c>
      <c r="O103" s="2"/>
      <c r="S103" s="2"/>
    </row>
    <row r="104" spans="2:19" x14ac:dyDescent="0.25">
      <c r="B104" s="36" t="s">
        <v>121</v>
      </c>
      <c r="C104" s="32"/>
      <c r="D104" s="3"/>
      <c r="E104" s="4" t="str">
        <f>LEFT( B104, FIND( " ", B104 ) - 1 )</f>
        <v>D</v>
      </c>
      <c r="F104" s="4" t="str">
        <f>RIGHT( B104, LEN( B104 ) - FIND( " ", B104 ) )</f>
        <v>J</v>
      </c>
      <c r="G104" s="24">
        <v>43</v>
      </c>
      <c r="H104" s="28" t="str">
        <f>LOOKUP(G104,$J$4:$J$52,$K$4:$K$52)</f>
        <v>DJ</v>
      </c>
      <c r="O104" s="2"/>
      <c r="S104" s="2"/>
    </row>
    <row r="105" spans="2:19" x14ac:dyDescent="0.25">
      <c r="B105" s="36" t="s">
        <v>76</v>
      </c>
      <c r="C105" s="32"/>
      <c r="D105" s="3"/>
      <c r="E105" s="4" t="str">
        <f>LEFT( B105, FIND( " ", B105 ) - 1 )</f>
        <v>Kaitlin</v>
      </c>
      <c r="F105" s="4" t="str">
        <f>RIGHT( B105, LEN( B105 ) - FIND( " ", B105 ) )</f>
        <v>Oberholtzer</v>
      </c>
      <c r="G105" s="24">
        <v>44</v>
      </c>
      <c r="H105" s="28" t="str">
        <f>LOOKUP(G105,$J$4:$J$52,$K$4:$K$52)</f>
        <v>Oberholtzer</v>
      </c>
      <c r="O105" s="2"/>
      <c r="S105" s="2"/>
    </row>
    <row r="106" spans="2:19" x14ac:dyDescent="0.25">
      <c r="B106" s="36" t="s">
        <v>77</v>
      </c>
      <c r="C106" s="32"/>
      <c r="D106" s="3"/>
      <c r="E106" s="4" t="str">
        <f>LEFT( B106, FIND( " ", B106 ) - 1 )</f>
        <v>Deanna</v>
      </c>
      <c r="F106" s="4" t="str">
        <f>RIGHT( B106, LEN( B106 ) - FIND( " ", B106 ) )</f>
        <v>Blanco</v>
      </c>
      <c r="G106" s="24">
        <v>45</v>
      </c>
      <c r="H106" s="28" t="str">
        <f>LOOKUP(G106,$J$4:$J$52,$K$4:$K$52)</f>
        <v>Blanco</v>
      </c>
      <c r="O106" s="2"/>
      <c r="S106" s="2"/>
    </row>
    <row r="107" spans="2:19" x14ac:dyDescent="0.25">
      <c r="B107" s="36" t="s">
        <v>78</v>
      </c>
      <c r="C107" s="32"/>
      <c r="D107" s="3"/>
      <c r="E107" s="4" t="str">
        <f>LEFT( B107, FIND( " ", B107 ) - 1 )</f>
        <v>Lazaro</v>
      </c>
      <c r="F107" s="4" t="str">
        <f>RIGHT( B107, LEN( B107 ) - FIND( " ", B107 ) )</f>
        <v>Blanco</v>
      </c>
      <c r="G107" s="24">
        <v>45</v>
      </c>
      <c r="H107" s="28" t="str">
        <f>LOOKUP(G107,$J$4:$J$52,$K$4:$K$52)</f>
        <v>Blanco</v>
      </c>
      <c r="O107" s="2"/>
      <c r="S107" s="2"/>
    </row>
    <row r="108" spans="2:19" x14ac:dyDescent="0.25">
      <c r="B108" s="36" t="s">
        <v>79</v>
      </c>
      <c r="C108" s="32"/>
      <c r="D108" s="3"/>
      <c r="E108" s="4" t="str">
        <f>LEFT( B108, FIND( " ", B108 ) - 1 )</f>
        <v>Raelyn</v>
      </c>
      <c r="F108" s="4" t="str">
        <f>RIGHT( B108, LEN( B108 ) - FIND( " ", B108 ) )</f>
        <v>Docampo</v>
      </c>
      <c r="G108" s="24">
        <v>46</v>
      </c>
      <c r="H108" s="28">
        <f>LOOKUP(G108,$J$4:$J$52,$K$4:$K$52)</f>
        <v>0</v>
      </c>
      <c r="O108" s="5"/>
      <c r="S108" s="2"/>
    </row>
    <row r="109" spans="2:19" x14ac:dyDescent="0.25">
      <c r="B109" s="36" t="s">
        <v>80</v>
      </c>
      <c r="C109" s="32"/>
      <c r="D109" s="3"/>
      <c r="E109" s="4" t="str">
        <f>LEFT( B109, FIND( " ", B109 ) - 1 )</f>
        <v>Raelyn</v>
      </c>
      <c r="F109" s="4" t="str">
        <f>RIGHT( B109, LEN( B109 ) - FIND( " ", B109 ) )</f>
        <v>+1</v>
      </c>
      <c r="G109" s="24">
        <v>46</v>
      </c>
      <c r="H109" s="28">
        <f>LOOKUP(G109,$J$4:$J$52,$K$4:$K$52)</f>
        <v>0</v>
      </c>
      <c r="O109" s="5"/>
      <c r="S109" s="5"/>
    </row>
    <row r="110" spans="2:19" x14ac:dyDescent="0.25">
      <c r="B110" s="36" t="s">
        <v>81</v>
      </c>
      <c r="C110" s="32"/>
      <c r="D110" s="3"/>
      <c r="E110" s="4" t="str">
        <f>LEFT( B110, FIND( " ", B110 ) - 1 )</f>
        <v>Nelsy</v>
      </c>
      <c r="F110" s="4" t="str">
        <f>RIGHT( B110, LEN( B110 ) - FIND( " ", B110 ) )</f>
        <v>Fernandez</v>
      </c>
      <c r="G110" s="24">
        <v>47</v>
      </c>
      <c r="H110" s="28" t="str">
        <f>LOOKUP(G110,$J$4:$J$52,$K$4:$K$52)</f>
        <v>Caceres-Fernandez</v>
      </c>
      <c r="O110" s="5"/>
      <c r="S110" s="5"/>
    </row>
    <row r="111" spans="2:19" x14ac:dyDescent="0.25">
      <c r="B111" s="36" t="s">
        <v>82</v>
      </c>
      <c r="C111" s="32"/>
      <c r="D111" s="3"/>
      <c r="E111" s="4" t="str">
        <f>LEFT( B111, FIND( " ", B111 ) - 1 )</f>
        <v>Armando</v>
      </c>
      <c r="F111" s="4" t="str">
        <f>RIGHT( B111, LEN( B111 ) - FIND( " ", B111 ) )</f>
        <v xml:space="preserve">Caceres </v>
      </c>
      <c r="G111" s="24">
        <v>47</v>
      </c>
      <c r="H111" s="28" t="str">
        <f>LOOKUP(G111,$J$4:$J$52,$K$4:$K$52)</f>
        <v>Caceres-Fernandez</v>
      </c>
      <c r="O111" s="5"/>
      <c r="S111" s="5"/>
    </row>
    <row r="112" spans="2:19" x14ac:dyDescent="0.25">
      <c r="B112" s="36" t="s">
        <v>83</v>
      </c>
      <c r="C112" s="32"/>
      <c r="D112" s="3"/>
      <c r="E112" s="4" t="str">
        <f>LEFT( B112, FIND( " ", B112 ) - 1 )</f>
        <v>Dominique</v>
      </c>
      <c r="F112" s="4" t="str">
        <f>RIGHT( B112, LEN( B112 ) - FIND( " ", B112 ) )</f>
        <v>Lowe</v>
      </c>
      <c r="G112" s="24">
        <v>48</v>
      </c>
      <c r="H112" s="28" t="str">
        <f>LOOKUP(G112,$J$4:$J$52,$K$4:$K$52)</f>
        <v>Mendana-Lowe</v>
      </c>
      <c r="O112" s="5"/>
      <c r="S112" s="5"/>
    </row>
    <row r="113" spans="2:19" x14ac:dyDescent="0.25">
      <c r="B113" s="36" t="s">
        <v>84</v>
      </c>
      <c r="C113" s="32"/>
      <c r="D113" s="3"/>
      <c r="E113" s="4" t="str">
        <f>LEFT( B113, FIND( " ", B113 ) - 1 )</f>
        <v>Nicholas</v>
      </c>
      <c r="F113" s="4" t="str">
        <f>RIGHT( B113, LEN( B113 ) - FIND( " ", B113 ) )</f>
        <v>Mendana</v>
      </c>
      <c r="G113" s="24">
        <v>48</v>
      </c>
      <c r="H113" s="28" t="str">
        <f>LOOKUP(G113,$J$4:$J$52,$K$4:$K$52)</f>
        <v>Mendana-Lowe</v>
      </c>
      <c r="O113" s="5"/>
      <c r="S113" s="5"/>
    </row>
    <row r="114" spans="2:19" x14ac:dyDescent="0.25">
      <c r="B114" s="36" t="s">
        <v>22</v>
      </c>
      <c r="C114" s="32"/>
      <c r="D114" s="3"/>
      <c r="E114" s="4" t="str">
        <f>LEFT( B114, FIND( " ", B114 ) - 1 )</f>
        <v>Sean</v>
      </c>
      <c r="F114" s="4" t="str">
        <f>RIGHT( B114, LEN( B114 ) - FIND( " ", B114 ) )</f>
        <v>Damron</v>
      </c>
      <c r="G114" s="24">
        <v>49</v>
      </c>
      <c r="H114" s="28" t="str">
        <f>LOOKUP(G114,$J$4:$J$52,$K$4:$K$52)</f>
        <v>Damron</v>
      </c>
      <c r="O114" s="5"/>
      <c r="S114" s="5"/>
    </row>
    <row r="115" spans="2:19" ht="15.75" thickBot="1" x14ac:dyDescent="0.3">
      <c r="B115" s="37" t="s">
        <v>23</v>
      </c>
      <c r="C115" s="34"/>
      <c r="D115" s="22"/>
      <c r="E115" s="6" t="str">
        <f>LEFT( B115, FIND( " ", B115 ) - 1 )</f>
        <v>Sean</v>
      </c>
      <c r="F115" s="6" t="str">
        <f>RIGHT( B115, LEN( B115 ) - FIND( " ", B115 ) )</f>
        <v>Damron +1</v>
      </c>
      <c r="G115" s="25">
        <v>49</v>
      </c>
      <c r="H115" s="29" t="str">
        <f>LOOKUP(G115,$J$4:$J$52,$K$4:$K$52)</f>
        <v>Damron</v>
      </c>
      <c r="O115" s="5"/>
      <c r="S115" s="5"/>
    </row>
    <row r="116" spans="2:19" x14ac:dyDescent="0.25">
      <c r="S116" s="5"/>
    </row>
  </sheetData>
  <autoFilter ref="B2:H115">
    <sortState ref="B3:H115">
      <sortCondition ref="G2:G115"/>
    </sortState>
  </autoFilter>
  <mergeCells count="1">
    <mergeCell ref="J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tabSelected="1" workbookViewId="0">
      <selection activeCell="G14" sqref="G14"/>
    </sheetView>
  </sheetViews>
  <sheetFormatPr defaultRowHeight="15" x14ac:dyDescent="0.25"/>
  <cols>
    <col min="1" max="1" width="14" bestFit="1" customWidth="1"/>
    <col min="2" max="2" width="18.28515625" bestFit="1" customWidth="1"/>
    <col min="3" max="3" width="6.140625" bestFit="1" customWidth="1"/>
  </cols>
  <sheetData>
    <row r="1" spans="1:3" ht="15.75" thickBot="1" x14ac:dyDescent="0.3">
      <c r="A1" t="s">
        <v>101</v>
      </c>
      <c r="B1" t="s">
        <v>102</v>
      </c>
      <c r="C1" t="s">
        <v>299</v>
      </c>
    </row>
    <row r="2" spans="1:3" x14ac:dyDescent="0.25">
      <c r="A2" s="30" t="s">
        <v>88</v>
      </c>
      <c r="B2" s="10" t="s">
        <v>89</v>
      </c>
      <c r="C2" s="23">
        <v>1</v>
      </c>
    </row>
    <row r="3" spans="1:3" x14ac:dyDescent="0.25">
      <c r="A3" s="3" t="s">
        <v>86</v>
      </c>
      <c r="B3" s="3" t="s">
        <v>87</v>
      </c>
      <c r="C3" s="24">
        <v>1</v>
      </c>
    </row>
    <row r="4" spans="1:3" x14ac:dyDescent="0.25">
      <c r="A4" s="4" t="s">
        <v>182</v>
      </c>
      <c r="B4" s="4" t="s">
        <v>149</v>
      </c>
      <c r="C4" s="24">
        <v>2</v>
      </c>
    </row>
    <row r="5" spans="1:3" x14ac:dyDescent="0.25">
      <c r="A5" s="4" t="s">
        <v>183</v>
      </c>
      <c r="B5" s="4" t="s">
        <v>89</v>
      </c>
      <c r="C5" s="24">
        <v>2</v>
      </c>
    </row>
    <row r="6" spans="1:3" x14ac:dyDescent="0.25">
      <c r="A6" s="4" t="s">
        <v>184</v>
      </c>
      <c r="B6" s="4" t="s">
        <v>149</v>
      </c>
      <c r="C6" s="24">
        <v>2</v>
      </c>
    </row>
    <row r="7" spans="1:3" x14ac:dyDescent="0.25">
      <c r="A7" s="4" t="s">
        <v>185</v>
      </c>
      <c r="B7" s="4" t="s">
        <v>186</v>
      </c>
      <c r="C7" s="24">
        <v>2</v>
      </c>
    </row>
    <row r="8" spans="1:3" x14ac:dyDescent="0.25">
      <c r="A8" s="4" t="s">
        <v>187</v>
      </c>
      <c r="B8" s="4" t="s">
        <v>149</v>
      </c>
      <c r="C8" s="24">
        <v>2</v>
      </c>
    </row>
    <row r="9" spans="1:3" x14ac:dyDescent="0.25">
      <c r="A9" s="4" t="s">
        <v>187</v>
      </c>
      <c r="B9" s="4" t="s">
        <v>188</v>
      </c>
      <c r="C9" s="24">
        <v>3</v>
      </c>
    </row>
    <row r="10" spans="1:3" x14ac:dyDescent="0.25">
      <c r="A10" s="4" t="s">
        <v>189</v>
      </c>
      <c r="B10" s="4" t="s">
        <v>149</v>
      </c>
      <c r="C10" s="24">
        <v>3</v>
      </c>
    </row>
    <row r="11" spans="1:3" x14ac:dyDescent="0.25">
      <c r="A11" s="4" t="s">
        <v>190</v>
      </c>
      <c r="B11" s="4" t="s">
        <v>149</v>
      </c>
      <c r="C11" s="24">
        <v>3</v>
      </c>
    </row>
    <row r="12" spans="1:3" x14ac:dyDescent="0.25">
      <c r="A12" s="4" t="s">
        <v>191</v>
      </c>
      <c r="B12" s="4" t="s">
        <v>149</v>
      </c>
      <c r="C12" s="24">
        <v>3</v>
      </c>
    </row>
    <row r="13" spans="1:3" x14ac:dyDescent="0.25">
      <c r="A13" s="4" t="s">
        <v>183</v>
      </c>
      <c r="B13" s="4" t="s">
        <v>90</v>
      </c>
      <c r="C13" s="24">
        <v>4</v>
      </c>
    </row>
    <row r="14" spans="1:3" x14ac:dyDescent="0.25">
      <c r="A14" s="4" t="s">
        <v>192</v>
      </c>
      <c r="B14" s="4" t="s">
        <v>90</v>
      </c>
      <c r="C14" s="24">
        <v>4</v>
      </c>
    </row>
    <row r="15" spans="1:3" x14ac:dyDescent="0.25">
      <c r="A15" s="4" t="s">
        <v>193</v>
      </c>
      <c r="B15" s="4" t="s">
        <v>90</v>
      </c>
      <c r="C15" s="24">
        <v>4</v>
      </c>
    </row>
    <row r="16" spans="1:3" x14ac:dyDescent="0.25">
      <c r="A16" s="4" t="s">
        <v>194</v>
      </c>
      <c r="B16" s="4" t="s">
        <v>90</v>
      </c>
      <c r="C16" s="24">
        <v>4</v>
      </c>
    </row>
    <row r="17" spans="1:3" x14ac:dyDescent="0.25">
      <c r="A17" s="4" t="s">
        <v>195</v>
      </c>
      <c r="B17" s="4" t="s">
        <v>90</v>
      </c>
      <c r="C17" s="24">
        <v>4</v>
      </c>
    </row>
    <row r="18" spans="1:3" x14ac:dyDescent="0.25">
      <c r="A18" s="4" t="s">
        <v>192</v>
      </c>
      <c r="B18" s="4" t="s">
        <v>196</v>
      </c>
      <c r="C18" s="24">
        <v>4</v>
      </c>
    </row>
    <row r="19" spans="1:3" x14ac:dyDescent="0.25">
      <c r="A19" s="4" t="s">
        <v>197</v>
      </c>
      <c r="B19" s="4" t="s">
        <v>90</v>
      </c>
      <c r="C19" s="24">
        <v>4</v>
      </c>
    </row>
    <row r="20" spans="1:3" x14ac:dyDescent="0.25">
      <c r="A20" s="4" t="s">
        <v>198</v>
      </c>
      <c r="B20" s="4" t="s">
        <v>151</v>
      </c>
      <c r="C20" s="24">
        <v>5</v>
      </c>
    </row>
    <row r="21" spans="1:3" x14ac:dyDescent="0.25">
      <c r="A21" s="4" t="s">
        <v>199</v>
      </c>
      <c r="B21" s="4" t="s">
        <v>151</v>
      </c>
      <c r="C21" s="24">
        <v>5</v>
      </c>
    </row>
    <row r="22" spans="1:3" x14ac:dyDescent="0.25">
      <c r="A22" s="4" t="s">
        <v>200</v>
      </c>
      <c r="B22" s="4" t="s">
        <v>91</v>
      </c>
      <c r="C22" s="24">
        <v>6</v>
      </c>
    </row>
    <row r="23" spans="1:3" x14ac:dyDescent="0.25">
      <c r="A23" s="4" t="s">
        <v>201</v>
      </c>
      <c r="B23" s="4" t="s">
        <v>91</v>
      </c>
      <c r="C23" s="24">
        <v>6</v>
      </c>
    </row>
    <row r="24" spans="1:3" x14ac:dyDescent="0.25">
      <c r="A24" s="4" t="s">
        <v>201</v>
      </c>
      <c r="B24" s="4" t="s">
        <v>202</v>
      </c>
      <c r="C24" s="24">
        <v>6</v>
      </c>
    </row>
    <row r="25" spans="1:3" x14ac:dyDescent="0.25">
      <c r="A25" s="4" t="s">
        <v>203</v>
      </c>
      <c r="B25" s="4" t="s">
        <v>157</v>
      </c>
      <c r="C25" s="24">
        <v>6</v>
      </c>
    </row>
    <row r="26" spans="1:3" x14ac:dyDescent="0.25">
      <c r="A26" s="4" t="s">
        <v>203</v>
      </c>
      <c r="B26" s="4" t="s">
        <v>204</v>
      </c>
      <c r="C26" s="24">
        <v>6</v>
      </c>
    </row>
    <row r="27" spans="1:3" x14ac:dyDescent="0.25">
      <c r="A27" s="4" t="s">
        <v>205</v>
      </c>
      <c r="B27" s="4" t="s">
        <v>91</v>
      </c>
      <c r="C27" s="24">
        <v>6</v>
      </c>
    </row>
    <row r="28" spans="1:3" x14ac:dyDescent="0.25">
      <c r="A28" s="4" t="s">
        <v>206</v>
      </c>
      <c r="B28" s="4" t="s">
        <v>157</v>
      </c>
      <c r="C28" s="24">
        <v>6</v>
      </c>
    </row>
    <row r="29" spans="1:3" x14ac:dyDescent="0.25">
      <c r="A29" s="4" t="s">
        <v>207</v>
      </c>
      <c r="B29" s="4" t="s">
        <v>87</v>
      </c>
      <c r="C29" s="24">
        <v>7</v>
      </c>
    </row>
    <row r="30" spans="1:3" x14ac:dyDescent="0.25">
      <c r="A30" s="4" t="s">
        <v>208</v>
      </c>
      <c r="B30" s="4" t="s">
        <v>87</v>
      </c>
      <c r="C30" s="24">
        <v>7</v>
      </c>
    </row>
    <row r="31" spans="1:3" x14ac:dyDescent="0.25">
      <c r="A31" s="4" t="s">
        <v>209</v>
      </c>
      <c r="B31" s="4" t="s">
        <v>93</v>
      </c>
      <c r="C31" s="24">
        <v>8</v>
      </c>
    </row>
    <row r="32" spans="1:3" x14ac:dyDescent="0.25">
      <c r="A32" s="4" t="s">
        <v>209</v>
      </c>
      <c r="B32" s="4" t="s">
        <v>94</v>
      </c>
      <c r="C32" s="24">
        <v>8</v>
      </c>
    </row>
    <row r="33" spans="1:3" x14ac:dyDescent="0.25">
      <c r="A33" s="4" t="s">
        <v>210</v>
      </c>
      <c r="B33" s="4" t="s">
        <v>95</v>
      </c>
      <c r="C33" s="24">
        <v>9</v>
      </c>
    </row>
    <row r="34" spans="1:3" x14ac:dyDescent="0.25">
      <c r="A34" s="4" t="s">
        <v>211</v>
      </c>
      <c r="B34" s="4" t="s">
        <v>95</v>
      </c>
      <c r="C34" s="24">
        <v>9</v>
      </c>
    </row>
    <row r="35" spans="1:3" x14ac:dyDescent="0.25">
      <c r="A35" s="4" t="s">
        <v>212</v>
      </c>
      <c r="B35" s="4" t="s">
        <v>96</v>
      </c>
      <c r="C35" s="24">
        <v>10</v>
      </c>
    </row>
    <row r="36" spans="1:3" x14ac:dyDescent="0.25">
      <c r="A36" s="4" t="s">
        <v>213</v>
      </c>
      <c r="B36" s="4" t="s">
        <v>214</v>
      </c>
      <c r="C36" s="24">
        <v>10</v>
      </c>
    </row>
    <row r="37" spans="1:3" x14ac:dyDescent="0.25">
      <c r="A37" s="4" t="s">
        <v>215</v>
      </c>
      <c r="B37" s="4" t="s">
        <v>97</v>
      </c>
      <c r="C37" s="24">
        <v>11</v>
      </c>
    </row>
    <row r="38" spans="1:3" x14ac:dyDescent="0.25">
      <c r="A38" s="4" t="s">
        <v>216</v>
      </c>
      <c r="B38" s="4" t="s">
        <v>98</v>
      </c>
      <c r="C38" s="24">
        <v>12</v>
      </c>
    </row>
    <row r="39" spans="1:3" x14ac:dyDescent="0.25">
      <c r="A39" s="4" t="s">
        <v>217</v>
      </c>
      <c r="B39" s="4" t="s">
        <v>99</v>
      </c>
      <c r="C39" s="24">
        <v>13</v>
      </c>
    </row>
    <row r="40" spans="1:3" x14ac:dyDescent="0.25">
      <c r="A40" s="4" t="s">
        <v>218</v>
      </c>
      <c r="B40" s="4" t="s">
        <v>100</v>
      </c>
      <c r="C40" s="24">
        <v>14</v>
      </c>
    </row>
    <row r="41" spans="1:3" x14ac:dyDescent="0.25">
      <c r="A41" s="4" t="s">
        <v>219</v>
      </c>
      <c r="B41" s="4" t="s">
        <v>155</v>
      </c>
      <c r="C41" s="24">
        <v>15</v>
      </c>
    </row>
    <row r="42" spans="1:3" x14ac:dyDescent="0.25">
      <c r="A42" s="4" t="s">
        <v>220</v>
      </c>
      <c r="B42" s="4" t="s">
        <v>221</v>
      </c>
      <c r="C42" s="24">
        <v>15</v>
      </c>
    </row>
    <row r="43" spans="1:3" x14ac:dyDescent="0.25">
      <c r="A43" s="4" t="s">
        <v>222</v>
      </c>
      <c r="B43" s="4" t="s">
        <v>157</v>
      </c>
      <c r="C43" s="24">
        <v>16</v>
      </c>
    </row>
    <row r="44" spans="1:3" x14ac:dyDescent="0.25">
      <c r="A44" s="4" t="s">
        <v>223</v>
      </c>
      <c r="B44" s="4" t="s">
        <v>157</v>
      </c>
      <c r="C44" s="24">
        <v>17</v>
      </c>
    </row>
    <row r="45" spans="1:3" x14ac:dyDescent="0.25">
      <c r="A45" s="4" t="s">
        <v>224</v>
      </c>
      <c r="B45" s="4" t="s">
        <v>225</v>
      </c>
      <c r="C45" s="24">
        <v>18</v>
      </c>
    </row>
    <row r="46" spans="1:3" x14ac:dyDescent="0.25">
      <c r="A46" s="4" t="s">
        <v>226</v>
      </c>
      <c r="B46" s="4" t="s">
        <v>225</v>
      </c>
      <c r="C46" s="24">
        <v>18</v>
      </c>
    </row>
    <row r="47" spans="1:3" x14ac:dyDescent="0.25">
      <c r="A47" s="9" t="s">
        <v>227</v>
      </c>
      <c r="B47" s="4" t="s">
        <v>89</v>
      </c>
      <c r="C47" s="24">
        <v>18</v>
      </c>
    </row>
    <row r="48" spans="1:3" x14ac:dyDescent="0.25">
      <c r="A48" s="4" t="s">
        <v>228</v>
      </c>
      <c r="B48" s="4" t="s">
        <v>159</v>
      </c>
      <c r="C48" s="24">
        <v>19</v>
      </c>
    </row>
    <row r="49" spans="1:3" x14ac:dyDescent="0.25">
      <c r="A49" s="4" t="s">
        <v>229</v>
      </c>
      <c r="B49" s="4" t="s">
        <v>159</v>
      </c>
      <c r="C49" s="24">
        <v>19</v>
      </c>
    </row>
    <row r="50" spans="1:3" x14ac:dyDescent="0.25">
      <c r="A50" s="4" t="s">
        <v>43</v>
      </c>
      <c r="B50" s="4" t="s">
        <v>160</v>
      </c>
      <c r="C50" s="24">
        <v>20</v>
      </c>
    </row>
    <row r="51" spans="1:3" x14ac:dyDescent="0.25">
      <c r="A51" s="4" t="s">
        <v>230</v>
      </c>
      <c r="B51" s="4" t="s">
        <v>161</v>
      </c>
      <c r="C51" s="24">
        <v>21</v>
      </c>
    </row>
    <row r="52" spans="1:3" x14ac:dyDescent="0.25">
      <c r="A52" s="4" t="s">
        <v>44</v>
      </c>
      <c r="B52" s="4" t="s">
        <v>162</v>
      </c>
      <c r="C52" s="24">
        <v>22</v>
      </c>
    </row>
    <row r="53" spans="1:3" x14ac:dyDescent="0.25">
      <c r="A53" s="4" t="s">
        <v>231</v>
      </c>
      <c r="B53" s="4" t="s">
        <v>174</v>
      </c>
      <c r="C53" s="24">
        <v>23</v>
      </c>
    </row>
    <row r="54" spans="1:3" x14ac:dyDescent="0.25">
      <c r="A54" s="4" t="s">
        <v>45</v>
      </c>
      <c r="B54" s="4" t="s">
        <v>232</v>
      </c>
      <c r="C54" s="24">
        <v>23</v>
      </c>
    </row>
    <row r="55" spans="1:3" x14ac:dyDescent="0.25">
      <c r="A55" s="9" t="s">
        <v>233</v>
      </c>
      <c r="B55" s="4" t="s">
        <v>234</v>
      </c>
      <c r="C55" s="24">
        <v>23</v>
      </c>
    </row>
    <row r="56" spans="1:3" x14ac:dyDescent="0.25">
      <c r="A56" s="4" t="s">
        <v>235</v>
      </c>
      <c r="B56" s="4" t="s">
        <v>234</v>
      </c>
      <c r="C56" s="24">
        <v>23</v>
      </c>
    </row>
    <row r="57" spans="1:3" x14ac:dyDescent="0.25">
      <c r="A57" s="4" t="s">
        <v>236</v>
      </c>
      <c r="B57" s="4" t="s">
        <v>232</v>
      </c>
      <c r="C57" s="24">
        <v>23</v>
      </c>
    </row>
    <row r="58" spans="1:3" x14ac:dyDescent="0.25">
      <c r="A58" s="4" t="s">
        <v>58</v>
      </c>
      <c r="B58" s="4" t="s">
        <v>232</v>
      </c>
      <c r="C58" s="24">
        <v>23</v>
      </c>
    </row>
    <row r="59" spans="1:3" x14ac:dyDescent="0.25">
      <c r="A59" s="4" t="s">
        <v>237</v>
      </c>
      <c r="B59" s="4" t="s">
        <v>238</v>
      </c>
      <c r="C59" s="24">
        <v>23</v>
      </c>
    </row>
    <row r="60" spans="1:3" x14ac:dyDescent="0.25">
      <c r="A60" s="4" t="s">
        <v>63</v>
      </c>
      <c r="B60" s="4" t="s">
        <v>239</v>
      </c>
      <c r="C60" s="24">
        <v>23</v>
      </c>
    </row>
    <row r="61" spans="1:3" x14ac:dyDescent="0.25">
      <c r="A61" s="4" t="s">
        <v>240</v>
      </c>
      <c r="B61" s="4" t="s">
        <v>241</v>
      </c>
      <c r="C61" s="24">
        <v>23</v>
      </c>
    </row>
    <row r="62" spans="1:3" x14ac:dyDescent="0.25">
      <c r="A62" s="4" t="s">
        <v>46</v>
      </c>
      <c r="B62" s="4" t="s">
        <v>163</v>
      </c>
      <c r="C62" s="24">
        <v>24</v>
      </c>
    </row>
    <row r="63" spans="1:3" x14ac:dyDescent="0.25">
      <c r="A63" s="4" t="s">
        <v>46</v>
      </c>
      <c r="B63" s="4" t="s">
        <v>204</v>
      </c>
      <c r="C63" s="24">
        <v>24</v>
      </c>
    </row>
    <row r="64" spans="1:3" x14ac:dyDescent="0.25">
      <c r="A64" s="4" t="s">
        <v>242</v>
      </c>
      <c r="B64" s="4" t="s">
        <v>243</v>
      </c>
      <c r="C64" s="24">
        <v>25</v>
      </c>
    </row>
    <row r="65" spans="1:3" x14ac:dyDescent="0.25">
      <c r="A65" s="4" t="s">
        <v>242</v>
      </c>
      <c r="B65" s="4" t="s">
        <v>204</v>
      </c>
      <c r="C65" s="24">
        <v>25</v>
      </c>
    </row>
    <row r="66" spans="1:3" x14ac:dyDescent="0.25">
      <c r="A66" s="4" t="s">
        <v>244</v>
      </c>
      <c r="B66" s="4" t="s">
        <v>87</v>
      </c>
      <c r="C66" s="24">
        <v>26</v>
      </c>
    </row>
    <row r="67" spans="1:3" x14ac:dyDescent="0.25">
      <c r="A67" s="4" t="s">
        <v>244</v>
      </c>
      <c r="B67" s="4" t="s">
        <v>204</v>
      </c>
      <c r="C67" s="24">
        <v>26</v>
      </c>
    </row>
    <row r="68" spans="1:3" x14ac:dyDescent="0.25">
      <c r="A68" s="4" t="s">
        <v>245</v>
      </c>
      <c r="B68" s="4" t="s">
        <v>246</v>
      </c>
      <c r="C68" s="24">
        <v>27</v>
      </c>
    </row>
    <row r="69" spans="1:3" x14ac:dyDescent="0.25">
      <c r="A69" s="4" t="s">
        <v>247</v>
      </c>
      <c r="B69" s="4" t="s">
        <v>248</v>
      </c>
      <c r="C69" s="24">
        <v>27</v>
      </c>
    </row>
    <row r="70" spans="1:3" x14ac:dyDescent="0.25">
      <c r="A70" s="4" t="s">
        <v>249</v>
      </c>
      <c r="B70" s="4" t="s">
        <v>250</v>
      </c>
      <c r="C70" s="24">
        <v>28</v>
      </c>
    </row>
    <row r="71" spans="1:3" x14ac:dyDescent="0.25">
      <c r="A71" s="4" t="s">
        <v>249</v>
      </c>
      <c r="B71" s="4" t="s">
        <v>251</v>
      </c>
      <c r="C71" s="24">
        <v>28</v>
      </c>
    </row>
    <row r="72" spans="1:3" x14ac:dyDescent="0.25">
      <c r="A72" s="4" t="s">
        <v>252</v>
      </c>
      <c r="B72" s="4" t="s">
        <v>168</v>
      </c>
      <c r="C72" s="24">
        <v>29</v>
      </c>
    </row>
    <row r="73" spans="1:3" x14ac:dyDescent="0.25">
      <c r="A73" s="4" t="s">
        <v>253</v>
      </c>
      <c r="B73" s="4" t="s">
        <v>254</v>
      </c>
      <c r="C73" s="24">
        <v>30</v>
      </c>
    </row>
    <row r="74" spans="1:3" x14ac:dyDescent="0.25">
      <c r="A74" s="4" t="s">
        <v>255</v>
      </c>
      <c r="B74" s="4" t="s">
        <v>256</v>
      </c>
      <c r="C74" s="24">
        <v>30</v>
      </c>
    </row>
    <row r="75" spans="1:3" x14ac:dyDescent="0.25">
      <c r="A75" s="4" t="s">
        <v>257</v>
      </c>
      <c r="B75" s="4" t="s">
        <v>174</v>
      </c>
      <c r="C75" s="24">
        <v>31</v>
      </c>
    </row>
    <row r="76" spans="1:3" x14ac:dyDescent="0.25">
      <c r="A76" s="4" t="s">
        <v>258</v>
      </c>
      <c r="B76" s="4" t="s">
        <v>259</v>
      </c>
      <c r="C76" s="24">
        <v>31</v>
      </c>
    </row>
    <row r="77" spans="1:3" x14ac:dyDescent="0.25">
      <c r="A77" s="4" t="s">
        <v>57</v>
      </c>
      <c r="B77" s="4" t="s">
        <v>174</v>
      </c>
      <c r="C77" s="24">
        <v>31</v>
      </c>
    </row>
    <row r="78" spans="1:3" x14ac:dyDescent="0.25">
      <c r="A78" s="4" t="s">
        <v>260</v>
      </c>
      <c r="B78" s="4" t="s">
        <v>174</v>
      </c>
      <c r="C78" s="24">
        <v>31</v>
      </c>
    </row>
    <row r="79" spans="1:3" x14ac:dyDescent="0.25">
      <c r="A79" s="4" t="s">
        <v>59</v>
      </c>
      <c r="B79" s="4" t="s">
        <v>261</v>
      </c>
      <c r="C79" s="24">
        <v>32</v>
      </c>
    </row>
    <row r="80" spans="1:3" x14ac:dyDescent="0.25">
      <c r="A80" s="4" t="s">
        <v>262</v>
      </c>
      <c r="B80" s="4" t="s">
        <v>263</v>
      </c>
      <c r="C80" s="24">
        <v>32</v>
      </c>
    </row>
    <row r="81" spans="1:3" x14ac:dyDescent="0.25">
      <c r="A81" s="4" t="s">
        <v>59</v>
      </c>
      <c r="B81" s="4" t="s">
        <v>264</v>
      </c>
      <c r="C81" s="24">
        <v>32</v>
      </c>
    </row>
    <row r="82" spans="1:3" x14ac:dyDescent="0.25">
      <c r="A82" s="4" t="s">
        <v>265</v>
      </c>
      <c r="B82" s="4" t="s">
        <v>266</v>
      </c>
      <c r="C82" s="24">
        <v>32</v>
      </c>
    </row>
    <row r="83" spans="1:3" x14ac:dyDescent="0.25">
      <c r="A83" s="4" t="s">
        <v>60</v>
      </c>
      <c r="B83" s="4" t="s">
        <v>176</v>
      </c>
      <c r="C83" s="24">
        <v>33</v>
      </c>
    </row>
    <row r="84" spans="1:3" x14ac:dyDescent="0.25">
      <c r="A84" s="4" t="s">
        <v>61</v>
      </c>
      <c r="B84" s="4" t="s">
        <v>177</v>
      </c>
      <c r="C84" s="24">
        <v>34</v>
      </c>
    </row>
    <row r="85" spans="1:3" x14ac:dyDescent="0.25">
      <c r="A85" s="4" t="s">
        <v>62</v>
      </c>
      <c r="B85" s="4" t="s">
        <v>178</v>
      </c>
      <c r="C85" s="24">
        <v>35</v>
      </c>
    </row>
    <row r="86" spans="1:3" x14ac:dyDescent="0.25">
      <c r="A86" s="4" t="s">
        <v>267</v>
      </c>
      <c r="B86" s="4" t="s">
        <v>268</v>
      </c>
      <c r="C86" s="24">
        <v>36</v>
      </c>
    </row>
    <row r="87" spans="1:3" x14ac:dyDescent="0.25">
      <c r="A87" s="4" t="s">
        <v>267</v>
      </c>
      <c r="B87" s="4" t="s">
        <v>269</v>
      </c>
      <c r="C87" s="24">
        <v>36</v>
      </c>
    </row>
    <row r="88" spans="1:3" x14ac:dyDescent="0.25">
      <c r="A88" s="4" t="s">
        <v>270</v>
      </c>
      <c r="B88" s="4" t="s">
        <v>180</v>
      </c>
      <c r="C88" s="24">
        <v>37</v>
      </c>
    </row>
    <row r="89" spans="1:3" x14ac:dyDescent="0.25">
      <c r="A89" s="4" t="s">
        <v>271</v>
      </c>
      <c r="B89" s="4" t="s">
        <v>180</v>
      </c>
      <c r="C89" s="24">
        <v>37</v>
      </c>
    </row>
    <row r="90" spans="1:3" x14ac:dyDescent="0.25">
      <c r="A90" s="4" t="s">
        <v>272</v>
      </c>
      <c r="B90" s="4" t="s">
        <v>273</v>
      </c>
      <c r="C90" s="24">
        <v>38</v>
      </c>
    </row>
    <row r="91" spans="1:3" x14ac:dyDescent="0.25">
      <c r="A91" s="4" t="s">
        <v>274</v>
      </c>
      <c r="B91" s="4" t="s">
        <v>275</v>
      </c>
      <c r="C91" s="24">
        <v>38</v>
      </c>
    </row>
    <row r="92" spans="1:3" x14ac:dyDescent="0.25">
      <c r="A92" s="4" t="s">
        <v>276</v>
      </c>
      <c r="B92" s="4" t="s">
        <v>172</v>
      </c>
      <c r="C92" s="24">
        <v>39</v>
      </c>
    </row>
    <row r="93" spans="1:3" x14ac:dyDescent="0.25">
      <c r="A93" s="4" t="s">
        <v>277</v>
      </c>
      <c r="B93" s="4" t="s">
        <v>172</v>
      </c>
      <c r="C93" s="24">
        <v>39</v>
      </c>
    </row>
    <row r="94" spans="1:3" x14ac:dyDescent="0.25">
      <c r="A94" s="4" t="s">
        <v>278</v>
      </c>
      <c r="B94" s="4" t="s">
        <v>279</v>
      </c>
      <c r="C94" s="24">
        <v>40</v>
      </c>
    </row>
    <row r="95" spans="1:3" x14ac:dyDescent="0.25">
      <c r="A95" s="4" t="s">
        <v>278</v>
      </c>
      <c r="B95" s="4" t="s">
        <v>204</v>
      </c>
      <c r="C95" s="24">
        <v>40</v>
      </c>
    </row>
    <row r="96" spans="1:3" x14ac:dyDescent="0.25">
      <c r="A96" s="4" t="s">
        <v>280</v>
      </c>
      <c r="B96" s="4" t="s">
        <v>281</v>
      </c>
      <c r="C96" s="24">
        <v>41</v>
      </c>
    </row>
    <row r="97" spans="1:3" x14ac:dyDescent="0.25">
      <c r="A97" s="4" t="s">
        <v>280</v>
      </c>
      <c r="B97" s="4" t="s">
        <v>204</v>
      </c>
      <c r="C97" s="24">
        <v>41</v>
      </c>
    </row>
    <row r="98" spans="1:3" x14ac:dyDescent="0.25">
      <c r="A98" s="4" t="s">
        <v>74</v>
      </c>
      <c r="B98" s="4" t="s">
        <v>282</v>
      </c>
      <c r="C98" s="24">
        <v>42</v>
      </c>
    </row>
    <row r="99" spans="1:3" x14ac:dyDescent="0.25">
      <c r="A99" s="4" t="s">
        <v>74</v>
      </c>
      <c r="B99" s="4" t="s">
        <v>282</v>
      </c>
      <c r="C99" s="24">
        <v>42</v>
      </c>
    </row>
    <row r="100" spans="1:3" x14ac:dyDescent="0.25">
      <c r="A100" s="4" t="s">
        <v>74</v>
      </c>
      <c r="B100" s="4" t="s">
        <v>282</v>
      </c>
      <c r="C100" s="24">
        <v>42</v>
      </c>
    </row>
    <row r="101" spans="1:3" x14ac:dyDescent="0.25">
      <c r="A101" s="4" t="s">
        <v>74</v>
      </c>
      <c r="B101" s="4" t="s">
        <v>282</v>
      </c>
      <c r="C101" s="24">
        <v>42</v>
      </c>
    </row>
    <row r="102" spans="1:3" x14ac:dyDescent="0.25">
      <c r="A102" s="4" t="s">
        <v>283</v>
      </c>
      <c r="B102" s="4" t="s">
        <v>284</v>
      </c>
      <c r="C102" s="24">
        <v>43</v>
      </c>
    </row>
    <row r="103" spans="1:3" x14ac:dyDescent="0.25">
      <c r="A103" s="4" t="s">
        <v>283</v>
      </c>
      <c r="B103" s="4" t="s">
        <v>284</v>
      </c>
      <c r="C103" s="24">
        <v>43</v>
      </c>
    </row>
    <row r="104" spans="1:3" x14ac:dyDescent="0.25">
      <c r="A104" s="4" t="s">
        <v>285</v>
      </c>
      <c r="B104" s="4" t="s">
        <v>171</v>
      </c>
      <c r="C104" s="24">
        <v>44</v>
      </c>
    </row>
    <row r="105" spans="1:3" x14ac:dyDescent="0.25">
      <c r="A105" s="4" t="s">
        <v>286</v>
      </c>
      <c r="B105" s="4" t="s">
        <v>165</v>
      </c>
      <c r="C105" s="24">
        <v>45</v>
      </c>
    </row>
    <row r="106" spans="1:3" x14ac:dyDescent="0.25">
      <c r="A106" s="4" t="s">
        <v>287</v>
      </c>
      <c r="B106" s="4" t="s">
        <v>165</v>
      </c>
      <c r="C106" s="24">
        <v>45</v>
      </c>
    </row>
    <row r="107" spans="1:3" x14ac:dyDescent="0.25">
      <c r="A107" s="4" t="s">
        <v>288</v>
      </c>
      <c r="B107" s="4" t="s">
        <v>289</v>
      </c>
      <c r="C107" s="24">
        <v>46</v>
      </c>
    </row>
    <row r="108" spans="1:3" x14ac:dyDescent="0.25">
      <c r="A108" s="4" t="s">
        <v>288</v>
      </c>
      <c r="B108" s="4" t="s">
        <v>204</v>
      </c>
      <c r="C108" s="24">
        <v>46</v>
      </c>
    </row>
    <row r="109" spans="1:3" x14ac:dyDescent="0.25">
      <c r="A109" s="4" t="s">
        <v>290</v>
      </c>
      <c r="B109" s="4" t="s">
        <v>291</v>
      </c>
      <c r="C109" s="24">
        <v>47</v>
      </c>
    </row>
    <row r="110" spans="1:3" x14ac:dyDescent="0.25">
      <c r="A110" s="4" t="s">
        <v>292</v>
      </c>
      <c r="B110" s="4" t="s">
        <v>293</v>
      </c>
      <c r="C110" s="24">
        <v>47</v>
      </c>
    </row>
    <row r="111" spans="1:3" x14ac:dyDescent="0.25">
      <c r="A111" s="4" t="s">
        <v>294</v>
      </c>
      <c r="B111" s="4" t="s">
        <v>295</v>
      </c>
      <c r="C111" s="24">
        <v>48</v>
      </c>
    </row>
    <row r="112" spans="1:3" x14ac:dyDescent="0.25">
      <c r="A112" s="4" t="s">
        <v>296</v>
      </c>
      <c r="B112" s="4" t="s">
        <v>297</v>
      </c>
      <c r="C112" s="24">
        <v>48</v>
      </c>
    </row>
    <row r="113" spans="1:3" x14ac:dyDescent="0.25">
      <c r="A113" s="4" t="s">
        <v>298</v>
      </c>
      <c r="B113" s="4" t="s">
        <v>91</v>
      </c>
      <c r="C113" s="24">
        <v>49</v>
      </c>
    </row>
    <row r="114" spans="1:3" ht="15.75" thickBot="1" x14ac:dyDescent="0.3">
      <c r="A114" s="6" t="s">
        <v>298</v>
      </c>
      <c r="B114" s="6" t="s">
        <v>92</v>
      </c>
      <c r="C114" s="25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Lockheed Martin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Morabito, Aaron P</dc:creator>
  <cp:lastModifiedBy>Morabito, Aaron P</cp:lastModifiedBy>
  <dcterms:created xsi:type="dcterms:W3CDTF">2016-04-11T23:36:23Z</dcterms:created>
  <dcterms:modified xsi:type="dcterms:W3CDTF">2016-04-12T03:26:19Z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Author">
    <vt:lpwstr>ACCT03\e313794</vt:lpwstr>
  </property>
  <property fmtid="{D5CDD505-2E9C-101B-9397-08002B2CF9AE}" pid="3" name="Document Sensitivity">
    <vt:lpwstr>1</vt:lpwstr>
  </property>
  <property fmtid="{D5CDD505-2E9C-101B-9397-08002B2CF9AE}" pid="4" name="ThirdParty">
    <vt:lpwstr/>
  </property>
  <property fmtid="{D5CDD505-2E9C-101B-9397-08002B2CF9AE}" pid="5" name="OCI Restriction">
    <vt:bool>false</vt:bool>
  </property>
  <property fmtid="{D5CDD505-2E9C-101B-9397-08002B2CF9AE}" pid="6" name="OCI Additional Info">
    <vt:lpwstr/>
  </property>
  <property fmtid="{D5CDD505-2E9C-101B-9397-08002B2CF9AE}" pid="7" name="Allow Header Overwrite">
    <vt:bool>true</vt:bool>
  </property>
  <property fmtid="{D5CDD505-2E9C-101B-9397-08002B2CF9AE}" pid="8" name="Allow Footer Overwrite">
    <vt:bool>true</vt:bool>
  </property>
  <property fmtid="{D5CDD505-2E9C-101B-9397-08002B2CF9AE}" pid="9" name="Multiple Selected">
    <vt:lpwstr>-1</vt:lpwstr>
  </property>
  <property fmtid="{D5CDD505-2E9C-101B-9397-08002B2CF9AE}" pid="10" name="SIPLongWording">
    <vt:lpwstr/>
  </property>
  <property fmtid="{D5CDD505-2E9C-101B-9397-08002B2CF9AE}" pid="11" name="checkedProgramsCount">
    <vt:i4>0</vt:i4>
  </property>
  <property fmtid="{D5CDD505-2E9C-101B-9397-08002B2CF9AE}" pid="12" name="ExpCountry">
    <vt:lpwstr/>
  </property>
</Properties>
</file>