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irandolph/"/>
    </mc:Choice>
  </mc:AlternateContent>
  <xr:revisionPtr revIDLastSave="0" documentId="8_{64B8346B-3165-B047-8DA4-47004B484AD6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01" i="17" l="1"/>
  <c r="O1000" i="17"/>
  <c r="O999" i="17"/>
  <c r="O998" i="17"/>
  <c r="O997" i="17"/>
  <c r="O996" i="17"/>
  <c r="O995" i="17"/>
  <c r="O994" i="17"/>
  <c r="O993" i="17"/>
  <c r="O992" i="17"/>
  <c r="O991" i="17"/>
  <c r="O990" i="17"/>
  <c r="O989" i="17"/>
  <c r="O988" i="17"/>
  <c r="O987" i="17"/>
  <c r="O986" i="17"/>
  <c r="O985" i="17"/>
  <c r="O984" i="17"/>
  <c r="O983" i="17"/>
  <c r="O982" i="17"/>
  <c r="O981" i="17"/>
  <c r="O980" i="17"/>
  <c r="O979" i="17"/>
  <c r="O978" i="17"/>
  <c r="O977" i="17"/>
  <c r="O976" i="17"/>
  <c r="O975" i="17"/>
  <c r="O974" i="17"/>
  <c r="O973" i="17"/>
  <c r="O972" i="17"/>
  <c r="O971" i="17"/>
  <c r="O970" i="17"/>
  <c r="O969" i="17"/>
  <c r="O968" i="17"/>
  <c r="O967" i="17"/>
  <c r="O966" i="17"/>
  <c r="O965" i="17"/>
  <c r="O964" i="17"/>
  <c r="O963" i="17"/>
  <c r="O962" i="17"/>
  <c r="O961" i="17"/>
  <c r="O960" i="17"/>
  <c r="O959" i="17"/>
  <c r="O958" i="17"/>
  <c r="O957" i="17"/>
  <c r="O956" i="17"/>
  <c r="O955" i="17"/>
  <c r="O954" i="17"/>
  <c r="O953" i="17"/>
  <c r="O952" i="17"/>
  <c r="O951" i="17"/>
  <c r="O950" i="17"/>
  <c r="O949" i="17"/>
  <c r="O948" i="17"/>
  <c r="O947" i="17"/>
  <c r="O946" i="17"/>
  <c r="O945" i="17"/>
  <c r="O944" i="17"/>
  <c r="O943" i="17"/>
  <c r="O942" i="17"/>
  <c r="O941" i="17"/>
  <c r="O940" i="17"/>
  <c r="O939" i="17"/>
  <c r="O938" i="17"/>
  <c r="O937" i="17"/>
  <c r="O936" i="17"/>
  <c r="O935" i="17"/>
  <c r="O934" i="17"/>
  <c r="O933" i="17"/>
  <c r="O932" i="17"/>
  <c r="O931" i="17"/>
  <c r="O930" i="17"/>
  <c r="O929" i="17"/>
  <c r="O928" i="17"/>
  <c r="O927" i="17"/>
  <c r="O926" i="17"/>
  <c r="O925" i="17"/>
  <c r="O924" i="17"/>
  <c r="O923" i="17"/>
  <c r="O922" i="17"/>
  <c r="O921" i="17"/>
  <c r="O920" i="17"/>
  <c r="O919" i="17"/>
  <c r="O918" i="17"/>
  <c r="O917" i="17"/>
  <c r="O916" i="17"/>
  <c r="O915" i="17"/>
  <c r="O914" i="17"/>
  <c r="O913" i="17"/>
  <c r="O912" i="17"/>
  <c r="O911" i="17"/>
  <c r="O910" i="17"/>
  <c r="O909" i="17"/>
  <c r="O908" i="17"/>
  <c r="O907" i="17"/>
  <c r="O906" i="17"/>
  <c r="O905" i="17"/>
  <c r="O904" i="17"/>
  <c r="O903" i="17"/>
  <c r="O902" i="17"/>
  <c r="O901" i="17"/>
  <c r="O900" i="17"/>
  <c r="O899" i="17"/>
  <c r="O898" i="17"/>
  <c r="O897" i="17"/>
  <c r="O896" i="17"/>
  <c r="O895" i="17"/>
  <c r="O894" i="17"/>
  <c r="O893" i="17"/>
  <c r="O892" i="17"/>
  <c r="O891" i="17"/>
  <c r="O890" i="17"/>
  <c r="O889" i="17"/>
  <c r="O888" i="17"/>
  <c r="O887" i="17"/>
  <c r="O886" i="17"/>
  <c r="O885" i="17"/>
  <c r="O884" i="17"/>
  <c r="O883" i="17"/>
  <c r="O882" i="17"/>
  <c r="O881" i="17"/>
  <c r="O880" i="17"/>
  <c r="O879" i="17"/>
  <c r="O878" i="17"/>
  <c r="O877" i="17"/>
  <c r="O876" i="17"/>
  <c r="O875" i="17"/>
  <c r="O874" i="17"/>
  <c r="O873" i="17"/>
  <c r="O872" i="17"/>
  <c r="O871" i="17"/>
  <c r="O870" i="17"/>
  <c r="O869" i="17"/>
  <c r="O868" i="17"/>
  <c r="O867" i="17"/>
  <c r="O866" i="17"/>
  <c r="O865" i="17"/>
  <c r="O864" i="17"/>
  <c r="O863" i="17"/>
  <c r="O862" i="17"/>
  <c r="O861" i="17"/>
  <c r="O860" i="17"/>
  <c r="O859" i="17"/>
  <c r="O858" i="17"/>
  <c r="O857" i="17"/>
  <c r="O856" i="17"/>
  <c r="O855" i="17"/>
  <c r="O854" i="17"/>
  <c r="O853" i="17"/>
  <c r="O852" i="17"/>
  <c r="O851" i="17"/>
  <c r="O850" i="17"/>
  <c r="O849" i="17"/>
  <c r="O848" i="17"/>
  <c r="O847" i="17"/>
  <c r="O846" i="17"/>
  <c r="O845" i="17"/>
  <c r="O844" i="17"/>
  <c r="O843" i="17"/>
  <c r="O842" i="17"/>
  <c r="O841" i="17"/>
  <c r="O840" i="17"/>
  <c r="O839" i="17"/>
  <c r="O838" i="17"/>
  <c r="O837" i="17"/>
  <c r="O836" i="17"/>
  <c r="O835" i="17"/>
  <c r="O834" i="17"/>
  <c r="O833" i="17"/>
  <c r="O832" i="17"/>
  <c r="O831" i="17"/>
  <c r="O830" i="17"/>
  <c r="O829" i="17"/>
  <c r="O828" i="17"/>
  <c r="O827" i="17"/>
  <c r="O826" i="17"/>
  <c r="O825" i="17"/>
  <c r="O824" i="17"/>
  <c r="O823" i="17"/>
  <c r="O822" i="17"/>
  <c r="O821" i="17"/>
  <c r="O820" i="17"/>
  <c r="O819" i="17"/>
  <c r="O818" i="17"/>
  <c r="O817" i="17"/>
  <c r="O816" i="17"/>
  <c r="O815" i="17"/>
  <c r="O814" i="17"/>
  <c r="O813" i="17"/>
  <c r="O812" i="17"/>
  <c r="O811" i="17"/>
  <c r="O810" i="17"/>
  <c r="O809" i="17"/>
  <c r="O808" i="17"/>
  <c r="O807" i="17"/>
  <c r="O806" i="17"/>
  <c r="O805" i="17"/>
  <c r="O804" i="17"/>
  <c r="O803" i="17"/>
  <c r="O802" i="17"/>
  <c r="O801" i="17"/>
  <c r="O800" i="17"/>
  <c r="O799" i="17"/>
  <c r="O798" i="17"/>
  <c r="O797" i="17"/>
  <c r="O796" i="17"/>
  <c r="O795" i="17"/>
  <c r="O794" i="17"/>
  <c r="O793" i="17"/>
  <c r="O792" i="17"/>
  <c r="O791" i="17"/>
  <c r="O790" i="17"/>
  <c r="O789" i="17"/>
  <c r="O788" i="17"/>
  <c r="O787" i="17"/>
  <c r="O786" i="17"/>
  <c r="O785" i="17"/>
  <c r="O784" i="17"/>
  <c r="O783" i="17"/>
  <c r="O782" i="17"/>
  <c r="O781" i="17"/>
  <c r="O780" i="17"/>
  <c r="O779" i="17"/>
  <c r="O778" i="17"/>
  <c r="O777" i="17"/>
  <c r="O776" i="17"/>
  <c r="O775" i="17"/>
  <c r="O774" i="17"/>
  <c r="O773" i="17"/>
  <c r="O772" i="17"/>
  <c r="O771" i="17"/>
  <c r="O770" i="17"/>
  <c r="O769" i="17"/>
  <c r="O768" i="17"/>
  <c r="O767" i="17"/>
  <c r="O766" i="17"/>
  <c r="O765" i="17"/>
  <c r="O764" i="17"/>
  <c r="O763" i="17"/>
  <c r="O762" i="17"/>
  <c r="O761" i="17"/>
  <c r="O760" i="17"/>
  <c r="O759" i="17"/>
  <c r="O758" i="17"/>
  <c r="O757" i="17"/>
  <c r="O756" i="17"/>
  <c r="O755" i="17"/>
  <c r="O754" i="17"/>
  <c r="O753" i="17"/>
  <c r="O752" i="17"/>
  <c r="O751" i="17"/>
  <c r="O750" i="17"/>
  <c r="O749" i="17"/>
  <c r="O748" i="17"/>
  <c r="O747" i="17"/>
  <c r="O746" i="17"/>
  <c r="O745" i="17"/>
  <c r="O744" i="17"/>
  <c r="O743" i="17"/>
  <c r="O742" i="17"/>
  <c r="O741" i="17"/>
  <c r="O740" i="17"/>
  <c r="O739" i="17"/>
  <c r="O738" i="17"/>
  <c r="O737" i="17"/>
  <c r="O736" i="17"/>
  <c r="O735" i="17"/>
  <c r="O734" i="17"/>
  <c r="O733" i="17"/>
  <c r="O732" i="17"/>
  <c r="O731" i="17"/>
  <c r="O730" i="17"/>
  <c r="O729" i="17"/>
  <c r="O728" i="17"/>
  <c r="O727" i="17"/>
  <c r="O726" i="17"/>
  <c r="O725" i="17"/>
  <c r="O724" i="17"/>
  <c r="O723" i="17"/>
  <c r="O722" i="17"/>
  <c r="O721" i="17"/>
  <c r="O720" i="17"/>
  <c r="O719" i="17"/>
  <c r="O718" i="17"/>
  <c r="O717" i="17"/>
  <c r="O716" i="17"/>
  <c r="O715" i="17"/>
  <c r="O714" i="17"/>
  <c r="O713" i="17"/>
  <c r="O712" i="17"/>
  <c r="O711" i="17"/>
  <c r="O710" i="17"/>
  <c r="O709" i="17"/>
  <c r="O708" i="17"/>
  <c r="O707" i="17"/>
  <c r="O706" i="17"/>
  <c r="O705" i="17"/>
  <c r="O704" i="17"/>
  <c r="O703" i="17"/>
  <c r="O702" i="17"/>
  <c r="O701" i="17"/>
  <c r="O700" i="17"/>
  <c r="O699" i="17"/>
  <c r="O698" i="17"/>
  <c r="O697" i="17"/>
  <c r="O696" i="17"/>
  <c r="O695" i="17"/>
  <c r="O694" i="17"/>
  <c r="O693" i="17"/>
  <c r="O692" i="17"/>
  <c r="O691" i="17"/>
  <c r="O690" i="17"/>
  <c r="O689" i="17"/>
  <c r="O688" i="17"/>
  <c r="O687" i="17"/>
  <c r="O686" i="17"/>
  <c r="O685" i="17"/>
  <c r="O684" i="17"/>
  <c r="O683" i="17"/>
  <c r="O682" i="17"/>
  <c r="O681" i="17"/>
  <c r="O680" i="17"/>
  <c r="O679" i="17"/>
  <c r="O678" i="17"/>
  <c r="O677" i="17"/>
  <c r="O676" i="17"/>
  <c r="O675" i="17"/>
  <c r="O674" i="17"/>
  <c r="O673" i="17"/>
  <c r="O672" i="17"/>
  <c r="O671" i="17"/>
  <c r="O670" i="17"/>
  <c r="O669" i="17"/>
  <c r="O668" i="17"/>
  <c r="O667" i="17"/>
  <c r="O666" i="17"/>
  <c r="O665" i="17"/>
  <c r="O664" i="17"/>
  <c r="O663" i="17"/>
  <c r="O662" i="17"/>
  <c r="O661" i="17"/>
  <c r="O660" i="17"/>
  <c r="O659" i="17"/>
  <c r="O658" i="17"/>
  <c r="O657" i="17"/>
  <c r="O656" i="17"/>
  <c r="O655" i="17"/>
  <c r="O654" i="17"/>
  <c r="O653" i="17"/>
  <c r="O652" i="17"/>
  <c r="O651" i="17"/>
  <c r="O650" i="17"/>
  <c r="O649" i="17"/>
  <c r="O648" i="17"/>
  <c r="O647" i="17"/>
  <c r="O646" i="17"/>
  <c r="O645" i="17"/>
  <c r="O644" i="17"/>
  <c r="O643" i="17"/>
  <c r="O642" i="17"/>
  <c r="O641" i="17"/>
  <c r="O640" i="17"/>
  <c r="O639" i="17"/>
  <c r="O638" i="17"/>
  <c r="O637" i="17"/>
  <c r="O636" i="17"/>
  <c r="O635" i="17"/>
  <c r="O634" i="17"/>
  <c r="O633" i="17"/>
  <c r="O632" i="17"/>
  <c r="O631" i="17"/>
  <c r="O630" i="17"/>
  <c r="O629" i="17"/>
  <c r="O628" i="17"/>
  <c r="O627" i="17"/>
  <c r="O626" i="17"/>
  <c r="O625" i="17"/>
  <c r="O624" i="17"/>
  <c r="O623" i="17"/>
  <c r="O622" i="17"/>
  <c r="O621" i="17"/>
  <c r="O620" i="17"/>
  <c r="O619" i="17"/>
  <c r="O618" i="17"/>
  <c r="O617" i="17"/>
  <c r="O616" i="17"/>
  <c r="O615" i="17"/>
  <c r="O614" i="17"/>
  <c r="O613" i="17"/>
  <c r="O612" i="17"/>
  <c r="O611" i="17"/>
  <c r="O610" i="17"/>
  <c r="O609" i="17"/>
  <c r="O608" i="17"/>
  <c r="O607" i="17"/>
  <c r="O606" i="17"/>
  <c r="O605" i="17"/>
  <c r="O604" i="17"/>
  <c r="O603" i="17"/>
  <c r="O602" i="17"/>
  <c r="O601" i="17"/>
  <c r="O600" i="17"/>
  <c r="O599" i="17"/>
  <c r="O598" i="17"/>
  <c r="O597" i="17"/>
  <c r="O596" i="17"/>
  <c r="O595" i="17"/>
  <c r="O594" i="17"/>
  <c r="O593" i="17"/>
  <c r="O592" i="17"/>
  <c r="O591" i="17"/>
  <c r="O590" i="17"/>
  <c r="O589" i="17"/>
  <c r="O588" i="17"/>
  <c r="O587" i="17"/>
  <c r="O586" i="17"/>
  <c r="O585" i="17"/>
  <c r="O584" i="17"/>
  <c r="O583" i="17"/>
  <c r="O582" i="17"/>
  <c r="O581" i="17"/>
  <c r="O580" i="17"/>
  <c r="O579" i="17"/>
  <c r="O578" i="17"/>
  <c r="O577" i="17"/>
  <c r="O576" i="17"/>
  <c r="O575" i="17"/>
  <c r="O574" i="17"/>
  <c r="O573" i="17"/>
  <c r="O572" i="17"/>
  <c r="O571" i="17"/>
  <c r="O570" i="17"/>
  <c r="O569" i="17"/>
  <c r="O568" i="17"/>
  <c r="O567" i="17"/>
  <c r="O566" i="17"/>
  <c r="O565" i="17"/>
  <c r="O564" i="17"/>
  <c r="O563" i="17"/>
  <c r="O562" i="17"/>
  <c r="O561" i="17"/>
  <c r="O560" i="17"/>
  <c r="O559" i="17"/>
  <c r="O558" i="17"/>
  <c r="O557" i="17"/>
  <c r="O556" i="17"/>
  <c r="O555" i="17"/>
  <c r="O554" i="17"/>
  <c r="O553" i="17"/>
  <c r="O552" i="17"/>
  <c r="O551" i="17"/>
  <c r="O550" i="17"/>
  <c r="O549" i="17"/>
  <c r="O548" i="17"/>
  <c r="O547" i="17"/>
  <c r="O546" i="17"/>
  <c r="O545" i="17"/>
  <c r="O544" i="17"/>
  <c r="O543" i="17"/>
  <c r="O542" i="17"/>
  <c r="O541" i="17"/>
  <c r="O540" i="17"/>
  <c r="O539" i="17"/>
  <c r="O538" i="17"/>
  <c r="O537" i="17"/>
  <c r="O536" i="17"/>
  <c r="O535" i="17"/>
  <c r="O534" i="17"/>
  <c r="O533" i="17"/>
  <c r="O532" i="17"/>
  <c r="O531" i="17"/>
  <c r="O530" i="17"/>
  <c r="O529" i="17"/>
  <c r="O528" i="17"/>
  <c r="O527" i="17"/>
  <c r="O526" i="17"/>
  <c r="O525" i="17"/>
  <c r="O524" i="17"/>
  <c r="O523" i="17"/>
  <c r="O522" i="17"/>
  <c r="O521" i="17"/>
  <c r="O520" i="17"/>
  <c r="O519" i="17"/>
  <c r="O518" i="17"/>
  <c r="O517" i="17"/>
  <c r="O516" i="17"/>
  <c r="O515" i="17"/>
  <c r="O514" i="17"/>
  <c r="O513" i="17"/>
  <c r="O512" i="17"/>
  <c r="O511" i="17"/>
  <c r="O510" i="17"/>
  <c r="O509" i="17"/>
  <c r="O508" i="17"/>
  <c r="O507" i="17"/>
  <c r="O506" i="17"/>
  <c r="O505" i="17"/>
  <c r="O504" i="17"/>
  <c r="O503" i="17"/>
  <c r="O502" i="17"/>
  <c r="O501" i="17"/>
  <c r="O500" i="17"/>
  <c r="O499" i="17"/>
  <c r="O498" i="17"/>
  <c r="O497" i="17"/>
  <c r="O496" i="17"/>
  <c r="O495" i="17"/>
  <c r="O494" i="17"/>
  <c r="O493" i="17"/>
  <c r="O492" i="17"/>
  <c r="O491" i="17"/>
  <c r="O490" i="17"/>
  <c r="O489" i="17"/>
  <c r="O488" i="17"/>
  <c r="O487" i="17"/>
  <c r="O486" i="17"/>
  <c r="O485" i="17"/>
  <c r="O484" i="17"/>
  <c r="O483" i="17"/>
  <c r="O482" i="17"/>
  <c r="O481" i="17"/>
  <c r="O480" i="17"/>
  <c r="O479" i="17"/>
  <c r="O478" i="17"/>
  <c r="O477" i="17"/>
  <c r="O476" i="17"/>
  <c r="O475" i="17"/>
  <c r="O474" i="17"/>
  <c r="O473" i="17"/>
  <c r="O472" i="17"/>
  <c r="O471" i="17"/>
  <c r="O470" i="17"/>
  <c r="O469" i="17"/>
  <c r="O468" i="17"/>
  <c r="O467" i="17"/>
  <c r="O466" i="17"/>
  <c r="O465" i="17"/>
  <c r="O464" i="17"/>
  <c r="O463" i="17"/>
  <c r="O462" i="17"/>
  <c r="O461" i="17"/>
  <c r="O460" i="17"/>
  <c r="O459" i="17"/>
  <c r="O458" i="17"/>
  <c r="O457" i="17"/>
  <c r="O456" i="17"/>
  <c r="O455" i="17"/>
  <c r="O454" i="17"/>
  <c r="O453" i="17"/>
  <c r="O452" i="17"/>
  <c r="O451" i="17"/>
  <c r="O450" i="17"/>
  <c r="O449" i="17"/>
  <c r="O448" i="17"/>
  <c r="O447" i="17"/>
  <c r="O446" i="17"/>
  <c r="O445" i="17"/>
  <c r="O444" i="17"/>
  <c r="O443" i="17"/>
  <c r="O442" i="17"/>
  <c r="O441" i="17"/>
  <c r="O440" i="17"/>
  <c r="O439" i="17"/>
  <c r="O438" i="17"/>
  <c r="O437" i="17"/>
  <c r="O436" i="17"/>
  <c r="O435" i="17"/>
  <c r="O434" i="17"/>
  <c r="O433" i="17"/>
  <c r="O432" i="17"/>
  <c r="O431" i="17"/>
  <c r="O430" i="17"/>
  <c r="O429" i="17"/>
  <c r="O428" i="17"/>
  <c r="O427" i="17"/>
  <c r="O426" i="17"/>
  <c r="O425" i="17"/>
  <c r="O424" i="17"/>
  <c r="O423" i="17"/>
  <c r="O422" i="17"/>
  <c r="O421" i="17"/>
  <c r="O420" i="17"/>
  <c r="O419" i="17"/>
  <c r="O418" i="17"/>
  <c r="O417" i="17"/>
  <c r="O416" i="17"/>
  <c r="O415" i="17"/>
  <c r="O414" i="17"/>
  <c r="O413" i="17"/>
  <c r="O412" i="17"/>
  <c r="O411" i="17"/>
  <c r="O410" i="17"/>
  <c r="O409" i="17"/>
  <c r="O408" i="17"/>
  <c r="O407" i="17"/>
  <c r="O406" i="17"/>
  <c r="O405" i="17"/>
  <c r="O404" i="17"/>
  <c r="O403" i="17"/>
  <c r="O402" i="17"/>
  <c r="O401" i="17"/>
  <c r="O400" i="17"/>
  <c r="O399" i="17"/>
  <c r="O398" i="17"/>
  <c r="O397" i="17"/>
  <c r="O396" i="17"/>
  <c r="O395" i="17"/>
  <c r="O394" i="17"/>
  <c r="O393" i="17"/>
  <c r="O392" i="17"/>
  <c r="O391" i="17"/>
  <c r="O390" i="17"/>
  <c r="O389" i="17"/>
  <c r="O388" i="17"/>
  <c r="O387" i="17"/>
  <c r="O386" i="17"/>
  <c r="O385" i="17"/>
  <c r="O384" i="17"/>
  <c r="O383" i="17"/>
  <c r="O382" i="17"/>
  <c r="O381" i="17"/>
  <c r="O380" i="17"/>
  <c r="O379" i="17"/>
  <c r="O378" i="17"/>
  <c r="O377" i="17"/>
  <c r="O376" i="17"/>
  <c r="O375" i="17"/>
  <c r="O374" i="17"/>
  <c r="O373" i="17"/>
  <c r="O372" i="17"/>
  <c r="O371" i="17"/>
  <c r="O370" i="17"/>
  <c r="O369" i="17"/>
  <c r="O368" i="17"/>
  <c r="O367" i="17"/>
  <c r="O366" i="17"/>
  <c r="O365" i="17"/>
  <c r="O364" i="17"/>
  <c r="O363" i="17"/>
  <c r="O362" i="17"/>
  <c r="O361" i="17"/>
  <c r="O360" i="17"/>
  <c r="O359" i="17"/>
  <c r="O358" i="17"/>
  <c r="O357" i="17"/>
  <c r="O356" i="17"/>
  <c r="O355" i="17"/>
  <c r="O354" i="17"/>
  <c r="O353" i="17"/>
  <c r="O352" i="17"/>
  <c r="O351" i="17"/>
  <c r="O350" i="17"/>
  <c r="O349" i="17"/>
  <c r="O348" i="17"/>
  <c r="O347" i="17"/>
  <c r="O346" i="17"/>
  <c r="O345" i="17"/>
  <c r="O344" i="17"/>
  <c r="O343" i="17"/>
  <c r="O342" i="17"/>
  <c r="O341" i="17"/>
  <c r="O340" i="17"/>
  <c r="O339" i="17"/>
  <c r="O338" i="17"/>
  <c r="O337" i="17"/>
  <c r="O336" i="17"/>
  <c r="O335" i="17"/>
  <c r="O334" i="17"/>
  <c r="O333" i="17"/>
  <c r="O332" i="17"/>
  <c r="O331" i="17"/>
  <c r="O330" i="17"/>
  <c r="O329" i="17"/>
  <c r="O328" i="17"/>
  <c r="O327" i="17"/>
  <c r="O326" i="17"/>
  <c r="O325" i="17"/>
  <c r="O324" i="17"/>
  <c r="O323" i="17"/>
  <c r="O322" i="17"/>
  <c r="O321" i="17"/>
  <c r="O320" i="17"/>
  <c r="O319" i="17"/>
  <c r="O318" i="17"/>
  <c r="O317" i="17"/>
  <c r="O316" i="17"/>
  <c r="O315" i="17"/>
  <c r="O314" i="17"/>
  <c r="O313" i="17"/>
  <c r="O312" i="17"/>
  <c r="O311" i="17"/>
  <c r="O310" i="17"/>
  <c r="O309" i="17"/>
  <c r="O308" i="17"/>
  <c r="O307" i="17"/>
  <c r="O306" i="17"/>
  <c r="O305" i="17"/>
  <c r="O304" i="17"/>
  <c r="O303" i="17"/>
  <c r="O302" i="17"/>
  <c r="O301" i="17"/>
  <c r="O300" i="17"/>
  <c r="O299" i="17"/>
  <c r="O298" i="17"/>
  <c r="O297" i="17"/>
  <c r="O296" i="17"/>
  <c r="O295" i="17"/>
  <c r="O294" i="17"/>
  <c r="O293" i="17"/>
  <c r="O292" i="17"/>
  <c r="O291" i="17"/>
  <c r="O290" i="17"/>
  <c r="O289" i="17"/>
  <c r="O288" i="17"/>
  <c r="O287" i="17"/>
  <c r="O286" i="17"/>
  <c r="O285" i="17"/>
  <c r="O284" i="17"/>
  <c r="O283" i="17"/>
  <c r="O282" i="17"/>
  <c r="O281" i="17"/>
  <c r="O280" i="17"/>
  <c r="O279" i="17"/>
  <c r="O278" i="17"/>
  <c r="O277" i="17"/>
  <c r="O276" i="17"/>
  <c r="O275" i="17"/>
  <c r="O274" i="17"/>
  <c r="O273" i="17"/>
  <c r="O272" i="17"/>
  <c r="O271" i="17"/>
  <c r="O270" i="17"/>
  <c r="O269" i="17"/>
  <c r="O268" i="17"/>
  <c r="O267" i="17"/>
  <c r="O266" i="17"/>
  <c r="O265" i="17"/>
  <c r="O264" i="17"/>
  <c r="O263" i="17"/>
  <c r="O262" i="17"/>
  <c r="O261" i="17"/>
  <c r="O260" i="17"/>
  <c r="O259" i="17"/>
  <c r="O258" i="17"/>
  <c r="O257" i="17"/>
  <c r="O256" i="17"/>
  <c r="O255" i="17"/>
  <c r="O254" i="17"/>
  <c r="O253" i="17"/>
  <c r="O252" i="17"/>
  <c r="O251" i="17"/>
  <c r="O250" i="17"/>
  <c r="O249" i="17"/>
  <c r="O248" i="17"/>
  <c r="O247" i="17"/>
  <c r="O246" i="17"/>
  <c r="O245" i="17"/>
  <c r="O244" i="17"/>
  <c r="O243" i="17"/>
  <c r="O242" i="17"/>
  <c r="O241" i="17"/>
  <c r="O240" i="17"/>
  <c r="O239" i="17"/>
  <c r="O238" i="17"/>
  <c r="O237" i="17"/>
  <c r="O236" i="17"/>
  <c r="O235" i="17"/>
  <c r="O234" i="17"/>
  <c r="O233" i="17"/>
  <c r="O232" i="17"/>
  <c r="O231" i="17"/>
  <c r="O230" i="17"/>
  <c r="O229" i="17"/>
  <c r="O228" i="17"/>
  <c r="O227" i="17"/>
  <c r="O226" i="17"/>
  <c r="O225" i="17"/>
  <c r="O224" i="17"/>
  <c r="O223" i="17"/>
  <c r="O222" i="17"/>
  <c r="O221" i="17"/>
  <c r="O220" i="17"/>
  <c r="O219" i="17"/>
  <c r="O218" i="17"/>
  <c r="O217" i="17"/>
  <c r="O216" i="17"/>
  <c r="O215" i="17"/>
  <c r="O214" i="17"/>
  <c r="O213" i="17"/>
  <c r="O212" i="17"/>
  <c r="O211" i="17"/>
  <c r="O210" i="17"/>
  <c r="O209" i="17"/>
  <c r="O208" i="17"/>
  <c r="O207" i="17"/>
  <c r="O206" i="17"/>
  <c r="O205" i="17"/>
  <c r="O204" i="17"/>
  <c r="O203" i="17"/>
  <c r="O202" i="17"/>
  <c r="O201" i="17"/>
  <c r="O200" i="17"/>
  <c r="O199" i="17"/>
  <c r="O198" i="17"/>
  <c r="O197" i="17"/>
  <c r="O196" i="17"/>
  <c r="O195" i="17"/>
  <c r="O194" i="17"/>
  <c r="O193" i="17"/>
  <c r="O192" i="17"/>
  <c r="O191" i="17"/>
  <c r="O190" i="17"/>
  <c r="O189" i="17"/>
  <c r="O188" i="17"/>
  <c r="O187" i="17"/>
  <c r="O186" i="17"/>
  <c r="O185" i="17"/>
  <c r="O184" i="17"/>
  <c r="O183" i="17"/>
  <c r="O182" i="17"/>
  <c r="O181" i="17"/>
  <c r="O180" i="17"/>
  <c r="O179" i="17"/>
  <c r="O178" i="17"/>
  <c r="O177" i="17"/>
  <c r="O176" i="17"/>
  <c r="O175" i="17"/>
  <c r="O174" i="17"/>
  <c r="O173" i="17"/>
  <c r="O172" i="17"/>
  <c r="O171" i="17"/>
  <c r="O170" i="17"/>
  <c r="O169" i="17"/>
  <c r="O168" i="17"/>
  <c r="O167" i="17"/>
  <c r="O166" i="17"/>
  <c r="O165" i="17"/>
  <c r="O164" i="17"/>
  <c r="O163" i="17"/>
  <c r="O162" i="17"/>
  <c r="O161" i="17"/>
  <c r="O160" i="17"/>
  <c r="O159" i="17"/>
  <c r="O158" i="17"/>
  <c r="O157" i="17"/>
  <c r="O156" i="17"/>
  <c r="O155" i="17"/>
  <c r="O154" i="17"/>
  <c r="O153" i="17"/>
  <c r="O152" i="17"/>
  <c r="O151" i="17"/>
  <c r="O150" i="17"/>
  <c r="O149" i="17"/>
  <c r="O148" i="17"/>
  <c r="O147" i="17"/>
  <c r="O146" i="17"/>
  <c r="O145" i="17"/>
  <c r="O144" i="17"/>
  <c r="O143" i="17"/>
  <c r="O142" i="17"/>
  <c r="O141" i="17"/>
  <c r="O140" i="17"/>
  <c r="O139" i="17"/>
  <c r="O138" i="17"/>
  <c r="O137" i="17"/>
  <c r="O136" i="17"/>
  <c r="O135" i="17"/>
  <c r="O134" i="17"/>
  <c r="O133" i="17"/>
  <c r="O132" i="17"/>
  <c r="O131" i="17"/>
  <c r="O130" i="17"/>
  <c r="O129" i="17"/>
  <c r="O128" i="17"/>
  <c r="O127" i="17"/>
  <c r="O126" i="17"/>
  <c r="O125" i="17"/>
  <c r="O124" i="17"/>
  <c r="O123" i="17"/>
  <c r="O122" i="17"/>
  <c r="O121" i="17"/>
  <c r="O120" i="17"/>
  <c r="O119" i="17"/>
  <c r="O118" i="17"/>
  <c r="O117" i="17"/>
  <c r="O116" i="17"/>
  <c r="O115" i="17"/>
  <c r="O114" i="17"/>
  <c r="O113" i="17"/>
  <c r="O112" i="17"/>
  <c r="O111" i="17"/>
  <c r="O110" i="17"/>
  <c r="O109" i="17"/>
  <c r="O108" i="17"/>
  <c r="O107" i="17"/>
  <c r="O106" i="17"/>
  <c r="O105" i="17"/>
  <c r="O104" i="17"/>
  <c r="O103" i="17"/>
  <c r="O102" i="17"/>
  <c r="O101" i="17"/>
  <c r="O100" i="17"/>
  <c r="O99" i="17"/>
  <c r="O98" i="17"/>
  <c r="O97" i="17"/>
  <c r="O96" i="17"/>
  <c r="O95" i="17"/>
  <c r="O94" i="17"/>
  <c r="O93" i="17"/>
  <c r="O92" i="17"/>
  <c r="O91" i="17"/>
  <c r="O90" i="17"/>
  <c r="O89" i="17"/>
  <c r="O88" i="17"/>
  <c r="O87" i="17"/>
  <c r="O86" i="17"/>
  <c r="O85" i="17"/>
  <c r="O84" i="17"/>
  <c r="O83" i="17"/>
  <c r="O82" i="17"/>
  <c r="O81" i="17"/>
  <c r="O80" i="17"/>
  <c r="O79" i="17"/>
  <c r="O78" i="17"/>
  <c r="O77" i="17"/>
  <c r="O76" i="17"/>
  <c r="O75" i="17"/>
  <c r="O74" i="17"/>
  <c r="O73" i="17"/>
  <c r="O72" i="17"/>
  <c r="O71" i="17"/>
  <c r="O70" i="17"/>
  <c r="O69" i="17"/>
  <c r="O68" i="17"/>
  <c r="O67" i="17"/>
  <c r="O66" i="17"/>
  <c r="O65" i="17"/>
  <c r="O64" i="17"/>
  <c r="O63" i="17"/>
  <c r="O62" i="17"/>
  <c r="O61" i="17"/>
  <c r="O60" i="17"/>
  <c r="O59" i="17"/>
  <c r="O58" i="17"/>
  <c r="O57" i="17"/>
  <c r="O56" i="17"/>
  <c r="O55" i="17"/>
  <c r="O54" i="17"/>
  <c r="O53" i="17"/>
  <c r="O52" i="17"/>
  <c r="O51" i="17"/>
  <c r="O50" i="17"/>
  <c r="O49" i="17"/>
  <c r="O48" i="17"/>
  <c r="O47" i="17"/>
  <c r="O46" i="17"/>
  <c r="O45" i="17"/>
  <c r="O44" i="17"/>
  <c r="O43" i="17"/>
  <c r="O42" i="17"/>
  <c r="O41" i="17"/>
  <c r="O40" i="17"/>
  <c r="O39" i="17"/>
  <c r="O38" i="17"/>
  <c r="O37" i="17"/>
  <c r="O36" i="17"/>
  <c r="O35" i="17"/>
  <c r="O34" i="17"/>
  <c r="O33" i="17"/>
  <c r="O32" i="17"/>
  <c r="O31" i="17"/>
  <c r="O30" i="17"/>
  <c r="O29" i="17"/>
  <c r="O28" i="17"/>
  <c r="O27" i="17"/>
  <c r="O26" i="17"/>
  <c r="O25" i="17"/>
  <c r="O24" i="17"/>
  <c r="O23" i="17"/>
  <c r="O22" i="17"/>
  <c r="O21" i="17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O4" i="17"/>
  <c r="O3" i="17"/>
  <c r="O2" i="17"/>
  <c r="N1001" i="17"/>
  <c r="N1000" i="17"/>
  <c r="N999" i="17"/>
  <c r="N998" i="17"/>
  <c r="N997" i="17"/>
  <c r="N996" i="17"/>
  <c r="N995" i="17"/>
  <c r="N994" i="17"/>
  <c r="N993" i="17"/>
  <c r="N992" i="17"/>
  <c r="N991" i="17"/>
  <c r="N990" i="17"/>
  <c r="N989" i="17"/>
  <c r="N988" i="17"/>
  <c r="N987" i="17"/>
  <c r="N986" i="17"/>
  <c r="N985" i="17"/>
  <c r="N984" i="17"/>
  <c r="N983" i="17"/>
  <c r="N982" i="17"/>
  <c r="N981" i="17"/>
  <c r="N980" i="17"/>
  <c r="N979" i="17"/>
  <c r="N978" i="17"/>
  <c r="N977" i="17"/>
  <c r="N976" i="17"/>
  <c r="N975" i="17"/>
  <c r="N974" i="17"/>
  <c r="N973" i="17"/>
  <c r="N972" i="17"/>
  <c r="N971" i="17"/>
  <c r="N970" i="17"/>
  <c r="N969" i="17"/>
  <c r="N968" i="17"/>
  <c r="N967" i="17"/>
  <c r="N966" i="17"/>
  <c r="N965" i="17"/>
  <c r="N964" i="17"/>
  <c r="N963" i="17"/>
  <c r="N962" i="17"/>
  <c r="N961" i="17"/>
  <c r="N960" i="17"/>
  <c r="N959" i="17"/>
  <c r="N958" i="17"/>
  <c r="N957" i="17"/>
  <c r="N956" i="17"/>
  <c r="N955" i="17"/>
  <c r="N954" i="17"/>
  <c r="N953" i="17"/>
  <c r="N952" i="17"/>
  <c r="N951" i="17"/>
  <c r="N950" i="17"/>
  <c r="N949" i="17"/>
  <c r="N948" i="17"/>
  <c r="N947" i="17"/>
  <c r="N946" i="17"/>
  <c r="N945" i="17"/>
  <c r="N944" i="17"/>
  <c r="N943" i="17"/>
  <c r="N942" i="17"/>
  <c r="N941" i="17"/>
  <c r="N940" i="17"/>
  <c r="N939" i="17"/>
  <c r="N938" i="17"/>
  <c r="N937" i="17"/>
  <c r="N936" i="17"/>
  <c r="N935" i="17"/>
  <c r="N934" i="17"/>
  <c r="N933" i="17"/>
  <c r="N932" i="17"/>
  <c r="N931" i="17"/>
  <c r="N930" i="17"/>
  <c r="N929" i="17"/>
  <c r="N928" i="17"/>
  <c r="N927" i="17"/>
  <c r="N926" i="17"/>
  <c r="N925" i="17"/>
  <c r="N924" i="17"/>
  <c r="N923" i="17"/>
  <c r="N922" i="17"/>
  <c r="N921" i="17"/>
  <c r="N920" i="17"/>
  <c r="N919" i="17"/>
  <c r="N918" i="17"/>
  <c r="N917" i="17"/>
  <c r="N916" i="17"/>
  <c r="N915" i="17"/>
  <c r="N914" i="17"/>
  <c r="N913" i="17"/>
  <c r="N912" i="17"/>
  <c r="N911" i="17"/>
  <c r="N910" i="17"/>
  <c r="N909" i="17"/>
  <c r="N908" i="17"/>
  <c r="N907" i="17"/>
  <c r="N906" i="17"/>
  <c r="N905" i="17"/>
  <c r="N904" i="17"/>
  <c r="N903" i="17"/>
  <c r="N902" i="17"/>
  <c r="N901" i="17"/>
  <c r="N900" i="17"/>
  <c r="N899" i="17"/>
  <c r="N898" i="17"/>
  <c r="N897" i="17"/>
  <c r="N896" i="17"/>
  <c r="N895" i="17"/>
  <c r="N894" i="17"/>
  <c r="N893" i="17"/>
  <c r="N892" i="17"/>
  <c r="N891" i="17"/>
  <c r="N890" i="17"/>
  <c r="N889" i="17"/>
  <c r="N888" i="17"/>
  <c r="N887" i="17"/>
  <c r="N886" i="17"/>
  <c r="N885" i="17"/>
  <c r="N884" i="17"/>
  <c r="N883" i="17"/>
  <c r="N882" i="17"/>
  <c r="N881" i="17"/>
  <c r="N880" i="17"/>
  <c r="N879" i="17"/>
  <c r="N878" i="17"/>
  <c r="N877" i="17"/>
  <c r="N876" i="17"/>
  <c r="N875" i="17"/>
  <c r="N874" i="17"/>
  <c r="N873" i="17"/>
  <c r="N872" i="17"/>
  <c r="N871" i="17"/>
  <c r="N870" i="17"/>
  <c r="N869" i="17"/>
  <c r="N868" i="17"/>
  <c r="N867" i="17"/>
  <c r="N866" i="17"/>
  <c r="N865" i="17"/>
  <c r="N864" i="17"/>
  <c r="N863" i="17"/>
  <c r="N862" i="17"/>
  <c r="N861" i="17"/>
  <c r="N860" i="17"/>
  <c r="N859" i="17"/>
  <c r="N858" i="17"/>
  <c r="N857" i="17"/>
  <c r="N856" i="17"/>
  <c r="N855" i="17"/>
  <c r="N854" i="17"/>
  <c r="N853" i="17"/>
  <c r="N852" i="17"/>
  <c r="N851" i="17"/>
  <c r="N850" i="17"/>
  <c r="N849" i="17"/>
  <c r="N848" i="17"/>
  <c r="N847" i="17"/>
  <c r="N846" i="17"/>
  <c r="N845" i="17"/>
  <c r="N844" i="17"/>
  <c r="N843" i="17"/>
  <c r="N842" i="17"/>
  <c r="N841" i="17"/>
  <c r="N840" i="17"/>
  <c r="N839" i="17"/>
  <c r="N838" i="17"/>
  <c r="N837" i="17"/>
  <c r="N836" i="17"/>
  <c r="N835" i="17"/>
  <c r="N834" i="17"/>
  <c r="N833" i="17"/>
  <c r="N832" i="17"/>
  <c r="N831" i="17"/>
  <c r="N830" i="17"/>
  <c r="N829" i="17"/>
  <c r="N828" i="17"/>
  <c r="N827" i="17"/>
  <c r="N826" i="17"/>
  <c r="N825" i="17"/>
  <c r="N824" i="17"/>
  <c r="N823" i="17"/>
  <c r="N822" i="17"/>
  <c r="N821" i="17"/>
  <c r="N820" i="17"/>
  <c r="N819" i="17"/>
  <c r="N818" i="17"/>
  <c r="N817" i="17"/>
  <c r="N816" i="17"/>
  <c r="N815" i="17"/>
  <c r="N814" i="17"/>
  <c r="N813" i="17"/>
  <c r="N812" i="17"/>
  <c r="N811" i="17"/>
  <c r="N810" i="17"/>
  <c r="N809" i="17"/>
  <c r="N808" i="17"/>
  <c r="N807" i="17"/>
  <c r="N806" i="17"/>
  <c r="N805" i="17"/>
  <c r="N804" i="17"/>
  <c r="N803" i="17"/>
  <c r="N802" i="17"/>
  <c r="N801" i="17"/>
  <c r="N800" i="17"/>
  <c r="N799" i="17"/>
  <c r="N798" i="17"/>
  <c r="N797" i="17"/>
  <c r="N796" i="17"/>
  <c r="N795" i="17"/>
  <c r="N794" i="17"/>
  <c r="N793" i="17"/>
  <c r="N792" i="17"/>
  <c r="N791" i="17"/>
  <c r="N790" i="17"/>
  <c r="N789" i="17"/>
  <c r="N788" i="17"/>
  <c r="N787" i="17"/>
  <c r="N786" i="17"/>
  <c r="N785" i="17"/>
  <c r="N784" i="17"/>
  <c r="N783" i="17"/>
  <c r="N782" i="17"/>
  <c r="N781" i="17"/>
  <c r="N780" i="17"/>
  <c r="N779" i="17"/>
  <c r="N778" i="17"/>
  <c r="N777" i="17"/>
  <c r="N776" i="17"/>
  <c r="N775" i="17"/>
  <c r="N774" i="17"/>
  <c r="N773" i="17"/>
  <c r="N772" i="17"/>
  <c r="N771" i="17"/>
  <c r="N770" i="17"/>
  <c r="N769" i="17"/>
  <c r="N768" i="17"/>
  <c r="N767" i="17"/>
  <c r="N766" i="17"/>
  <c r="N765" i="17"/>
  <c r="N764" i="17"/>
  <c r="N763" i="17"/>
  <c r="N762" i="17"/>
  <c r="N761" i="17"/>
  <c r="N760" i="17"/>
  <c r="N759" i="17"/>
  <c r="N758" i="17"/>
  <c r="N757" i="17"/>
  <c r="N756" i="17"/>
  <c r="N755" i="17"/>
  <c r="N754" i="17"/>
  <c r="N753" i="17"/>
  <c r="N752" i="17"/>
  <c r="N751" i="17"/>
  <c r="N750" i="17"/>
  <c r="N749" i="17"/>
  <c r="N748" i="17"/>
  <c r="N747" i="17"/>
  <c r="N746" i="17"/>
  <c r="N745" i="17"/>
  <c r="N744" i="17"/>
  <c r="N743" i="17"/>
  <c r="N742" i="17"/>
  <c r="N741" i="17"/>
  <c r="N740" i="17"/>
  <c r="N739" i="17"/>
  <c r="N738" i="17"/>
  <c r="N737" i="17"/>
  <c r="N736" i="17"/>
  <c r="N735" i="17"/>
  <c r="N734" i="17"/>
  <c r="N733" i="17"/>
  <c r="N732" i="17"/>
  <c r="N731" i="17"/>
  <c r="N730" i="17"/>
  <c r="N729" i="17"/>
  <c r="N728" i="17"/>
  <c r="N727" i="17"/>
  <c r="N726" i="17"/>
  <c r="N725" i="17"/>
  <c r="N724" i="17"/>
  <c r="N723" i="17"/>
  <c r="N722" i="17"/>
  <c r="N721" i="17"/>
  <c r="N720" i="17"/>
  <c r="N719" i="17"/>
  <c r="N718" i="17"/>
  <c r="N717" i="17"/>
  <c r="N716" i="17"/>
  <c r="N715" i="17"/>
  <c r="N714" i="17"/>
  <c r="N713" i="17"/>
  <c r="N712" i="17"/>
  <c r="N711" i="17"/>
  <c r="N710" i="17"/>
  <c r="N709" i="17"/>
  <c r="N708" i="17"/>
  <c r="N707" i="17"/>
  <c r="N706" i="17"/>
  <c r="N705" i="17"/>
  <c r="N704" i="17"/>
  <c r="N703" i="17"/>
  <c r="N702" i="17"/>
  <c r="N701" i="17"/>
  <c r="N700" i="17"/>
  <c r="N699" i="17"/>
  <c r="N698" i="17"/>
  <c r="N697" i="17"/>
  <c r="N696" i="17"/>
  <c r="N695" i="17"/>
  <c r="N694" i="17"/>
  <c r="N693" i="17"/>
  <c r="N692" i="17"/>
  <c r="N691" i="17"/>
  <c r="N690" i="17"/>
  <c r="N689" i="17"/>
  <c r="N688" i="17"/>
  <c r="N687" i="17"/>
  <c r="N686" i="17"/>
  <c r="N685" i="17"/>
  <c r="N684" i="17"/>
  <c r="N683" i="17"/>
  <c r="N682" i="17"/>
  <c r="N681" i="17"/>
  <c r="N680" i="17"/>
  <c r="N679" i="17"/>
  <c r="N678" i="17"/>
  <c r="N677" i="17"/>
  <c r="N676" i="17"/>
  <c r="N675" i="17"/>
  <c r="N674" i="17"/>
  <c r="N673" i="17"/>
  <c r="N672" i="17"/>
  <c r="N671" i="17"/>
  <c r="N670" i="17"/>
  <c r="N669" i="17"/>
  <c r="N668" i="17"/>
  <c r="N667" i="17"/>
  <c r="N666" i="17"/>
  <c r="N665" i="17"/>
  <c r="N664" i="17"/>
  <c r="N663" i="17"/>
  <c r="N662" i="17"/>
  <c r="N661" i="17"/>
  <c r="N660" i="17"/>
  <c r="N659" i="17"/>
  <c r="N658" i="17"/>
  <c r="N657" i="17"/>
  <c r="N656" i="17"/>
  <c r="N655" i="17"/>
  <c r="N654" i="17"/>
  <c r="N653" i="17"/>
  <c r="N652" i="17"/>
  <c r="N651" i="17"/>
  <c r="N650" i="17"/>
  <c r="N649" i="17"/>
  <c r="N648" i="17"/>
  <c r="N647" i="17"/>
  <c r="N646" i="17"/>
  <c r="N645" i="17"/>
  <c r="N644" i="17"/>
  <c r="N643" i="17"/>
  <c r="N642" i="17"/>
  <c r="N641" i="17"/>
  <c r="N640" i="17"/>
  <c r="N639" i="17"/>
  <c r="N638" i="17"/>
  <c r="N637" i="17"/>
  <c r="N636" i="17"/>
  <c r="N635" i="17"/>
  <c r="N634" i="17"/>
  <c r="N633" i="17"/>
  <c r="N632" i="17"/>
  <c r="N631" i="17"/>
  <c r="N630" i="17"/>
  <c r="N629" i="17"/>
  <c r="N628" i="17"/>
  <c r="N627" i="17"/>
  <c r="N626" i="17"/>
  <c r="N625" i="17"/>
  <c r="N624" i="17"/>
  <c r="N623" i="17"/>
  <c r="N622" i="17"/>
  <c r="N621" i="17"/>
  <c r="N620" i="17"/>
  <c r="N619" i="17"/>
  <c r="N618" i="17"/>
  <c r="N617" i="17"/>
  <c r="N616" i="17"/>
  <c r="N615" i="17"/>
  <c r="N614" i="17"/>
  <c r="N613" i="17"/>
  <c r="N612" i="17"/>
  <c r="N611" i="17"/>
  <c r="N610" i="17"/>
  <c r="N609" i="17"/>
  <c r="N608" i="17"/>
  <c r="N607" i="17"/>
  <c r="N606" i="17"/>
  <c r="N605" i="17"/>
  <c r="N604" i="17"/>
  <c r="N603" i="17"/>
  <c r="N602" i="17"/>
  <c r="N601" i="17"/>
  <c r="N600" i="17"/>
  <c r="N599" i="17"/>
  <c r="N598" i="17"/>
  <c r="N597" i="17"/>
  <c r="N596" i="17"/>
  <c r="N595" i="17"/>
  <c r="N594" i="17"/>
  <c r="N593" i="17"/>
  <c r="N592" i="17"/>
  <c r="N591" i="17"/>
  <c r="N590" i="17"/>
  <c r="N589" i="17"/>
  <c r="N588" i="17"/>
  <c r="N587" i="17"/>
  <c r="N586" i="17"/>
  <c r="N585" i="17"/>
  <c r="N584" i="17"/>
  <c r="N583" i="17"/>
  <c r="N582" i="17"/>
  <c r="N581" i="17"/>
  <c r="N580" i="17"/>
  <c r="N579" i="17"/>
  <c r="N578" i="17"/>
  <c r="N577" i="17"/>
  <c r="N576" i="17"/>
  <c r="N575" i="17"/>
  <c r="N574" i="17"/>
  <c r="N573" i="17"/>
  <c r="N572" i="17"/>
  <c r="N571" i="17"/>
  <c r="N570" i="17"/>
  <c r="N569" i="17"/>
  <c r="N568" i="17"/>
  <c r="N567" i="17"/>
  <c r="N566" i="17"/>
  <c r="N565" i="17"/>
  <c r="N564" i="17"/>
  <c r="N563" i="17"/>
  <c r="N562" i="17"/>
  <c r="N561" i="17"/>
  <c r="N560" i="17"/>
  <c r="N559" i="17"/>
  <c r="N558" i="17"/>
  <c r="N557" i="17"/>
  <c r="N556" i="17"/>
  <c r="N555" i="17"/>
  <c r="N554" i="17"/>
  <c r="N553" i="17"/>
  <c r="N552" i="17"/>
  <c r="N551" i="17"/>
  <c r="N550" i="17"/>
  <c r="N549" i="17"/>
  <c r="N548" i="17"/>
  <c r="N547" i="17"/>
  <c r="N546" i="17"/>
  <c r="N545" i="17"/>
  <c r="N544" i="17"/>
  <c r="N543" i="17"/>
  <c r="N542" i="17"/>
  <c r="N541" i="17"/>
  <c r="N540" i="17"/>
  <c r="N539" i="17"/>
  <c r="N538" i="17"/>
  <c r="N537" i="17"/>
  <c r="N536" i="17"/>
  <c r="N535" i="17"/>
  <c r="N534" i="17"/>
  <c r="N533" i="17"/>
  <c r="N532" i="17"/>
  <c r="N531" i="17"/>
  <c r="N530" i="17"/>
  <c r="N529" i="17"/>
  <c r="N528" i="17"/>
  <c r="N527" i="17"/>
  <c r="N526" i="17"/>
  <c r="N525" i="17"/>
  <c r="N524" i="17"/>
  <c r="N523" i="17"/>
  <c r="N522" i="17"/>
  <c r="N521" i="17"/>
  <c r="N520" i="17"/>
  <c r="N519" i="17"/>
  <c r="N518" i="17"/>
  <c r="N517" i="17"/>
  <c r="N516" i="17"/>
  <c r="N515" i="17"/>
  <c r="N514" i="17"/>
  <c r="N513" i="17"/>
  <c r="N512" i="17"/>
  <c r="N511" i="17"/>
  <c r="N510" i="17"/>
  <c r="N509" i="17"/>
  <c r="N508" i="17"/>
  <c r="N507" i="17"/>
  <c r="N506" i="17"/>
  <c r="N505" i="17"/>
  <c r="N504" i="17"/>
  <c r="N503" i="17"/>
  <c r="N502" i="17"/>
  <c r="N501" i="17"/>
  <c r="N500" i="17"/>
  <c r="N499" i="17"/>
  <c r="N498" i="17"/>
  <c r="N497" i="17"/>
  <c r="N496" i="17"/>
  <c r="N495" i="17"/>
  <c r="N494" i="17"/>
  <c r="N493" i="17"/>
  <c r="N492" i="17"/>
  <c r="N491" i="17"/>
  <c r="N490" i="17"/>
  <c r="N489" i="17"/>
  <c r="N488" i="17"/>
  <c r="N487" i="17"/>
  <c r="N486" i="17"/>
  <c r="N485" i="17"/>
  <c r="N484" i="17"/>
  <c r="N483" i="17"/>
  <c r="N482" i="17"/>
  <c r="N481" i="17"/>
  <c r="N480" i="17"/>
  <c r="N479" i="17"/>
  <c r="N478" i="17"/>
  <c r="N477" i="17"/>
  <c r="N476" i="17"/>
  <c r="N475" i="17"/>
  <c r="N474" i="17"/>
  <c r="N473" i="17"/>
  <c r="N472" i="17"/>
  <c r="N471" i="17"/>
  <c r="N470" i="17"/>
  <c r="N469" i="17"/>
  <c r="N468" i="17"/>
  <c r="N467" i="17"/>
  <c r="N466" i="17"/>
  <c r="N465" i="17"/>
  <c r="N464" i="17"/>
  <c r="N463" i="17"/>
  <c r="N462" i="17"/>
  <c r="N461" i="17"/>
  <c r="N460" i="17"/>
  <c r="N459" i="17"/>
  <c r="N458" i="17"/>
  <c r="N457" i="17"/>
  <c r="N456" i="17"/>
  <c r="N455" i="17"/>
  <c r="N454" i="17"/>
  <c r="N453" i="17"/>
  <c r="N452" i="17"/>
  <c r="N451" i="17"/>
  <c r="N450" i="17"/>
  <c r="N449" i="17"/>
  <c r="N448" i="17"/>
  <c r="N447" i="17"/>
  <c r="N446" i="17"/>
  <c r="N445" i="17"/>
  <c r="N444" i="17"/>
  <c r="N443" i="17"/>
  <c r="N442" i="17"/>
  <c r="N441" i="17"/>
  <c r="N440" i="17"/>
  <c r="N439" i="17"/>
  <c r="N438" i="17"/>
  <c r="N437" i="17"/>
  <c r="N436" i="17"/>
  <c r="N435" i="17"/>
  <c r="N434" i="17"/>
  <c r="N433" i="17"/>
  <c r="N432" i="17"/>
  <c r="N431" i="17"/>
  <c r="N430" i="17"/>
  <c r="N429" i="17"/>
  <c r="N428" i="17"/>
  <c r="N427" i="17"/>
  <c r="N426" i="17"/>
  <c r="N425" i="17"/>
  <c r="N424" i="17"/>
  <c r="N423" i="17"/>
  <c r="N422" i="17"/>
  <c r="N421" i="17"/>
  <c r="N420" i="17"/>
  <c r="N419" i="17"/>
  <c r="N418" i="17"/>
  <c r="N417" i="17"/>
  <c r="N416" i="17"/>
  <c r="N415" i="17"/>
  <c r="N414" i="17"/>
  <c r="N413" i="17"/>
  <c r="N412" i="17"/>
  <c r="N411" i="17"/>
  <c r="N410" i="17"/>
  <c r="N409" i="17"/>
  <c r="N408" i="17"/>
  <c r="N407" i="17"/>
  <c r="N406" i="17"/>
  <c r="N405" i="17"/>
  <c r="N404" i="17"/>
  <c r="N403" i="17"/>
  <c r="N402" i="17"/>
  <c r="N401" i="17"/>
  <c r="N400" i="17"/>
  <c r="N399" i="17"/>
  <c r="N398" i="17"/>
  <c r="N397" i="17"/>
  <c r="N396" i="17"/>
  <c r="N395" i="17"/>
  <c r="N394" i="17"/>
  <c r="N393" i="17"/>
  <c r="N392" i="17"/>
  <c r="N391" i="17"/>
  <c r="N390" i="17"/>
  <c r="N389" i="17"/>
  <c r="N388" i="17"/>
  <c r="N387" i="17"/>
  <c r="N386" i="17"/>
  <c r="N385" i="17"/>
  <c r="N384" i="17"/>
  <c r="N383" i="17"/>
  <c r="N382" i="17"/>
  <c r="N381" i="17"/>
  <c r="N380" i="17"/>
  <c r="N379" i="17"/>
  <c r="N378" i="17"/>
  <c r="N377" i="17"/>
  <c r="N376" i="17"/>
  <c r="N375" i="17"/>
  <c r="N374" i="17"/>
  <c r="N373" i="17"/>
  <c r="N372" i="17"/>
  <c r="N371" i="17"/>
  <c r="N370" i="17"/>
  <c r="N369" i="17"/>
  <c r="N368" i="17"/>
  <c r="N367" i="17"/>
  <c r="N366" i="17"/>
  <c r="N365" i="17"/>
  <c r="N364" i="17"/>
  <c r="N363" i="17"/>
  <c r="N362" i="17"/>
  <c r="N361" i="17"/>
  <c r="N360" i="17"/>
  <c r="N359" i="17"/>
  <c r="N358" i="17"/>
  <c r="N357" i="17"/>
  <c r="N356" i="17"/>
  <c r="N355" i="17"/>
  <c r="N354" i="17"/>
  <c r="N353" i="17"/>
  <c r="N352" i="17"/>
  <c r="N351" i="17"/>
  <c r="N350" i="17"/>
  <c r="N349" i="17"/>
  <c r="N348" i="17"/>
  <c r="N347" i="17"/>
  <c r="N346" i="17"/>
  <c r="N345" i="17"/>
  <c r="N344" i="17"/>
  <c r="N343" i="17"/>
  <c r="N342" i="17"/>
  <c r="N341" i="17"/>
  <c r="N340" i="17"/>
  <c r="N339" i="17"/>
  <c r="N338" i="17"/>
  <c r="N337" i="17"/>
  <c r="N336" i="17"/>
  <c r="N335" i="17"/>
  <c r="N334" i="17"/>
  <c r="N333" i="17"/>
  <c r="N332" i="17"/>
  <c r="N331" i="17"/>
  <c r="N330" i="17"/>
  <c r="N329" i="17"/>
  <c r="N328" i="17"/>
  <c r="N327" i="17"/>
  <c r="N326" i="17"/>
  <c r="N325" i="17"/>
  <c r="N324" i="17"/>
  <c r="N323" i="17"/>
  <c r="N322" i="17"/>
  <c r="N321" i="17"/>
  <c r="N320" i="17"/>
  <c r="N319" i="17"/>
  <c r="N318" i="17"/>
  <c r="N317" i="17"/>
  <c r="N316" i="17"/>
  <c r="N315" i="17"/>
  <c r="N314" i="17"/>
  <c r="N313" i="17"/>
  <c r="N312" i="17"/>
  <c r="N311" i="17"/>
  <c r="N310" i="17"/>
  <c r="N309" i="17"/>
  <c r="N308" i="17"/>
  <c r="N307" i="17"/>
  <c r="N306" i="17"/>
  <c r="N305" i="17"/>
  <c r="N304" i="17"/>
  <c r="N303" i="17"/>
  <c r="N302" i="17"/>
  <c r="N301" i="17"/>
  <c r="N300" i="17"/>
  <c r="N299" i="17"/>
  <c r="N298" i="17"/>
  <c r="N297" i="17"/>
  <c r="N296" i="17"/>
  <c r="N295" i="17"/>
  <c r="N294" i="17"/>
  <c r="N293" i="17"/>
  <c r="N292" i="17"/>
  <c r="N291" i="17"/>
  <c r="N290" i="17"/>
  <c r="N289" i="17"/>
  <c r="N288" i="17"/>
  <c r="N287" i="17"/>
  <c r="N286" i="17"/>
  <c r="N285" i="17"/>
  <c r="N284" i="17"/>
  <c r="N283" i="17"/>
  <c r="N282" i="17"/>
  <c r="N281" i="17"/>
  <c r="N280" i="17"/>
  <c r="N279" i="17"/>
  <c r="N278" i="17"/>
  <c r="N277" i="17"/>
  <c r="N276" i="17"/>
  <c r="N275" i="17"/>
  <c r="N274" i="17"/>
  <c r="N273" i="17"/>
  <c r="N272" i="17"/>
  <c r="N271" i="17"/>
  <c r="N270" i="17"/>
  <c r="N269" i="17"/>
  <c r="N268" i="17"/>
  <c r="N267" i="17"/>
  <c r="N266" i="17"/>
  <c r="N265" i="17"/>
  <c r="N264" i="17"/>
  <c r="N263" i="17"/>
  <c r="N262" i="17"/>
  <c r="N261" i="17"/>
  <c r="N260" i="17"/>
  <c r="N259" i="17"/>
  <c r="N258" i="17"/>
  <c r="N257" i="17"/>
  <c r="N256" i="17"/>
  <c r="N255" i="17"/>
  <c r="N254" i="17"/>
  <c r="N253" i="17"/>
  <c r="N252" i="17"/>
  <c r="N251" i="17"/>
  <c r="N250" i="17"/>
  <c r="N249" i="17"/>
  <c r="N248" i="17"/>
  <c r="N247" i="17"/>
  <c r="N246" i="17"/>
  <c r="N245" i="17"/>
  <c r="N244" i="17"/>
  <c r="N243" i="17"/>
  <c r="N242" i="17"/>
  <c r="N241" i="17"/>
  <c r="N240" i="17"/>
  <c r="N239" i="17"/>
  <c r="N238" i="17"/>
  <c r="N237" i="17"/>
  <c r="N236" i="17"/>
  <c r="N235" i="17"/>
  <c r="N234" i="17"/>
  <c r="N233" i="17"/>
  <c r="N232" i="17"/>
  <c r="N231" i="17"/>
  <c r="N230" i="17"/>
  <c r="N229" i="17"/>
  <c r="N228" i="17"/>
  <c r="N227" i="17"/>
  <c r="N226" i="17"/>
  <c r="N225" i="17"/>
  <c r="N224" i="17"/>
  <c r="N223" i="17"/>
  <c r="N222" i="17"/>
  <c r="N221" i="17"/>
  <c r="N220" i="17"/>
  <c r="N219" i="17"/>
  <c r="N218" i="17"/>
  <c r="N217" i="17"/>
  <c r="N216" i="17"/>
  <c r="N215" i="17"/>
  <c r="N214" i="17"/>
  <c r="N213" i="17"/>
  <c r="N212" i="17"/>
  <c r="N211" i="17"/>
  <c r="N210" i="17"/>
  <c r="N209" i="17"/>
  <c r="N208" i="17"/>
  <c r="N207" i="17"/>
  <c r="N206" i="17"/>
  <c r="N205" i="17"/>
  <c r="N204" i="17"/>
  <c r="N203" i="17"/>
  <c r="N202" i="17"/>
  <c r="N201" i="17"/>
  <c r="N200" i="17"/>
  <c r="N199" i="17"/>
  <c r="N198" i="17"/>
  <c r="N197" i="17"/>
  <c r="N196" i="17"/>
  <c r="N195" i="17"/>
  <c r="N194" i="17"/>
  <c r="N193" i="17"/>
  <c r="N192" i="17"/>
  <c r="N191" i="17"/>
  <c r="N190" i="17"/>
  <c r="N189" i="17"/>
  <c r="N188" i="17"/>
  <c r="N187" i="17"/>
  <c r="N186" i="17"/>
  <c r="N185" i="17"/>
  <c r="N184" i="17"/>
  <c r="N183" i="17"/>
  <c r="N182" i="17"/>
  <c r="N181" i="17"/>
  <c r="N180" i="17"/>
  <c r="N179" i="17"/>
  <c r="N178" i="17"/>
  <c r="N177" i="17"/>
  <c r="N176" i="17"/>
  <c r="N175" i="17"/>
  <c r="N174" i="17"/>
  <c r="N173" i="17"/>
  <c r="N172" i="17"/>
  <c r="N171" i="17"/>
  <c r="N170" i="17"/>
  <c r="N169" i="17"/>
  <c r="N168" i="17"/>
  <c r="N167" i="17"/>
  <c r="N166" i="17"/>
  <c r="N165" i="17"/>
  <c r="N164" i="17"/>
  <c r="N163" i="17"/>
  <c r="N162" i="17"/>
  <c r="N161" i="17"/>
  <c r="N160" i="17"/>
  <c r="N159" i="17"/>
  <c r="N158" i="17"/>
  <c r="N157" i="17"/>
  <c r="N156" i="17"/>
  <c r="N155" i="17"/>
  <c r="N154" i="17"/>
  <c r="N153" i="17"/>
  <c r="N152" i="17"/>
  <c r="N151" i="17"/>
  <c r="N150" i="17"/>
  <c r="N149" i="17"/>
  <c r="N148" i="17"/>
  <c r="N147" i="17"/>
  <c r="N146" i="17"/>
  <c r="N145" i="17"/>
  <c r="N144" i="17"/>
  <c r="N143" i="17"/>
  <c r="N142" i="17"/>
  <c r="N141" i="17"/>
  <c r="N140" i="17"/>
  <c r="N139" i="17"/>
  <c r="N138" i="17"/>
  <c r="N137" i="17"/>
  <c r="N136" i="17"/>
  <c r="N135" i="17"/>
  <c r="N134" i="17"/>
  <c r="N133" i="17"/>
  <c r="N132" i="17"/>
  <c r="N131" i="17"/>
  <c r="N130" i="17"/>
  <c r="N129" i="17"/>
  <c r="N128" i="17"/>
  <c r="N127" i="17"/>
  <c r="N126" i="17"/>
  <c r="N125" i="17"/>
  <c r="N124" i="17"/>
  <c r="N123" i="17"/>
  <c r="N122" i="17"/>
  <c r="N121" i="17"/>
  <c r="N120" i="17"/>
  <c r="N119" i="17"/>
  <c r="N118" i="17"/>
  <c r="N117" i="17"/>
  <c r="N116" i="17"/>
  <c r="N115" i="17"/>
  <c r="N114" i="17"/>
  <c r="N113" i="17"/>
  <c r="N112" i="17"/>
  <c r="N111" i="17"/>
  <c r="N110" i="17"/>
  <c r="N109" i="17"/>
  <c r="N108" i="17"/>
  <c r="N107" i="17"/>
  <c r="N106" i="17"/>
  <c r="N105" i="17"/>
  <c r="N104" i="17"/>
  <c r="N103" i="17"/>
  <c r="N102" i="17"/>
  <c r="N101" i="17"/>
  <c r="N100" i="17"/>
  <c r="N99" i="17"/>
  <c r="N98" i="17"/>
  <c r="N97" i="17"/>
  <c r="N96" i="17"/>
  <c r="N95" i="17"/>
  <c r="N94" i="17"/>
  <c r="N93" i="17"/>
  <c r="N92" i="17"/>
  <c r="N91" i="17"/>
  <c r="N90" i="17"/>
  <c r="N89" i="17"/>
  <c r="N88" i="17"/>
  <c r="N87" i="17"/>
  <c r="N86" i="17"/>
  <c r="N85" i="17"/>
  <c r="N84" i="17"/>
  <c r="N83" i="17"/>
  <c r="N82" i="17"/>
  <c r="N81" i="17"/>
  <c r="N80" i="17"/>
  <c r="N79" i="17"/>
  <c r="N78" i="17"/>
  <c r="N77" i="17"/>
  <c r="N76" i="17"/>
  <c r="N75" i="17"/>
  <c r="N74" i="17"/>
  <c r="N73" i="17"/>
  <c r="N72" i="17"/>
  <c r="N71" i="17"/>
  <c r="N70" i="17"/>
  <c r="N69" i="17"/>
  <c r="N68" i="17"/>
  <c r="N67" i="17"/>
  <c r="N66" i="17"/>
  <c r="N65" i="17"/>
  <c r="N64" i="17"/>
  <c r="N63" i="17"/>
  <c r="N62" i="17"/>
  <c r="N61" i="17"/>
  <c r="N60" i="17"/>
  <c r="N59" i="17"/>
  <c r="N58" i="17"/>
  <c r="N57" i="17"/>
  <c r="N56" i="17"/>
  <c r="N55" i="17"/>
  <c r="N54" i="17"/>
  <c r="N53" i="17"/>
  <c r="N52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N2" i="17"/>
  <c r="M1001" i="17"/>
  <c r="M1000" i="17"/>
  <c r="M999" i="17"/>
  <c r="M998" i="17"/>
  <c r="M997" i="17"/>
  <c r="M996" i="17"/>
  <c r="M995" i="17"/>
  <c r="M994" i="17"/>
  <c r="M993" i="17"/>
  <c r="M992" i="17"/>
  <c r="M991" i="17"/>
  <c r="M990" i="17"/>
  <c r="M989" i="17"/>
  <c r="M988" i="17"/>
  <c r="M987" i="17"/>
  <c r="M986" i="17"/>
  <c r="M985" i="17"/>
  <c r="M984" i="17"/>
  <c r="M983" i="17"/>
  <c r="M982" i="17"/>
  <c r="M981" i="17"/>
  <c r="M980" i="17"/>
  <c r="M979" i="17"/>
  <c r="M978" i="17"/>
  <c r="M977" i="17"/>
  <c r="M976" i="17"/>
  <c r="M975" i="17"/>
  <c r="M974" i="17"/>
  <c r="M973" i="17"/>
  <c r="M972" i="17"/>
  <c r="M971" i="17"/>
  <c r="M970" i="17"/>
  <c r="M969" i="17"/>
  <c r="M968" i="17"/>
  <c r="M967" i="17"/>
  <c r="M966" i="17"/>
  <c r="M965" i="17"/>
  <c r="M964" i="17"/>
  <c r="M963" i="17"/>
  <c r="M962" i="17"/>
  <c r="M961" i="17"/>
  <c r="M960" i="17"/>
  <c r="M959" i="17"/>
  <c r="M958" i="17"/>
  <c r="M957" i="17"/>
  <c r="M956" i="17"/>
  <c r="M955" i="17"/>
  <c r="M954" i="17"/>
  <c r="M953" i="17"/>
  <c r="M952" i="17"/>
  <c r="M951" i="17"/>
  <c r="M950" i="17"/>
  <c r="M949" i="17"/>
  <c r="M948" i="17"/>
  <c r="M947" i="17"/>
  <c r="M946" i="17"/>
  <c r="M945" i="17"/>
  <c r="M944" i="17"/>
  <c r="M943" i="17"/>
  <c r="M942" i="17"/>
  <c r="M941" i="17"/>
  <c r="M940" i="17"/>
  <c r="M939" i="17"/>
  <c r="M938" i="17"/>
  <c r="M937" i="17"/>
  <c r="M936" i="17"/>
  <c r="M935" i="17"/>
  <c r="M934" i="17"/>
  <c r="M933" i="17"/>
  <c r="M932" i="17"/>
  <c r="M931" i="17"/>
  <c r="M930" i="17"/>
  <c r="M929" i="17"/>
  <c r="M928" i="17"/>
  <c r="M927" i="17"/>
  <c r="M926" i="17"/>
  <c r="M925" i="17"/>
  <c r="M924" i="17"/>
  <c r="M923" i="17"/>
  <c r="M922" i="17"/>
  <c r="M921" i="17"/>
  <c r="M920" i="17"/>
  <c r="M919" i="17"/>
  <c r="M918" i="17"/>
  <c r="M917" i="17"/>
  <c r="M916" i="17"/>
  <c r="M915" i="17"/>
  <c r="M914" i="17"/>
  <c r="M913" i="17"/>
  <c r="M912" i="17"/>
  <c r="M911" i="17"/>
  <c r="M910" i="17"/>
  <c r="M909" i="17"/>
  <c r="M908" i="17"/>
  <c r="M907" i="17"/>
  <c r="M906" i="17"/>
  <c r="M905" i="17"/>
  <c r="M904" i="17"/>
  <c r="M903" i="17"/>
  <c r="M902" i="17"/>
  <c r="M901" i="17"/>
  <c r="M900" i="17"/>
  <c r="M899" i="17"/>
  <c r="M898" i="17"/>
  <c r="M897" i="17"/>
  <c r="M896" i="17"/>
  <c r="M895" i="17"/>
  <c r="M894" i="17"/>
  <c r="M893" i="17"/>
  <c r="M892" i="17"/>
  <c r="M891" i="17"/>
  <c r="M890" i="17"/>
  <c r="M889" i="17"/>
  <c r="M888" i="17"/>
  <c r="M887" i="17"/>
  <c r="M886" i="17"/>
  <c r="M885" i="17"/>
  <c r="M884" i="17"/>
  <c r="M883" i="17"/>
  <c r="M882" i="17"/>
  <c r="M881" i="17"/>
  <c r="M880" i="17"/>
  <c r="M879" i="17"/>
  <c r="M878" i="17"/>
  <c r="M877" i="17"/>
  <c r="M876" i="17"/>
  <c r="M875" i="17"/>
  <c r="M874" i="17"/>
  <c r="M873" i="17"/>
  <c r="M872" i="17"/>
  <c r="M871" i="17"/>
  <c r="M870" i="17"/>
  <c r="M869" i="17"/>
  <c r="M868" i="17"/>
  <c r="M867" i="17"/>
  <c r="M866" i="17"/>
  <c r="M865" i="17"/>
  <c r="M864" i="17"/>
  <c r="M863" i="17"/>
  <c r="M862" i="17"/>
  <c r="M861" i="17"/>
  <c r="M860" i="17"/>
  <c r="M859" i="17"/>
  <c r="M858" i="17"/>
  <c r="M857" i="17"/>
  <c r="M856" i="17"/>
  <c r="M855" i="17"/>
  <c r="M854" i="17"/>
  <c r="M853" i="17"/>
  <c r="M852" i="17"/>
  <c r="M851" i="17"/>
  <c r="M850" i="17"/>
  <c r="M849" i="17"/>
  <c r="M848" i="17"/>
  <c r="M847" i="17"/>
  <c r="M846" i="17"/>
  <c r="M845" i="17"/>
  <c r="M844" i="17"/>
  <c r="M843" i="17"/>
  <c r="M842" i="17"/>
  <c r="M841" i="17"/>
  <c r="M840" i="17"/>
  <c r="M839" i="17"/>
  <c r="M838" i="17"/>
  <c r="M837" i="17"/>
  <c r="M836" i="17"/>
  <c r="M835" i="17"/>
  <c r="M834" i="17"/>
  <c r="M833" i="17"/>
  <c r="M832" i="17"/>
  <c r="M831" i="17"/>
  <c r="M830" i="17"/>
  <c r="M829" i="17"/>
  <c r="M828" i="17"/>
  <c r="M827" i="17"/>
  <c r="M826" i="17"/>
  <c r="M825" i="17"/>
  <c r="M824" i="17"/>
  <c r="M823" i="17"/>
  <c r="M822" i="17"/>
  <c r="M821" i="17"/>
  <c r="M820" i="17"/>
  <c r="M819" i="17"/>
  <c r="M818" i="17"/>
  <c r="M817" i="17"/>
  <c r="M816" i="17"/>
  <c r="M815" i="17"/>
  <c r="M814" i="17"/>
  <c r="M813" i="17"/>
  <c r="M812" i="17"/>
  <c r="M811" i="17"/>
  <c r="M810" i="17"/>
  <c r="M809" i="17"/>
  <c r="M808" i="17"/>
  <c r="M807" i="17"/>
  <c r="M806" i="17"/>
  <c r="M805" i="17"/>
  <c r="M804" i="17"/>
  <c r="M803" i="17"/>
  <c r="M802" i="17"/>
  <c r="M801" i="17"/>
  <c r="M800" i="17"/>
  <c r="M799" i="17"/>
  <c r="M798" i="17"/>
  <c r="M797" i="17"/>
  <c r="M796" i="17"/>
  <c r="M795" i="17"/>
  <c r="M794" i="17"/>
  <c r="M793" i="17"/>
  <c r="M792" i="17"/>
  <c r="M791" i="17"/>
  <c r="M790" i="17"/>
  <c r="M789" i="17"/>
  <c r="M788" i="17"/>
  <c r="M787" i="17"/>
  <c r="M786" i="17"/>
  <c r="M785" i="17"/>
  <c r="M784" i="17"/>
  <c r="M783" i="17"/>
  <c r="M782" i="17"/>
  <c r="M781" i="17"/>
  <c r="M780" i="17"/>
  <c r="M779" i="17"/>
  <c r="M778" i="17"/>
  <c r="M777" i="17"/>
  <c r="M776" i="17"/>
  <c r="M775" i="17"/>
  <c r="M774" i="17"/>
  <c r="M773" i="17"/>
  <c r="M772" i="17"/>
  <c r="M771" i="17"/>
  <c r="M770" i="17"/>
  <c r="M769" i="17"/>
  <c r="M768" i="17"/>
  <c r="M767" i="17"/>
  <c r="M766" i="17"/>
  <c r="M765" i="17"/>
  <c r="M764" i="17"/>
  <c r="M763" i="17"/>
  <c r="M762" i="17"/>
  <c r="M761" i="17"/>
  <c r="M760" i="17"/>
  <c r="M759" i="17"/>
  <c r="M758" i="17"/>
  <c r="M757" i="17"/>
  <c r="M756" i="17"/>
  <c r="M755" i="17"/>
  <c r="M754" i="17"/>
  <c r="M753" i="17"/>
  <c r="M752" i="17"/>
  <c r="M751" i="17"/>
  <c r="M750" i="17"/>
  <c r="M749" i="17"/>
  <c r="M748" i="17"/>
  <c r="M747" i="17"/>
  <c r="M746" i="17"/>
  <c r="M745" i="17"/>
  <c r="M744" i="17"/>
  <c r="M743" i="17"/>
  <c r="M742" i="17"/>
  <c r="M741" i="17"/>
  <c r="M740" i="17"/>
  <c r="M739" i="17"/>
  <c r="M738" i="17"/>
  <c r="M737" i="17"/>
  <c r="M736" i="17"/>
  <c r="M735" i="17"/>
  <c r="M734" i="17"/>
  <c r="M733" i="17"/>
  <c r="M732" i="17"/>
  <c r="M731" i="17"/>
  <c r="M730" i="17"/>
  <c r="M729" i="17"/>
  <c r="M728" i="17"/>
  <c r="M727" i="17"/>
  <c r="M726" i="17"/>
  <c r="M725" i="17"/>
  <c r="M724" i="17"/>
  <c r="M723" i="17"/>
  <c r="M722" i="17"/>
  <c r="M721" i="17"/>
  <c r="M720" i="17"/>
  <c r="M719" i="17"/>
  <c r="M718" i="17"/>
  <c r="M717" i="17"/>
  <c r="M716" i="17"/>
  <c r="M715" i="17"/>
  <c r="M714" i="17"/>
  <c r="M713" i="17"/>
  <c r="M712" i="17"/>
  <c r="M711" i="17"/>
  <c r="M710" i="17"/>
  <c r="M709" i="17"/>
  <c r="M708" i="17"/>
  <c r="M707" i="17"/>
  <c r="M706" i="17"/>
  <c r="M705" i="17"/>
  <c r="M704" i="17"/>
  <c r="M703" i="17"/>
  <c r="M702" i="17"/>
  <c r="M701" i="17"/>
  <c r="M700" i="17"/>
  <c r="M699" i="17"/>
  <c r="M698" i="17"/>
  <c r="M697" i="17"/>
  <c r="M696" i="17"/>
  <c r="M695" i="17"/>
  <c r="M694" i="17"/>
  <c r="M693" i="17"/>
  <c r="M692" i="17"/>
  <c r="M691" i="17"/>
  <c r="M690" i="17"/>
  <c r="M689" i="17"/>
  <c r="M688" i="17"/>
  <c r="M687" i="17"/>
  <c r="M686" i="17"/>
  <c r="M685" i="17"/>
  <c r="M684" i="17"/>
  <c r="M683" i="17"/>
  <c r="M682" i="17"/>
  <c r="M681" i="17"/>
  <c r="M680" i="17"/>
  <c r="M679" i="17"/>
  <c r="M678" i="17"/>
  <c r="M677" i="17"/>
  <c r="M676" i="17"/>
  <c r="M675" i="17"/>
  <c r="M674" i="17"/>
  <c r="M673" i="17"/>
  <c r="M672" i="17"/>
  <c r="M671" i="17"/>
  <c r="M670" i="17"/>
  <c r="M669" i="17"/>
  <c r="M668" i="17"/>
  <c r="M667" i="17"/>
  <c r="M666" i="17"/>
  <c r="M665" i="17"/>
  <c r="M664" i="17"/>
  <c r="M663" i="17"/>
  <c r="M662" i="17"/>
  <c r="M661" i="17"/>
  <c r="M660" i="17"/>
  <c r="M659" i="17"/>
  <c r="M658" i="17"/>
  <c r="M657" i="17"/>
  <c r="M656" i="17"/>
  <c r="M655" i="17"/>
  <c r="M654" i="17"/>
  <c r="M653" i="17"/>
  <c r="M652" i="17"/>
  <c r="M651" i="17"/>
  <c r="M650" i="17"/>
  <c r="M649" i="17"/>
  <c r="M648" i="17"/>
  <c r="M647" i="17"/>
  <c r="M646" i="17"/>
  <c r="M645" i="17"/>
  <c r="M644" i="17"/>
  <c r="M643" i="17"/>
  <c r="M642" i="17"/>
  <c r="M641" i="17"/>
  <c r="M640" i="17"/>
  <c r="M639" i="17"/>
  <c r="M638" i="17"/>
  <c r="M637" i="17"/>
  <c r="M636" i="17"/>
  <c r="M635" i="17"/>
  <c r="M634" i="17"/>
  <c r="M633" i="17"/>
  <c r="M632" i="17"/>
  <c r="M631" i="17"/>
  <c r="M630" i="17"/>
  <c r="M629" i="17"/>
  <c r="M628" i="17"/>
  <c r="M627" i="17"/>
  <c r="M626" i="17"/>
  <c r="M625" i="17"/>
  <c r="M624" i="17"/>
  <c r="M623" i="17"/>
  <c r="M622" i="17"/>
  <c r="M621" i="17"/>
  <c r="M620" i="17"/>
  <c r="M619" i="17"/>
  <c r="M618" i="17"/>
  <c r="M617" i="17"/>
  <c r="M616" i="17"/>
  <c r="M615" i="17"/>
  <c r="M614" i="17"/>
  <c r="M613" i="17"/>
  <c r="M612" i="17"/>
  <c r="M611" i="17"/>
  <c r="M610" i="17"/>
  <c r="M609" i="17"/>
  <c r="M608" i="17"/>
  <c r="M607" i="17"/>
  <c r="M606" i="17"/>
  <c r="M605" i="17"/>
  <c r="M604" i="17"/>
  <c r="M603" i="17"/>
  <c r="M602" i="17"/>
  <c r="M601" i="17"/>
  <c r="M600" i="17"/>
  <c r="M599" i="17"/>
  <c r="M598" i="17"/>
  <c r="M597" i="17"/>
  <c r="M596" i="17"/>
  <c r="M595" i="17"/>
  <c r="M594" i="17"/>
  <c r="M593" i="17"/>
  <c r="M592" i="17"/>
  <c r="M591" i="17"/>
  <c r="M590" i="17"/>
  <c r="M589" i="17"/>
  <c r="M588" i="17"/>
  <c r="M587" i="17"/>
  <c r="M586" i="17"/>
  <c r="M585" i="17"/>
  <c r="M584" i="17"/>
  <c r="M583" i="17"/>
  <c r="M582" i="17"/>
  <c r="M581" i="17"/>
  <c r="M580" i="17"/>
  <c r="M579" i="17"/>
  <c r="M578" i="17"/>
  <c r="M577" i="17"/>
  <c r="M576" i="17"/>
  <c r="M575" i="17"/>
  <c r="M574" i="17"/>
  <c r="M573" i="17"/>
  <c r="M572" i="17"/>
  <c r="M571" i="17"/>
  <c r="M570" i="17"/>
  <c r="M569" i="17"/>
  <c r="M568" i="17"/>
  <c r="M567" i="17"/>
  <c r="M566" i="17"/>
  <c r="M565" i="17"/>
  <c r="M564" i="17"/>
  <c r="M563" i="17"/>
  <c r="M562" i="17"/>
  <c r="M561" i="17"/>
  <c r="M560" i="17"/>
  <c r="M559" i="17"/>
  <c r="M558" i="17"/>
  <c r="M557" i="17"/>
  <c r="M556" i="17"/>
  <c r="M555" i="17"/>
  <c r="M554" i="17"/>
  <c r="M553" i="17"/>
  <c r="M552" i="17"/>
  <c r="M551" i="17"/>
  <c r="M550" i="17"/>
  <c r="M549" i="17"/>
  <c r="M548" i="17"/>
  <c r="M547" i="17"/>
  <c r="M546" i="17"/>
  <c r="M545" i="17"/>
  <c r="M544" i="17"/>
  <c r="M543" i="17"/>
  <c r="M542" i="17"/>
  <c r="M541" i="17"/>
  <c r="M540" i="17"/>
  <c r="M539" i="17"/>
  <c r="M538" i="17"/>
  <c r="M537" i="17"/>
  <c r="M536" i="17"/>
  <c r="M535" i="17"/>
  <c r="M534" i="17"/>
  <c r="M533" i="17"/>
  <c r="M532" i="17"/>
  <c r="M531" i="17"/>
  <c r="M530" i="17"/>
  <c r="M529" i="17"/>
  <c r="M528" i="17"/>
  <c r="M527" i="17"/>
  <c r="M526" i="17"/>
  <c r="M525" i="17"/>
  <c r="M524" i="17"/>
  <c r="M523" i="17"/>
  <c r="M522" i="17"/>
  <c r="M521" i="17"/>
  <c r="M520" i="17"/>
  <c r="M519" i="17"/>
  <c r="M518" i="17"/>
  <c r="M517" i="17"/>
  <c r="M516" i="17"/>
  <c r="M515" i="17"/>
  <c r="M514" i="17"/>
  <c r="M513" i="17"/>
  <c r="M512" i="17"/>
  <c r="M511" i="17"/>
  <c r="M510" i="17"/>
  <c r="M509" i="17"/>
  <c r="M508" i="17"/>
  <c r="M507" i="17"/>
  <c r="M506" i="17"/>
  <c r="M505" i="17"/>
  <c r="M504" i="17"/>
  <c r="M503" i="17"/>
  <c r="M502" i="17"/>
  <c r="M501" i="17"/>
  <c r="M500" i="17"/>
  <c r="M499" i="17"/>
  <c r="M498" i="17"/>
  <c r="M497" i="17"/>
  <c r="M496" i="17"/>
  <c r="M495" i="17"/>
  <c r="M494" i="17"/>
  <c r="M493" i="17"/>
  <c r="M492" i="17"/>
  <c r="M491" i="17"/>
  <c r="M490" i="17"/>
  <c r="M489" i="17"/>
  <c r="M488" i="17"/>
  <c r="M487" i="17"/>
  <c r="M486" i="17"/>
  <c r="M485" i="17"/>
  <c r="M484" i="17"/>
  <c r="M483" i="17"/>
  <c r="M482" i="17"/>
  <c r="M481" i="17"/>
  <c r="M480" i="17"/>
  <c r="M479" i="17"/>
  <c r="M478" i="17"/>
  <c r="M477" i="17"/>
  <c r="M476" i="17"/>
  <c r="M475" i="17"/>
  <c r="M474" i="17"/>
  <c r="M473" i="17"/>
  <c r="M472" i="17"/>
  <c r="M471" i="17"/>
  <c r="M470" i="17"/>
  <c r="M469" i="17"/>
  <c r="M468" i="17"/>
  <c r="M467" i="17"/>
  <c r="M466" i="17"/>
  <c r="M465" i="17"/>
  <c r="M464" i="17"/>
  <c r="M463" i="17"/>
  <c r="M462" i="17"/>
  <c r="M461" i="17"/>
  <c r="M460" i="17"/>
  <c r="M459" i="17"/>
  <c r="M458" i="17"/>
  <c r="M457" i="17"/>
  <c r="M456" i="17"/>
  <c r="M455" i="17"/>
  <c r="M454" i="17"/>
  <c r="M453" i="17"/>
  <c r="M452" i="17"/>
  <c r="M451" i="17"/>
  <c r="M450" i="17"/>
  <c r="M449" i="17"/>
  <c r="M448" i="17"/>
  <c r="M447" i="17"/>
  <c r="M446" i="17"/>
  <c r="M445" i="17"/>
  <c r="M444" i="17"/>
  <c r="M443" i="17"/>
  <c r="M442" i="17"/>
  <c r="M441" i="17"/>
  <c r="M440" i="17"/>
  <c r="M439" i="17"/>
  <c r="M438" i="17"/>
  <c r="M437" i="17"/>
  <c r="M436" i="17"/>
  <c r="M435" i="17"/>
  <c r="M434" i="17"/>
  <c r="M433" i="17"/>
  <c r="M432" i="17"/>
  <c r="M431" i="17"/>
  <c r="M430" i="17"/>
  <c r="M429" i="17"/>
  <c r="M428" i="17"/>
  <c r="M427" i="17"/>
  <c r="M426" i="17"/>
  <c r="M425" i="17"/>
  <c r="M424" i="17"/>
  <c r="M423" i="17"/>
  <c r="M422" i="17"/>
  <c r="M421" i="17"/>
  <c r="M420" i="17"/>
  <c r="M419" i="17"/>
  <c r="M418" i="17"/>
  <c r="M417" i="17"/>
  <c r="M416" i="17"/>
  <c r="M415" i="17"/>
  <c r="M414" i="17"/>
  <c r="M413" i="17"/>
  <c r="M412" i="17"/>
  <c r="M411" i="17"/>
  <c r="M410" i="17"/>
  <c r="M409" i="17"/>
  <c r="M408" i="17"/>
  <c r="M407" i="17"/>
  <c r="M406" i="17"/>
  <c r="M405" i="17"/>
  <c r="M404" i="17"/>
  <c r="M403" i="17"/>
  <c r="M402" i="17"/>
  <c r="M401" i="17"/>
  <c r="M400" i="17"/>
  <c r="M399" i="17"/>
  <c r="M398" i="17"/>
  <c r="M397" i="17"/>
  <c r="M396" i="17"/>
  <c r="M395" i="17"/>
  <c r="M394" i="17"/>
  <c r="M393" i="17"/>
  <c r="M392" i="17"/>
  <c r="M391" i="17"/>
  <c r="M390" i="17"/>
  <c r="M389" i="17"/>
  <c r="M388" i="17"/>
  <c r="M387" i="17"/>
  <c r="M386" i="17"/>
  <c r="M385" i="17"/>
  <c r="M384" i="17"/>
  <c r="M383" i="17"/>
  <c r="M382" i="17"/>
  <c r="M381" i="17"/>
  <c r="M380" i="17"/>
  <c r="M379" i="17"/>
  <c r="M378" i="17"/>
  <c r="M377" i="17"/>
  <c r="M376" i="17"/>
  <c r="M375" i="17"/>
  <c r="M374" i="17"/>
  <c r="M373" i="17"/>
  <c r="M372" i="17"/>
  <c r="M371" i="17"/>
  <c r="M370" i="17"/>
  <c r="M369" i="17"/>
  <c r="M368" i="17"/>
  <c r="M367" i="17"/>
  <c r="M366" i="17"/>
  <c r="M365" i="17"/>
  <c r="M364" i="17"/>
  <c r="M363" i="17"/>
  <c r="M362" i="17"/>
  <c r="M361" i="17"/>
  <c r="M360" i="17"/>
  <c r="M359" i="17"/>
  <c r="M358" i="17"/>
  <c r="M357" i="17"/>
  <c r="M356" i="17"/>
  <c r="M355" i="17"/>
  <c r="M354" i="17"/>
  <c r="M353" i="17"/>
  <c r="M352" i="17"/>
  <c r="M351" i="17"/>
  <c r="M350" i="17"/>
  <c r="M349" i="17"/>
  <c r="M348" i="17"/>
  <c r="M347" i="17"/>
  <c r="M346" i="17"/>
  <c r="M345" i="17"/>
  <c r="M344" i="17"/>
  <c r="M343" i="17"/>
  <c r="M342" i="17"/>
  <c r="M341" i="17"/>
  <c r="M340" i="17"/>
  <c r="M339" i="17"/>
  <c r="M338" i="17"/>
  <c r="M337" i="17"/>
  <c r="M336" i="17"/>
  <c r="M335" i="17"/>
  <c r="M334" i="17"/>
  <c r="M333" i="17"/>
  <c r="M332" i="17"/>
  <c r="M331" i="17"/>
  <c r="M330" i="17"/>
  <c r="M329" i="17"/>
  <c r="M328" i="17"/>
  <c r="M327" i="17"/>
  <c r="M326" i="17"/>
  <c r="M325" i="17"/>
  <c r="M324" i="17"/>
  <c r="M323" i="17"/>
  <c r="M322" i="17"/>
  <c r="M321" i="17"/>
  <c r="M320" i="17"/>
  <c r="M319" i="17"/>
  <c r="M318" i="17"/>
  <c r="M317" i="17"/>
  <c r="M316" i="17"/>
  <c r="M315" i="17"/>
  <c r="M314" i="17"/>
  <c r="M313" i="17"/>
  <c r="M312" i="17"/>
  <c r="M311" i="17"/>
  <c r="M310" i="17"/>
  <c r="M309" i="17"/>
  <c r="M308" i="17"/>
  <c r="M307" i="17"/>
  <c r="M306" i="17"/>
  <c r="M305" i="17"/>
  <c r="M304" i="17"/>
  <c r="M303" i="17"/>
  <c r="M302" i="17"/>
  <c r="M301" i="17"/>
  <c r="M300" i="17"/>
  <c r="M299" i="17"/>
  <c r="M298" i="17"/>
  <c r="M297" i="17"/>
  <c r="M296" i="17"/>
  <c r="M295" i="17"/>
  <c r="M294" i="17"/>
  <c r="M293" i="17"/>
  <c r="M292" i="17"/>
  <c r="M291" i="17"/>
  <c r="M290" i="17"/>
  <c r="M289" i="17"/>
  <c r="M288" i="17"/>
  <c r="M287" i="17"/>
  <c r="M286" i="17"/>
  <c r="M285" i="17"/>
  <c r="M284" i="17"/>
  <c r="M283" i="17"/>
  <c r="M282" i="17"/>
  <c r="M281" i="17"/>
  <c r="M280" i="17"/>
  <c r="M279" i="17"/>
  <c r="M278" i="17"/>
  <c r="M277" i="17"/>
  <c r="M276" i="17"/>
  <c r="M275" i="17"/>
  <c r="M274" i="17"/>
  <c r="M273" i="17"/>
  <c r="M272" i="17"/>
  <c r="M271" i="17"/>
  <c r="M270" i="17"/>
  <c r="M269" i="17"/>
  <c r="M268" i="17"/>
  <c r="M267" i="17"/>
  <c r="M266" i="17"/>
  <c r="M265" i="17"/>
  <c r="M264" i="17"/>
  <c r="M263" i="17"/>
  <c r="M262" i="17"/>
  <c r="M261" i="17"/>
  <c r="M260" i="17"/>
  <c r="M259" i="17"/>
  <c r="M258" i="17"/>
  <c r="M257" i="17"/>
  <c r="M256" i="17"/>
  <c r="M255" i="17"/>
  <c r="M254" i="17"/>
  <c r="M253" i="17"/>
  <c r="M252" i="17"/>
  <c r="M251" i="17"/>
  <c r="M250" i="17"/>
  <c r="M249" i="17"/>
  <c r="M248" i="17"/>
  <c r="M247" i="17"/>
  <c r="M246" i="17"/>
  <c r="M245" i="17"/>
  <c r="M244" i="17"/>
  <c r="M243" i="17"/>
  <c r="M242" i="17"/>
  <c r="M241" i="17"/>
  <c r="M240" i="17"/>
  <c r="M239" i="17"/>
  <c r="M238" i="17"/>
  <c r="M237" i="17"/>
  <c r="M236" i="17"/>
  <c r="M235" i="17"/>
  <c r="M234" i="17"/>
  <c r="M233" i="17"/>
  <c r="M232" i="17"/>
  <c r="M231" i="17"/>
  <c r="M230" i="17"/>
  <c r="M229" i="17"/>
  <c r="M228" i="17"/>
  <c r="M227" i="17"/>
  <c r="M226" i="17"/>
  <c r="M225" i="17"/>
  <c r="M224" i="17"/>
  <c r="M223" i="17"/>
  <c r="M222" i="17"/>
  <c r="M221" i="17"/>
  <c r="M220" i="17"/>
  <c r="M219" i="17"/>
  <c r="M218" i="17"/>
  <c r="M217" i="17"/>
  <c r="M216" i="17"/>
  <c r="M215" i="17"/>
  <c r="M214" i="17"/>
  <c r="M213" i="17"/>
  <c r="M212" i="17"/>
  <c r="M211" i="17"/>
  <c r="M210" i="17"/>
  <c r="M209" i="17"/>
  <c r="M208" i="17"/>
  <c r="M207" i="17"/>
  <c r="M206" i="17"/>
  <c r="M205" i="17"/>
  <c r="M204" i="17"/>
  <c r="M203" i="17"/>
  <c r="M202" i="17"/>
  <c r="M201" i="17"/>
  <c r="M200" i="17"/>
  <c r="M199" i="17"/>
  <c r="M198" i="17"/>
  <c r="M197" i="17"/>
  <c r="M196" i="17"/>
  <c r="M195" i="17"/>
  <c r="M194" i="17"/>
  <c r="M193" i="17"/>
  <c r="M192" i="17"/>
  <c r="M191" i="17"/>
  <c r="M190" i="17"/>
  <c r="M189" i="17"/>
  <c r="M188" i="17"/>
  <c r="M187" i="17"/>
  <c r="M186" i="17"/>
  <c r="M185" i="17"/>
  <c r="M184" i="17"/>
  <c r="M183" i="17"/>
  <c r="M182" i="17"/>
  <c r="M181" i="17"/>
  <c r="M180" i="17"/>
  <c r="M179" i="17"/>
  <c r="M178" i="17"/>
  <c r="M177" i="17"/>
  <c r="M176" i="17"/>
  <c r="M175" i="17"/>
  <c r="M174" i="17"/>
  <c r="M173" i="17"/>
  <c r="M172" i="17"/>
  <c r="M171" i="17"/>
  <c r="M170" i="17"/>
  <c r="M169" i="17"/>
  <c r="M168" i="17"/>
  <c r="M167" i="17"/>
  <c r="M166" i="17"/>
  <c r="M165" i="17"/>
  <c r="M164" i="17"/>
  <c r="M163" i="17"/>
  <c r="M162" i="17"/>
  <c r="M161" i="17"/>
  <c r="M160" i="17"/>
  <c r="M159" i="17"/>
  <c r="M158" i="17"/>
  <c r="M157" i="17"/>
  <c r="M156" i="17"/>
  <c r="M155" i="17"/>
  <c r="M154" i="17"/>
  <c r="M153" i="17"/>
  <c r="M152" i="17"/>
  <c r="M151" i="17"/>
  <c r="M150" i="17"/>
  <c r="M149" i="17"/>
  <c r="M148" i="17"/>
  <c r="M147" i="17"/>
  <c r="M146" i="17"/>
  <c r="M145" i="17"/>
  <c r="M144" i="17"/>
  <c r="M143" i="17"/>
  <c r="M142" i="17"/>
  <c r="M141" i="17"/>
  <c r="M140" i="17"/>
  <c r="M139" i="17"/>
  <c r="M138" i="17"/>
  <c r="M137" i="17"/>
  <c r="M136" i="17"/>
  <c r="M135" i="17"/>
  <c r="M134" i="17"/>
  <c r="M133" i="17"/>
  <c r="M132" i="17"/>
  <c r="M131" i="17"/>
  <c r="M130" i="17"/>
  <c r="M129" i="17"/>
  <c r="M128" i="17"/>
  <c r="M127" i="17"/>
  <c r="M126" i="17"/>
  <c r="M125" i="17"/>
  <c r="M124" i="17"/>
  <c r="M123" i="17"/>
  <c r="M122" i="17"/>
  <c r="M121" i="17"/>
  <c r="M120" i="17"/>
  <c r="M119" i="17"/>
  <c r="M118" i="17"/>
  <c r="M117" i="17"/>
  <c r="M116" i="17"/>
  <c r="M115" i="17"/>
  <c r="M114" i="17"/>
  <c r="M113" i="17"/>
  <c r="M112" i="17"/>
  <c r="M111" i="17"/>
  <c r="M110" i="17"/>
  <c r="M109" i="17"/>
  <c r="M108" i="17"/>
  <c r="M107" i="17"/>
  <c r="M106" i="17"/>
  <c r="M105" i="17"/>
  <c r="M104" i="17"/>
  <c r="M103" i="17"/>
  <c r="M102" i="17"/>
  <c r="M101" i="17"/>
  <c r="M100" i="17"/>
  <c r="M99" i="17"/>
  <c r="M98" i="17"/>
  <c r="M97" i="17"/>
  <c r="M96" i="17"/>
  <c r="M95" i="17"/>
  <c r="M94" i="17"/>
  <c r="M93" i="17"/>
  <c r="M92" i="17"/>
  <c r="M91" i="17"/>
  <c r="M90" i="17"/>
  <c r="M89" i="17"/>
  <c r="M88" i="17"/>
  <c r="M87" i="17"/>
  <c r="M86" i="17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M57" i="17"/>
  <c r="M56" i="17"/>
  <c r="M55" i="17"/>
  <c r="M54" i="17"/>
  <c r="M53" i="17"/>
  <c r="M52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M2" i="17"/>
  <c r="L1001" i="17"/>
  <c r="L1000" i="17"/>
  <c r="L999" i="17"/>
  <c r="L998" i="17"/>
  <c r="L997" i="17"/>
  <c r="L996" i="17"/>
  <c r="L995" i="17"/>
  <c r="L994" i="17"/>
  <c r="L993" i="17"/>
  <c r="L992" i="17"/>
  <c r="L991" i="17"/>
  <c r="L990" i="17"/>
  <c r="L989" i="17"/>
  <c r="L988" i="17"/>
  <c r="L987" i="17"/>
  <c r="L986" i="17"/>
  <c r="L985" i="17"/>
  <c r="L984" i="17"/>
  <c r="L983" i="17"/>
  <c r="L982" i="17"/>
  <c r="L981" i="17"/>
  <c r="L980" i="17"/>
  <c r="L979" i="17"/>
  <c r="L978" i="17"/>
  <c r="L977" i="17"/>
  <c r="L976" i="17"/>
  <c r="L975" i="17"/>
  <c r="L974" i="17"/>
  <c r="L973" i="17"/>
  <c r="L972" i="17"/>
  <c r="L971" i="17"/>
  <c r="L970" i="17"/>
  <c r="L969" i="17"/>
  <c r="L968" i="17"/>
  <c r="L967" i="17"/>
  <c r="L966" i="17"/>
  <c r="L965" i="17"/>
  <c r="L964" i="17"/>
  <c r="L963" i="17"/>
  <c r="L962" i="17"/>
  <c r="L961" i="17"/>
  <c r="L960" i="17"/>
  <c r="L959" i="17"/>
  <c r="L958" i="17"/>
  <c r="L957" i="17"/>
  <c r="L956" i="17"/>
  <c r="L955" i="17"/>
  <c r="L954" i="17"/>
  <c r="L953" i="17"/>
  <c r="L952" i="17"/>
  <c r="L951" i="17"/>
  <c r="L950" i="17"/>
  <c r="L949" i="17"/>
  <c r="L948" i="17"/>
  <c r="L947" i="17"/>
  <c r="L946" i="17"/>
  <c r="L945" i="17"/>
  <c r="L944" i="17"/>
  <c r="L943" i="17"/>
  <c r="L942" i="17"/>
  <c r="L941" i="17"/>
  <c r="L940" i="17"/>
  <c r="L939" i="17"/>
  <c r="L938" i="17"/>
  <c r="L937" i="17"/>
  <c r="L936" i="17"/>
  <c r="L935" i="17"/>
  <c r="L934" i="17"/>
  <c r="L933" i="17"/>
  <c r="L932" i="17"/>
  <c r="L931" i="17"/>
  <c r="L930" i="17"/>
  <c r="L929" i="17"/>
  <c r="L928" i="17"/>
  <c r="L927" i="17"/>
  <c r="L926" i="17"/>
  <c r="L925" i="17"/>
  <c r="L924" i="17"/>
  <c r="L923" i="17"/>
  <c r="L922" i="17"/>
  <c r="L921" i="17"/>
  <c r="L920" i="17"/>
  <c r="L919" i="17"/>
  <c r="L918" i="17"/>
  <c r="L917" i="17"/>
  <c r="L916" i="17"/>
  <c r="L915" i="17"/>
  <c r="L914" i="17"/>
  <c r="L913" i="17"/>
  <c r="L912" i="17"/>
  <c r="L911" i="17"/>
  <c r="L910" i="17"/>
  <c r="L909" i="17"/>
  <c r="L908" i="17"/>
  <c r="L907" i="17"/>
  <c r="L906" i="17"/>
  <c r="L905" i="17"/>
  <c r="L904" i="17"/>
  <c r="L903" i="17"/>
  <c r="L902" i="17"/>
  <c r="L901" i="17"/>
  <c r="L900" i="17"/>
  <c r="L899" i="17"/>
  <c r="L898" i="17"/>
  <c r="L897" i="17"/>
  <c r="L896" i="17"/>
  <c r="L895" i="17"/>
  <c r="L894" i="17"/>
  <c r="L893" i="17"/>
  <c r="L892" i="17"/>
  <c r="L891" i="17"/>
  <c r="L890" i="17"/>
  <c r="L889" i="17"/>
  <c r="L888" i="17"/>
  <c r="L887" i="17"/>
  <c r="L886" i="17"/>
  <c r="L885" i="17"/>
  <c r="L884" i="17"/>
  <c r="L883" i="17"/>
  <c r="L882" i="17"/>
  <c r="L881" i="17"/>
  <c r="L880" i="17"/>
  <c r="L879" i="17"/>
  <c r="L878" i="17"/>
  <c r="L877" i="17"/>
  <c r="L876" i="17"/>
  <c r="L875" i="17"/>
  <c r="L874" i="17"/>
  <c r="L873" i="17"/>
  <c r="L872" i="17"/>
  <c r="L871" i="17"/>
  <c r="L870" i="17"/>
  <c r="L869" i="17"/>
  <c r="L868" i="17"/>
  <c r="L867" i="17"/>
  <c r="L866" i="17"/>
  <c r="L865" i="17"/>
  <c r="L864" i="17"/>
  <c r="L863" i="17"/>
  <c r="L862" i="17"/>
  <c r="L861" i="17"/>
  <c r="L860" i="17"/>
  <c r="L859" i="17"/>
  <c r="L858" i="17"/>
  <c r="L857" i="17"/>
  <c r="L856" i="17"/>
  <c r="L855" i="17"/>
  <c r="L854" i="17"/>
  <c r="L853" i="17"/>
  <c r="L852" i="17"/>
  <c r="L851" i="17"/>
  <c r="L850" i="17"/>
  <c r="L849" i="17"/>
  <c r="L848" i="17"/>
  <c r="L847" i="17"/>
  <c r="L846" i="17"/>
  <c r="L845" i="17"/>
  <c r="L844" i="17"/>
  <c r="L843" i="17"/>
  <c r="L842" i="17"/>
  <c r="L841" i="17"/>
  <c r="L840" i="17"/>
  <c r="L839" i="17"/>
  <c r="L838" i="17"/>
  <c r="L837" i="17"/>
  <c r="L836" i="17"/>
  <c r="L835" i="17"/>
  <c r="L834" i="17"/>
  <c r="L833" i="17"/>
  <c r="L832" i="17"/>
  <c r="L831" i="17"/>
  <c r="L830" i="17"/>
  <c r="L829" i="17"/>
  <c r="L828" i="17"/>
  <c r="L827" i="17"/>
  <c r="L826" i="17"/>
  <c r="L825" i="17"/>
  <c r="L824" i="17"/>
  <c r="L823" i="17"/>
  <c r="L822" i="17"/>
  <c r="L821" i="17"/>
  <c r="L820" i="17"/>
  <c r="L819" i="17"/>
  <c r="L818" i="17"/>
  <c r="L817" i="17"/>
  <c r="L816" i="17"/>
  <c r="L815" i="17"/>
  <c r="L814" i="17"/>
  <c r="L813" i="17"/>
  <c r="L812" i="17"/>
  <c r="L811" i="17"/>
  <c r="L810" i="17"/>
  <c r="L809" i="17"/>
  <c r="L808" i="17"/>
  <c r="L807" i="17"/>
  <c r="L806" i="17"/>
  <c r="L805" i="17"/>
  <c r="L804" i="17"/>
  <c r="L803" i="17"/>
  <c r="L802" i="17"/>
  <c r="L801" i="17"/>
  <c r="L800" i="17"/>
  <c r="L799" i="17"/>
  <c r="L798" i="17"/>
  <c r="L797" i="17"/>
  <c r="L796" i="17"/>
  <c r="L795" i="17"/>
  <c r="L794" i="17"/>
  <c r="L793" i="17"/>
  <c r="L792" i="17"/>
  <c r="L791" i="17"/>
  <c r="L790" i="17"/>
  <c r="L789" i="17"/>
  <c r="L788" i="17"/>
  <c r="L787" i="17"/>
  <c r="L786" i="17"/>
  <c r="L785" i="17"/>
  <c r="L784" i="17"/>
  <c r="L783" i="17"/>
  <c r="L782" i="17"/>
  <c r="L781" i="17"/>
  <c r="L780" i="17"/>
  <c r="L779" i="17"/>
  <c r="L778" i="17"/>
  <c r="L777" i="17"/>
  <c r="L776" i="17"/>
  <c r="L775" i="17"/>
  <c r="L774" i="17"/>
  <c r="L773" i="17"/>
  <c r="L772" i="17"/>
  <c r="L771" i="17"/>
  <c r="L770" i="17"/>
  <c r="L769" i="17"/>
  <c r="L768" i="17"/>
  <c r="L767" i="17"/>
  <c r="L766" i="17"/>
  <c r="L765" i="17"/>
  <c r="L764" i="17"/>
  <c r="L763" i="17"/>
  <c r="L762" i="17"/>
  <c r="L761" i="17"/>
  <c r="L760" i="17"/>
  <c r="L759" i="17"/>
  <c r="L758" i="17"/>
  <c r="L757" i="17"/>
  <c r="L756" i="17"/>
  <c r="L755" i="17"/>
  <c r="L754" i="17"/>
  <c r="L753" i="17"/>
  <c r="L752" i="17"/>
  <c r="L751" i="17"/>
  <c r="L750" i="17"/>
  <c r="L749" i="17"/>
  <c r="L748" i="17"/>
  <c r="L747" i="17"/>
  <c r="L746" i="17"/>
  <c r="L745" i="17"/>
  <c r="L744" i="17"/>
  <c r="L743" i="17"/>
  <c r="L742" i="17"/>
  <c r="L741" i="17"/>
  <c r="L740" i="17"/>
  <c r="L739" i="17"/>
  <c r="L738" i="17"/>
  <c r="L737" i="17"/>
  <c r="L736" i="17"/>
  <c r="L735" i="17"/>
  <c r="L734" i="17"/>
  <c r="L733" i="17"/>
  <c r="L732" i="17"/>
  <c r="L731" i="17"/>
  <c r="L730" i="17"/>
  <c r="L729" i="17"/>
  <c r="L728" i="17"/>
  <c r="L727" i="17"/>
  <c r="L726" i="17"/>
  <c r="L725" i="17"/>
  <c r="L724" i="17"/>
  <c r="L723" i="17"/>
  <c r="L722" i="17"/>
  <c r="L721" i="17"/>
  <c r="L720" i="17"/>
  <c r="L719" i="17"/>
  <c r="L718" i="17"/>
  <c r="L717" i="17"/>
  <c r="L716" i="17"/>
  <c r="L715" i="17"/>
  <c r="L714" i="17"/>
  <c r="L713" i="17"/>
  <c r="L712" i="17"/>
  <c r="L711" i="17"/>
  <c r="L710" i="17"/>
  <c r="L709" i="17"/>
  <c r="L708" i="17"/>
  <c r="L707" i="17"/>
  <c r="L706" i="17"/>
  <c r="L705" i="17"/>
  <c r="L704" i="17"/>
  <c r="L703" i="17"/>
  <c r="L702" i="17"/>
  <c r="L701" i="17"/>
  <c r="L700" i="17"/>
  <c r="L699" i="17"/>
  <c r="L698" i="17"/>
  <c r="L697" i="17"/>
  <c r="L696" i="17"/>
  <c r="L695" i="17"/>
  <c r="L694" i="17"/>
  <c r="L693" i="17"/>
  <c r="L692" i="17"/>
  <c r="L691" i="17"/>
  <c r="L690" i="17"/>
  <c r="L689" i="17"/>
  <c r="L688" i="17"/>
  <c r="L687" i="17"/>
  <c r="L686" i="17"/>
  <c r="L685" i="17"/>
  <c r="L684" i="17"/>
  <c r="L683" i="17"/>
  <c r="L682" i="17"/>
  <c r="L681" i="17"/>
  <c r="L680" i="17"/>
  <c r="L679" i="17"/>
  <c r="L678" i="17"/>
  <c r="L677" i="17"/>
  <c r="L676" i="17"/>
  <c r="L675" i="17"/>
  <c r="L674" i="17"/>
  <c r="L673" i="17"/>
  <c r="L672" i="17"/>
  <c r="L671" i="17"/>
  <c r="L670" i="17"/>
  <c r="L669" i="17"/>
  <c r="L668" i="17"/>
  <c r="L667" i="17"/>
  <c r="L666" i="17"/>
  <c r="L665" i="17"/>
  <c r="L664" i="17"/>
  <c r="L663" i="17"/>
  <c r="L662" i="17"/>
  <c r="L661" i="17"/>
  <c r="L660" i="17"/>
  <c r="L659" i="17"/>
  <c r="L658" i="17"/>
  <c r="L657" i="17"/>
  <c r="L656" i="17"/>
  <c r="L655" i="17"/>
  <c r="L654" i="17"/>
  <c r="L653" i="17"/>
  <c r="L652" i="17"/>
  <c r="L651" i="17"/>
  <c r="L650" i="17"/>
  <c r="L649" i="17"/>
  <c r="L648" i="17"/>
  <c r="L647" i="17"/>
  <c r="L646" i="17"/>
  <c r="L645" i="17"/>
  <c r="L644" i="17"/>
  <c r="L643" i="17"/>
  <c r="L642" i="17"/>
  <c r="L641" i="17"/>
  <c r="L640" i="17"/>
  <c r="L639" i="17"/>
  <c r="L638" i="17"/>
  <c r="L637" i="17"/>
  <c r="L636" i="17"/>
  <c r="L635" i="17"/>
  <c r="L634" i="17"/>
  <c r="L633" i="17"/>
  <c r="L632" i="17"/>
  <c r="L631" i="17"/>
  <c r="L630" i="17"/>
  <c r="L629" i="17"/>
  <c r="L628" i="17"/>
  <c r="L627" i="17"/>
  <c r="L626" i="17"/>
  <c r="L625" i="17"/>
  <c r="L624" i="17"/>
  <c r="L623" i="17"/>
  <c r="L622" i="17"/>
  <c r="L621" i="17"/>
  <c r="L620" i="17"/>
  <c r="L619" i="17"/>
  <c r="L618" i="17"/>
  <c r="L617" i="17"/>
  <c r="L616" i="17"/>
  <c r="L615" i="17"/>
  <c r="L614" i="17"/>
  <c r="L613" i="17"/>
  <c r="L612" i="17"/>
  <c r="L611" i="17"/>
  <c r="L610" i="17"/>
  <c r="L609" i="17"/>
  <c r="L608" i="17"/>
  <c r="L607" i="17"/>
  <c r="L606" i="17"/>
  <c r="L605" i="17"/>
  <c r="L604" i="17"/>
  <c r="L603" i="17"/>
  <c r="L602" i="17"/>
  <c r="L601" i="17"/>
  <c r="L600" i="17"/>
  <c r="L599" i="17"/>
  <c r="L598" i="17"/>
  <c r="L597" i="17"/>
  <c r="L596" i="17"/>
  <c r="L595" i="17"/>
  <c r="L594" i="17"/>
  <c r="L593" i="17"/>
  <c r="L592" i="17"/>
  <c r="L591" i="17"/>
  <c r="L590" i="17"/>
  <c r="L589" i="17"/>
  <c r="L588" i="17"/>
  <c r="L587" i="17"/>
  <c r="L586" i="17"/>
  <c r="L585" i="17"/>
  <c r="L584" i="17"/>
  <c r="L583" i="17"/>
  <c r="L582" i="17"/>
  <c r="L581" i="17"/>
  <c r="L580" i="17"/>
  <c r="L579" i="17"/>
  <c r="L578" i="17"/>
  <c r="L577" i="17"/>
  <c r="L576" i="17"/>
  <c r="L575" i="17"/>
  <c r="L574" i="17"/>
  <c r="L573" i="17"/>
  <c r="L572" i="17"/>
  <c r="L571" i="17"/>
  <c r="L570" i="17"/>
  <c r="L569" i="17"/>
  <c r="L568" i="17"/>
  <c r="L567" i="17"/>
  <c r="L566" i="17"/>
  <c r="L565" i="17"/>
  <c r="L564" i="17"/>
  <c r="L563" i="17"/>
  <c r="L562" i="17"/>
  <c r="L561" i="17"/>
  <c r="L560" i="17"/>
  <c r="L559" i="17"/>
  <c r="L558" i="17"/>
  <c r="L557" i="17"/>
  <c r="L556" i="17"/>
  <c r="L555" i="17"/>
  <c r="L554" i="17"/>
  <c r="L553" i="17"/>
  <c r="L552" i="17"/>
  <c r="L551" i="17"/>
  <c r="L550" i="17"/>
  <c r="L549" i="17"/>
  <c r="L548" i="17"/>
  <c r="L547" i="17"/>
  <c r="L546" i="17"/>
  <c r="L545" i="17"/>
  <c r="L544" i="17"/>
  <c r="L543" i="17"/>
  <c r="L542" i="17"/>
  <c r="L541" i="17"/>
  <c r="L540" i="17"/>
  <c r="L539" i="17"/>
  <c r="L538" i="17"/>
  <c r="L537" i="17"/>
  <c r="L536" i="17"/>
  <c r="L535" i="17"/>
  <c r="L534" i="17"/>
  <c r="L533" i="17"/>
  <c r="L532" i="17"/>
  <c r="L531" i="17"/>
  <c r="L530" i="17"/>
  <c r="L529" i="17"/>
  <c r="L528" i="17"/>
  <c r="L527" i="17"/>
  <c r="L526" i="17"/>
  <c r="L525" i="17"/>
  <c r="L524" i="17"/>
  <c r="L523" i="17"/>
  <c r="L522" i="17"/>
  <c r="L521" i="17"/>
  <c r="L520" i="17"/>
  <c r="L519" i="17"/>
  <c r="L518" i="17"/>
  <c r="L517" i="17"/>
  <c r="L516" i="17"/>
  <c r="L515" i="17"/>
  <c r="L514" i="17"/>
  <c r="L513" i="17"/>
  <c r="L512" i="17"/>
  <c r="L511" i="17"/>
  <c r="L510" i="17"/>
  <c r="L509" i="17"/>
  <c r="L508" i="17"/>
  <c r="L507" i="17"/>
  <c r="L506" i="17"/>
  <c r="L505" i="17"/>
  <c r="L504" i="17"/>
  <c r="L503" i="17"/>
  <c r="L502" i="17"/>
  <c r="L501" i="17"/>
  <c r="L500" i="17"/>
  <c r="L499" i="17"/>
  <c r="L498" i="17"/>
  <c r="L497" i="17"/>
  <c r="L496" i="17"/>
  <c r="L495" i="17"/>
  <c r="L494" i="17"/>
  <c r="L493" i="17"/>
  <c r="L492" i="17"/>
  <c r="L491" i="17"/>
  <c r="L490" i="17"/>
  <c r="L489" i="17"/>
  <c r="L488" i="17"/>
  <c r="L487" i="17"/>
  <c r="L486" i="17"/>
  <c r="L485" i="17"/>
  <c r="L484" i="17"/>
  <c r="L483" i="17"/>
  <c r="L482" i="17"/>
  <c r="L481" i="17"/>
  <c r="L480" i="17"/>
  <c r="L479" i="17"/>
  <c r="L478" i="17"/>
  <c r="L477" i="17"/>
  <c r="L476" i="17"/>
  <c r="L475" i="17"/>
  <c r="L474" i="17"/>
  <c r="L473" i="17"/>
  <c r="L472" i="17"/>
  <c r="L471" i="17"/>
  <c r="L470" i="17"/>
  <c r="L469" i="17"/>
  <c r="L468" i="17"/>
  <c r="L467" i="17"/>
  <c r="L466" i="17"/>
  <c r="L465" i="17"/>
  <c r="L464" i="17"/>
  <c r="L463" i="17"/>
  <c r="L462" i="17"/>
  <c r="L461" i="17"/>
  <c r="L460" i="17"/>
  <c r="L459" i="17"/>
  <c r="L458" i="17"/>
  <c r="L457" i="17"/>
  <c r="L456" i="17"/>
  <c r="L455" i="17"/>
  <c r="L454" i="17"/>
  <c r="L453" i="17"/>
  <c r="L452" i="17"/>
  <c r="L451" i="17"/>
  <c r="L450" i="17"/>
  <c r="L449" i="17"/>
  <c r="L448" i="17"/>
  <c r="L447" i="17"/>
  <c r="L446" i="17"/>
  <c r="L445" i="17"/>
  <c r="L444" i="17"/>
  <c r="L443" i="17"/>
  <c r="L442" i="17"/>
  <c r="L441" i="17"/>
  <c r="L440" i="17"/>
  <c r="L439" i="17"/>
  <c r="L438" i="17"/>
  <c r="L437" i="17"/>
  <c r="L436" i="17"/>
  <c r="L435" i="17"/>
  <c r="L434" i="17"/>
  <c r="L433" i="17"/>
  <c r="L432" i="17"/>
  <c r="L431" i="17"/>
  <c r="L430" i="17"/>
  <c r="L429" i="17"/>
  <c r="L428" i="17"/>
  <c r="L427" i="17"/>
  <c r="L426" i="17"/>
  <c r="L425" i="17"/>
  <c r="L424" i="17"/>
  <c r="L423" i="17"/>
  <c r="L422" i="17"/>
  <c r="L421" i="17"/>
  <c r="L420" i="17"/>
  <c r="L419" i="17"/>
  <c r="L418" i="17"/>
  <c r="L417" i="17"/>
  <c r="L416" i="17"/>
  <c r="L415" i="17"/>
  <c r="L414" i="17"/>
  <c r="L413" i="17"/>
  <c r="L412" i="17"/>
  <c r="L411" i="17"/>
  <c r="L410" i="17"/>
  <c r="L409" i="17"/>
  <c r="L408" i="17"/>
  <c r="L407" i="17"/>
  <c r="L406" i="17"/>
  <c r="L405" i="17"/>
  <c r="L404" i="17"/>
  <c r="L403" i="17"/>
  <c r="L402" i="17"/>
  <c r="L401" i="17"/>
  <c r="L400" i="17"/>
  <c r="L399" i="17"/>
  <c r="L398" i="17"/>
  <c r="L397" i="17"/>
  <c r="L396" i="17"/>
  <c r="L395" i="17"/>
  <c r="L394" i="17"/>
  <c r="L393" i="17"/>
  <c r="L392" i="17"/>
  <c r="L391" i="17"/>
  <c r="L390" i="17"/>
  <c r="L389" i="17"/>
  <c r="L388" i="17"/>
  <c r="L387" i="17"/>
  <c r="L386" i="17"/>
  <c r="L385" i="17"/>
  <c r="L384" i="17"/>
  <c r="L383" i="17"/>
  <c r="L382" i="17"/>
  <c r="L381" i="17"/>
  <c r="L380" i="17"/>
  <c r="L379" i="17"/>
  <c r="L378" i="17"/>
  <c r="L377" i="17"/>
  <c r="L376" i="17"/>
  <c r="L375" i="17"/>
  <c r="L374" i="17"/>
  <c r="L373" i="17"/>
  <c r="L372" i="17"/>
  <c r="L371" i="17"/>
  <c r="L370" i="17"/>
  <c r="L369" i="17"/>
  <c r="L368" i="17"/>
  <c r="L367" i="17"/>
  <c r="L366" i="17"/>
  <c r="L365" i="17"/>
  <c r="L364" i="17"/>
  <c r="L363" i="17"/>
  <c r="L362" i="17"/>
  <c r="L361" i="17"/>
  <c r="L360" i="17"/>
  <c r="L359" i="17"/>
  <c r="L358" i="17"/>
  <c r="L357" i="17"/>
  <c r="L356" i="17"/>
  <c r="L355" i="17"/>
  <c r="L354" i="17"/>
  <c r="L353" i="17"/>
  <c r="L352" i="17"/>
  <c r="L351" i="17"/>
  <c r="L350" i="17"/>
  <c r="L349" i="17"/>
  <c r="L348" i="17"/>
  <c r="L347" i="17"/>
  <c r="L346" i="17"/>
  <c r="L345" i="17"/>
  <c r="L344" i="17"/>
  <c r="L343" i="17"/>
  <c r="L342" i="17"/>
  <c r="L341" i="17"/>
  <c r="L340" i="17"/>
  <c r="L339" i="17"/>
  <c r="L338" i="17"/>
  <c r="L337" i="17"/>
  <c r="L336" i="17"/>
  <c r="L335" i="17"/>
  <c r="L334" i="17"/>
  <c r="L333" i="17"/>
  <c r="L332" i="17"/>
  <c r="L331" i="17"/>
  <c r="L330" i="17"/>
  <c r="L329" i="17"/>
  <c r="L328" i="17"/>
  <c r="L327" i="17"/>
  <c r="L326" i="17"/>
  <c r="L325" i="17"/>
  <c r="L324" i="17"/>
  <c r="L323" i="17"/>
  <c r="L322" i="17"/>
  <c r="L321" i="17"/>
  <c r="L320" i="17"/>
  <c r="L319" i="17"/>
  <c r="L318" i="17"/>
  <c r="L317" i="17"/>
  <c r="L316" i="17"/>
  <c r="L315" i="17"/>
  <c r="L314" i="17"/>
  <c r="L313" i="17"/>
  <c r="L312" i="17"/>
  <c r="L311" i="17"/>
  <c r="L310" i="17"/>
  <c r="L309" i="17"/>
  <c r="L308" i="17"/>
  <c r="L307" i="17"/>
  <c r="L306" i="17"/>
  <c r="L305" i="17"/>
  <c r="L304" i="17"/>
  <c r="L303" i="17"/>
  <c r="L302" i="17"/>
  <c r="L301" i="17"/>
  <c r="L300" i="17"/>
  <c r="L299" i="17"/>
  <c r="L298" i="17"/>
  <c r="L297" i="17"/>
  <c r="L296" i="17"/>
  <c r="L295" i="17"/>
  <c r="L294" i="17"/>
  <c r="L293" i="17"/>
  <c r="L292" i="17"/>
  <c r="L291" i="17"/>
  <c r="L290" i="17"/>
  <c r="L289" i="17"/>
  <c r="L288" i="17"/>
  <c r="L287" i="17"/>
  <c r="L286" i="17"/>
  <c r="L285" i="17"/>
  <c r="L284" i="17"/>
  <c r="L283" i="17"/>
  <c r="L282" i="17"/>
  <c r="L281" i="17"/>
  <c r="L280" i="17"/>
  <c r="L279" i="17"/>
  <c r="L278" i="17"/>
  <c r="L277" i="17"/>
  <c r="L276" i="17"/>
  <c r="L275" i="17"/>
  <c r="L274" i="17"/>
  <c r="L273" i="17"/>
  <c r="L272" i="17"/>
  <c r="L271" i="17"/>
  <c r="L270" i="17"/>
  <c r="L269" i="17"/>
  <c r="L268" i="17"/>
  <c r="L267" i="17"/>
  <c r="L266" i="17"/>
  <c r="L265" i="17"/>
  <c r="L264" i="17"/>
  <c r="L263" i="17"/>
  <c r="L262" i="17"/>
  <c r="L261" i="17"/>
  <c r="L260" i="17"/>
  <c r="L259" i="17"/>
  <c r="L258" i="17"/>
  <c r="L257" i="17"/>
  <c r="L256" i="17"/>
  <c r="L255" i="17"/>
  <c r="L254" i="17"/>
  <c r="L253" i="17"/>
  <c r="L252" i="17"/>
  <c r="L251" i="17"/>
  <c r="L250" i="17"/>
  <c r="L249" i="17"/>
  <c r="L248" i="17"/>
  <c r="L247" i="17"/>
  <c r="L246" i="17"/>
  <c r="L245" i="17"/>
  <c r="L244" i="17"/>
  <c r="L243" i="17"/>
  <c r="L242" i="17"/>
  <c r="L241" i="17"/>
  <c r="L240" i="17"/>
  <c r="L239" i="17"/>
  <c r="L238" i="17"/>
  <c r="L237" i="17"/>
  <c r="L236" i="17"/>
  <c r="L235" i="17"/>
  <c r="L234" i="17"/>
  <c r="L233" i="17"/>
  <c r="L232" i="17"/>
  <c r="L231" i="17"/>
  <c r="L230" i="17"/>
  <c r="L229" i="17"/>
  <c r="L228" i="17"/>
  <c r="L227" i="17"/>
  <c r="L226" i="17"/>
  <c r="L225" i="17"/>
  <c r="L224" i="17"/>
  <c r="L223" i="17"/>
  <c r="L222" i="17"/>
  <c r="L221" i="17"/>
  <c r="L220" i="17"/>
  <c r="L219" i="17"/>
  <c r="L218" i="17"/>
  <c r="L217" i="17"/>
  <c r="L216" i="17"/>
  <c r="L215" i="17"/>
  <c r="L214" i="17"/>
  <c r="L213" i="17"/>
  <c r="L212" i="17"/>
  <c r="L211" i="17"/>
  <c r="L210" i="17"/>
  <c r="L209" i="17"/>
  <c r="L208" i="17"/>
  <c r="L207" i="17"/>
  <c r="L206" i="17"/>
  <c r="L205" i="17"/>
  <c r="L204" i="17"/>
  <c r="L203" i="17"/>
  <c r="L202" i="17"/>
  <c r="L201" i="17"/>
  <c r="L200" i="17"/>
  <c r="L199" i="17"/>
  <c r="L198" i="17"/>
  <c r="L197" i="17"/>
  <c r="L196" i="17"/>
  <c r="L195" i="17"/>
  <c r="L194" i="17"/>
  <c r="L193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80" i="17"/>
  <c r="L179" i="17"/>
  <c r="L178" i="17"/>
  <c r="L177" i="17"/>
  <c r="L176" i="17"/>
  <c r="L175" i="17"/>
  <c r="L174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L160" i="17"/>
  <c r="L159" i="17"/>
  <c r="L158" i="17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7" i="17"/>
  <c r="L126" i="17"/>
  <c r="L125" i="17"/>
  <c r="L124" i="17"/>
  <c r="L123" i="17"/>
  <c r="L122" i="17"/>
  <c r="L121" i="17"/>
  <c r="L120" i="17"/>
  <c r="L119" i="17"/>
  <c r="L118" i="17"/>
  <c r="L117" i="17"/>
  <c r="L116" i="17"/>
  <c r="L115" i="17"/>
  <c r="L114" i="17"/>
  <c r="L113" i="17"/>
  <c r="L112" i="17"/>
  <c r="L111" i="17"/>
  <c r="L110" i="17"/>
  <c r="L109" i="17"/>
  <c r="L108" i="17"/>
  <c r="L107" i="17"/>
  <c r="L106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9" i="17"/>
  <c r="L78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K1000" i="17"/>
  <c r="K999" i="17"/>
  <c r="K998" i="17"/>
  <c r="K997" i="17"/>
  <c r="K996" i="17"/>
  <c r="K995" i="17"/>
  <c r="K994" i="17"/>
  <c r="K993" i="17"/>
  <c r="K992" i="17"/>
  <c r="K991" i="17"/>
  <c r="K990" i="17"/>
  <c r="K989" i="17"/>
  <c r="K988" i="17"/>
  <c r="K987" i="17"/>
  <c r="K986" i="17"/>
  <c r="K985" i="17"/>
  <c r="K984" i="17"/>
  <c r="K983" i="17"/>
  <c r="K982" i="17"/>
  <c r="K981" i="17"/>
  <c r="K980" i="17"/>
  <c r="K979" i="17"/>
  <c r="K978" i="17"/>
  <c r="K977" i="17"/>
  <c r="K976" i="17"/>
  <c r="K975" i="17"/>
  <c r="K974" i="17"/>
  <c r="K973" i="17"/>
  <c r="K972" i="17"/>
  <c r="K971" i="17"/>
  <c r="K970" i="17"/>
  <c r="K969" i="17"/>
  <c r="K968" i="17"/>
  <c r="K967" i="17"/>
  <c r="K966" i="17"/>
  <c r="K965" i="17"/>
  <c r="K964" i="17"/>
  <c r="K963" i="17"/>
  <c r="K962" i="17"/>
  <c r="K961" i="17"/>
  <c r="K960" i="17"/>
  <c r="K959" i="17"/>
  <c r="K958" i="17"/>
  <c r="K957" i="17"/>
  <c r="K956" i="17"/>
  <c r="K955" i="17"/>
  <c r="K954" i="17"/>
  <c r="K953" i="17"/>
  <c r="K952" i="17"/>
  <c r="K951" i="17"/>
  <c r="K950" i="17"/>
  <c r="K949" i="17"/>
  <c r="K948" i="17"/>
  <c r="K947" i="17"/>
  <c r="K946" i="17"/>
  <c r="K945" i="17"/>
  <c r="K944" i="17"/>
  <c r="K943" i="17"/>
  <c r="K942" i="17"/>
  <c r="K941" i="17"/>
  <c r="K940" i="17"/>
  <c r="K939" i="17"/>
  <c r="K938" i="17"/>
  <c r="K937" i="17"/>
  <c r="K936" i="17"/>
  <c r="K935" i="17"/>
  <c r="K934" i="17"/>
  <c r="K933" i="17"/>
  <c r="K932" i="17"/>
  <c r="K931" i="17"/>
  <c r="K930" i="17"/>
  <c r="K929" i="17"/>
  <c r="K928" i="17"/>
  <c r="K927" i="17"/>
  <c r="K926" i="17"/>
  <c r="K925" i="17"/>
  <c r="K924" i="17"/>
  <c r="K923" i="17"/>
  <c r="K922" i="17"/>
  <c r="K921" i="17"/>
  <c r="K920" i="17"/>
  <c r="K919" i="17"/>
  <c r="K918" i="17"/>
  <c r="K917" i="17"/>
  <c r="K916" i="17"/>
  <c r="K915" i="17"/>
  <c r="K914" i="17"/>
  <c r="K913" i="17"/>
  <c r="K912" i="17"/>
  <c r="K911" i="17"/>
  <c r="K910" i="17"/>
  <c r="K909" i="17"/>
  <c r="K908" i="17"/>
  <c r="K907" i="17"/>
  <c r="K906" i="17"/>
  <c r="K905" i="17"/>
  <c r="K904" i="17"/>
  <c r="K903" i="17"/>
  <c r="K902" i="17"/>
  <c r="K901" i="17"/>
  <c r="K900" i="17"/>
  <c r="K899" i="17"/>
  <c r="K898" i="17"/>
  <c r="K897" i="17"/>
  <c r="K896" i="17"/>
  <c r="K895" i="17"/>
  <c r="K894" i="17"/>
  <c r="K893" i="17"/>
  <c r="K892" i="17"/>
  <c r="K891" i="17"/>
  <c r="K890" i="17"/>
  <c r="K889" i="17"/>
  <c r="K888" i="17"/>
  <c r="K887" i="17"/>
  <c r="K886" i="17"/>
  <c r="K885" i="17"/>
  <c r="K884" i="17"/>
  <c r="K883" i="17"/>
  <c r="K882" i="17"/>
  <c r="K881" i="17"/>
  <c r="K880" i="17"/>
  <c r="K879" i="17"/>
  <c r="K878" i="17"/>
  <c r="K877" i="17"/>
  <c r="K876" i="17"/>
  <c r="K875" i="17"/>
  <c r="K874" i="17"/>
  <c r="K873" i="17"/>
  <c r="K872" i="17"/>
  <c r="K871" i="17"/>
  <c r="K870" i="17"/>
  <c r="K869" i="17"/>
  <c r="K868" i="17"/>
  <c r="K867" i="17"/>
  <c r="K866" i="17"/>
  <c r="K865" i="17"/>
  <c r="K864" i="17"/>
  <c r="K863" i="17"/>
  <c r="K862" i="17"/>
  <c r="K861" i="17"/>
  <c r="K860" i="17"/>
  <c r="K859" i="17"/>
  <c r="K858" i="17"/>
  <c r="K857" i="17"/>
  <c r="K856" i="17"/>
  <c r="K855" i="17"/>
  <c r="K854" i="17"/>
  <c r="K853" i="17"/>
  <c r="K852" i="17"/>
  <c r="K851" i="17"/>
  <c r="K850" i="17"/>
  <c r="K849" i="17"/>
  <c r="K848" i="17"/>
  <c r="K847" i="17"/>
  <c r="K846" i="17"/>
  <c r="K845" i="17"/>
  <c r="K844" i="17"/>
  <c r="K843" i="17"/>
  <c r="K842" i="17"/>
  <c r="K841" i="17"/>
  <c r="K840" i="17"/>
  <c r="K839" i="17"/>
  <c r="K838" i="17"/>
  <c r="K837" i="17"/>
  <c r="K836" i="17"/>
  <c r="K835" i="17"/>
  <c r="K834" i="17"/>
  <c r="K833" i="17"/>
  <c r="K832" i="17"/>
  <c r="K831" i="17"/>
  <c r="K830" i="17"/>
  <c r="K829" i="17"/>
  <c r="K828" i="17"/>
  <c r="K827" i="17"/>
  <c r="K826" i="17"/>
  <c r="K825" i="17"/>
  <c r="K824" i="17"/>
  <c r="K823" i="17"/>
  <c r="K822" i="17"/>
  <c r="K821" i="17"/>
  <c r="K820" i="17"/>
  <c r="K819" i="17"/>
  <c r="K818" i="17"/>
  <c r="K817" i="17"/>
  <c r="K816" i="17"/>
  <c r="K815" i="17"/>
  <c r="K814" i="17"/>
  <c r="K813" i="17"/>
  <c r="K812" i="17"/>
  <c r="K811" i="17"/>
  <c r="K810" i="17"/>
  <c r="K809" i="17"/>
  <c r="K808" i="17"/>
  <c r="K807" i="17"/>
  <c r="K806" i="17"/>
  <c r="K805" i="17"/>
  <c r="K804" i="17"/>
  <c r="K803" i="17"/>
  <c r="K802" i="17"/>
  <c r="K801" i="17"/>
  <c r="K800" i="17"/>
  <c r="K799" i="17"/>
  <c r="K798" i="17"/>
  <c r="K797" i="17"/>
  <c r="K796" i="17"/>
  <c r="K795" i="17"/>
  <c r="K794" i="17"/>
  <c r="K793" i="17"/>
  <c r="K792" i="17"/>
  <c r="K791" i="17"/>
  <c r="K790" i="17"/>
  <c r="K789" i="17"/>
  <c r="K788" i="17"/>
  <c r="K787" i="17"/>
  <c r="K786" i="17"/>
  <c r="K785" i="17"/>
  <c r="K784" i="17"/>
  <c r="K783" i="17"/>
  <c r="K782" i="17"/>
  <c r="K781" i="17"/>
  <c r="K780" i="17"/>
  <c r="K779" i="17"/>
  <c r="K778" i="17"/>
  <c r="K777" i="17"/>
  <c r="K776" i="17"/>
  <c r="K775" i="17"/>
  <c r="K774" i="17"/>
  <c r="K773" i="17"/>
  <c r="K772" i="17"/>
  <c r="K771" i="17"/>
  <c r="K770" i="17"/>
  <c r="K769" i="17"/>
  <c r="K768" i="17"/>
  <c r="K767" i="17"/>
  <c r="K766" i="17"/>
  <c r="K765" i="17"/>
  <c r="K764" i="17"/>
  <c r="K763" i="17"/>
  <c r="K762" i="17"/>
  <c r="K761" i="17"/>
  <c r="K760" i="17"/>
  <c r="K759" i="17"/>
  <c r="K758" i="17"/>
  <c r="K757" i="17"/>
  <c r="K756" i="17"/>
  <c r="K755" i="17"/>
  <c r="K754" i="17"/>
  <c r="K753" i="17"/>
  <c r="K752" i="17"/>
  <c r="K751" i="17"/>
  <c r="K750" i="17"/>
  <c r="K749" i="17"/>
  <c r="K748" i="17"/>
  <c r="K747" i="17"/>
  <c r="K746" i="17"/>
  <c r="K745" i="17"/>
  <c r="K744" i="17"/>
  <c r="K743" i="17"/>
  <c r="K742" i="17"/>
  <c r="K741" i="17"/>
  <c r="K740" i="17"/>
  <c r="K739" i="17"/>
  <c r="K738" i="17"/>
  <c r="K737" i="17"/>
  <c r="K736" i="17"/>
  <c r="K735" i="17"/>
  <c r="K734" i="17"/>
  <c r="K733" i="17"/>
  <c r="K732" i="17"/>
  <c r="K731" i="17"/>
  <c r="K730" i="17"/>
  <c r="K729" i="17"/>
  <c r="K728" i="17"/>
  <c r="K727" i="17"/>
  <c r="K726" i="17"/>
  <c r="K725" i="17"/>
  <c r="K724" i="17"/>
  <c r="K723" i="17"/>
  <c r="K722" i="17"/>
  <c r="K721" i="17"/>
  <c r="K720" i="17"/>
  <c r="K719" i="17"/>
  <c r="K718" i="17"/>
  <c r="K717" i="17"/>
  <c r="K716" i="17"/>
  <c r="K715" i="17"/>
  <c r="K714" i="17"/>
  <c r="K713" i="17"/>
  <c r="K712" i="17"/>
  <c r="K711" i="17"/>
  <c r="K710" i="17"/>
  <c r="K709" i="17"/>
  <c r="K708" i="17"/>
  <c r="K707" i="17"/>
  <c r="K706" i="17"/>
  <c r="K705" i="17"/>
  <c r="K704" i="17"/>
  <c r="K703" i="17"/>
  <c r="K702" i="17"/>
  <c r="K701" i="17"/>
  <c r="K700" i="17"/>
  <c r="K699" i="17"/>
  <c r="K698" i="17"/>
  <c r="K697" i="17"/>
  <c r="K696" i="17"/>
  <c r="K695" i="17"/>
  <c r="K694" i="17"/>
  <c r="K693" i="17"/>
  <c r="K692" i="17"/>
  <c r="K691" i="17"/>
  <c r="K690" i="17"/>
  <c r="K689" i="17"/>
  <c r="K688" i="17"/>
  <c r="K687" i="17"/>
  <c r="K686" i="17"/>
  <c r="K685" i="17"/>
  <c r="K684" i="17"/>
  <c r="K683" i="17"/>
  <c r="K682" i="17"/>
  <c r="K681" i="17"/>
  <c r="K680" i="17"/>
  <c r="K679" i="17"/>
  <c r="K678" i="17"/>
  <c r="K677" i="17"/>
  <c r="K676" i="17"/>
  <c r="K675" i="17"/>
  <c r="K674" i="17"/>
  <c r="K673" i="17"/>
  <c r="K672" i="17"/>
  <c r="K671" i="17"/>
  <c r="K670" i="17"/>
  <c r="K669" i="17"/>
  <c r="K668" i="17"/>
  <c r="K667" i="17"/>
  <c r="K666" i="17"/>
  <c r="K665" i="17"/>
  <c r="K664" i="17"/>
  <c r="K663" i="17"/>
  <c r="K662" i="17"/>
  <c r="K661" i="17"/>
  <c r="K660" i="17"/>
  <c r="K659" i="17"/>
  <c r="K658" i="17"/>
  <c r="K657" i="17"/>
  <c r="K656" i="17"/>
  <c r="K655" i="17"/>
  <c r="K654" i="17"/>
  <c r="K653" i="17"/>
  <c r="K652" i="17"/>
  <c r="K651" i="17"/>
  <c r="K650" i="17"/>
  <c r="K649" i="17"/>
  <c r="K648" i="17"/>
  <c r="K647" i="17"/>
  <c r="K646" i="17"/>
  <c r="K645" i="17"/>
  <c r="K644" i="17"/>
  <c r="K643" i="17"/>
  <c r="K642" i="17"/>
  <c r="K641" i="17"/>
  <c r="K640" i="17"/>
  <c r="K639" i="17"/>
  <c r="K638" i="17"/>
  <c r="K637" i="17"/>
  <c r="K636" i="17"/>
  <c r="K635" i="17"/>
  <c r="K634" i="17"/>
  <c r="K633" i="17"/>
  <c r="K632" i="17"/>
  <c r="K631" i="17"/>
  <c r="K630" i="17"/>
  <c r="K629" i="17"/>
  <c r="K628" i="17"/>
  <c r="K627" i="17"/>
  <c r="K626" i="17"/>
  <c r="K625" i="17"/>
  <c r="K624" i="17"/>
  <c r="K623" i="17"/>
  <c r="K622" i="17"/>
  <c r="K621" i="17"/>
  <c r="K620" i="17"/>
  <c r="K619" i="17"/>
  <c r="K618" i="17"/>
  <c r="K617" i="17"/>
  <c r="K616" i="17"/>
  <c r="K615" i="17"/>
  <c r="K614" i="17"/>
  <c r="K613" i="17"/>
  <c r="K612" i="17"/>
  <c r="K611" i="17"/>
  <c r="K610" i="17"/>
  <c r="K609" i="17"/>
  <c r="K608" i="17"/>
  <c r="K607" i="17"/>
  <c r="K606" i="17"/>
  <c r="K605" i="17"/>
  <c r="K604" i="17"/>
  <c r="K603" i="17"/>
  <c r="K602" i="17"/>
  <c r="K601" i="17"/>
  <c r="K600" i="17"/>
  <c r="K599" i="17"/>
  <c r="K598" i="17"/>
  <c r="K597" i="17"/>
  <c r="K596" i="17"/>
  <c r="K595" i="17"/>
  <c r="K594" i="17"/>
  <c r="K593" i="17"/>
  <c r="K592" i="17"/>
  <c r="K591" i="17"/>
  <c r="K590" i="17"/>
  <c r="K589" i="17"/>
  <c r="K588" i="17"/>
  <c r="K587" i="17"/>
  <c r="K586" i="17"/>
  <c r="K585" i="17"/>
  <c r="K584" i="17"/>
  <c r="K583" i="17"/>
  <c r="K582" i="17"/>
  <c r="K581" i="17"/>
  <c r="K580" i="17"/>
  <c r="K579" i="17"/>
  <c r="K578" i="17"/>
  <c r="K577" i="17"/>
  <c r="K576" i="17"/>
  <c r="K575" i="17"/>
  <c r="K574" i="17"/>
  <c r="K573" i="17"/>
  <c r="K572" i="17"/>
  <c r="K571" i="17"/>
  <c r="K570" i="17"/>
  <c r="K569" i="17"/>
  <c r="K568" i="17"/>
  <c r="K567" i="17"/>
  <c r="K566" i="17"/>
  <c r="K565" i="17"/>
  <c r="K564" i="17"/>
  <c r="K563" i="17"/>
  <c r="K562" i="17"/>
  <c r="K561" i="17"/>
  <c r="K560" i="17"/>
  <c r="K559" i="17"/>
  <c r="K558" i="17"/>
  <c r="K557" i="17"/>
  <c r="K556" i="17"/>
  <c r="K555" i="17"/>
  <c r="K554" i="17"/>
  <c r="K553" i="17"/>
  <c r="K552" i="17"/>
  <c r="K551" i="17"/>
  <c r="K550" i="17"/>
  <c r="K549" i="17"/>
  <c r="K548" i="17"/>
  <c r="K547" i="17"/>
  <c r="K546" i="17"/>
  <c r="K545" i="17"/>
  <c r="K544" i="17"/>
  <c r="K543" i="17"/>
  <c r="K542" i="17"/>
  <c r="K541" i="17"/>
  <c r="K540" i="17"/>
  <c r="K539" i="17"/>
  <c r="K538" i="17"/>
  <c r="K537" i="17"/>
  <c r="K536" i="17"/>
  <c r="K535" i="17"/>
  <c r="K534" i="17"/>
  <c r="K533" i="17"/>
  <c r="K532" i="17"/>
  <c r="K531" i="17"/>
  <c r="K530" i="17"/>
  <c r="K529" i="17"/>
  <c r="K528" i="17"/>
  <c r="K527" i="17"/>
  <c r="K526" i="17"/>
  <c r="K525" i="17"/>
  <c r="K524" i="17"/>
  <c r="K523" i="17"/>
  <c r="K522" i="17"/>
  <c r="K521" i="17"/>
  <c r="K520" i="17"/>
  <c r="K519" i="17"/>
  <c r="K518" i="17"/>
  <c r="K517" i="17"/>
  <c r="K516" i="17"/>
  <c r="K515" i="17"/>
  <c r="K514" i="17"/>
  <c r="K513" i="17"/>
  <c r="K512" i="17"/>
  <c r="K511" i="17"/>
  <c r="K510" i="17"/>
  <c r="K509" i="17"/>
  <c r="K508" i="17"/>
  <c r="K507" i="17"/>
  <c r="K506" i="17"/>
  <c r="K505" i="17"/>
  <c r="K504" i="17"/>
  <c r="K503" i="17"/>
  <c r="K502" i="17"/>
  <c r="K501" i="17"/>
  <c r="K500" i="17"/>
  <c r="K499" i="17"/>
  <c r="K498" i="17"/>
  <c r="K497" i="17"/>
  <c r="K496" i="17"/>
  <c r="K495" i="17"/>
  <c r="K494" i="17"/>
  <c r="K493" i="17"/>
  <c r="K492" i="17"/>
  <c r="K491" i="17"/>
  <c r="K490" i="17"/>
  <c r="K489" i="17"/>
  <c r="K488" i="17"/>
  <c r="K487" i="17"/>
  <c r="K486" i="17"/>
  <c r="K485" i="17"/>
  <c r="K484" i="17"/>
  <c r="K483" i="17"/>
  <c r="K482" i="17"/>
  <c r="K481" i="17"/>
  <c r="K480" i="17"/>
  <c r="K479" i="17"/>
  <c r="K478" i="17"/>
  <c r="K477" i="17"/>
  <c r="K476" i="17"/>
  <c r="K475" i="17"/>
  <c r="K474" i="17"/>
  <c r="K473" i="17"/>
  <c r="K472" i="17"/>
  <c r="K471" i="17"/>
  <c r="K470" i="17"/>
  <c r="K469" i="17"/>
  <c r="K468" i="17"/>
  <c r="K467" i="17"/>
  <c r="K466" i="17"/>
  <c r="K465" i="17"/>
  <c r="K464" i="17"/>
  <c r="K463" i="17"/>
  <c r="K462" i="17"/>
  <c r="K461" i="17"/>
  <c r="K460" i="17"/>
  <c r="K459" i="17"/>
  <c r="K458" i="17"/>
  <c r="K457" i="17"/>
  <c r="K456" i="17"/>
  <c r="K455" i="17"/>
  <c r="K454" i="17"/>
  <c r="K453" i="17"/>
  <c r="K452" i="17"/>
  <c r="K451" i="17"/>
  <c r="K450" i="17"/>
  <c r="K449" i="17"/>
  <c r="K448" i="17"/>
  <c r="K447" i="17"/>
  <c r="K446" i="17"/>
  <c r="K445" i="17"/>
  <c r="K444" i="17"/>
  <c r="K443" i="17"/>
  <c r="K442" i="17"/>
  <c r="K441" i="17"/>
  <c r="K440" i="17"/>
  <c r="K439" i="17"/>
  <c r="K438" i="17"/>
  <c r="K437" i="17"/>
  <c r="K436" i="17"/>
  <c r="K435" i="17"/>
  <c r="K434" i="17"/>
  <c r="K433" i="17"/>
  <c r="K432" i="17"/>
  <c r="K431" i="17"/>
  <c r="K430" i="17"/>
  <c r="K429" i="17"/>
  <c r="K428" i="17"/>
  <c r="K427" i="17"/>
  <c r="K426" i="17"/>
  <c r="K425" i="17"/>
  <c r="K424" i="17"/>
  <c r="K423" i="17"/>
  <c r="K422" i="17"/>
  <c r="K421" i="17"/>
  <c r="K420" i="17"/>
  <c r="K419" i="17"/>
  <c r="K418" i="17"/>
  <c r="K417" i="17"/>
  <c r="K416" i="17"/>
  <c r="K415" i="17"/>
  <c r="K414" i="17"/>
  <c r="K413" i="17"/>
  <c r="K412" i="17"/>
  <c r="K411" i="17"/>
  <c r="K410" i="17"/>
  <c r="K409" i="17"/>
  <c r="K408" i="17"/>
  <c r="K407" i="17"/>
  <c r="K406" i="17"/>
  <c r="K405" i="17"/>
  <c r="K404" i="17"/>
  <c r="K403" i="17"/>
  <c r="K402" i="17"/>
  <c r="K401" i="17"/>
  <c r="K400" i="17"/>
  <c r="K399" i="17"/>
  <c r="K398" i="17"/>
  <c r="K397" i="17"/>
  <c r="K396" i="17"/>
  <c r="K395" i="17"/>
  <c r="K394" i="17"/>
  <c r="K393" i="17"/>
  <c r="K392" i="17"/>
  <c r="K391" i="17"/>
  <c r="K390" i="17"/>
  <c r="K389" i="17"/>
  <c r="K388" i="17"/>
  <c r="K387" i="17"/>
  <c r="K386" i="17"/>
  <c r="K385" i="17"/>
  <c r="K384" i="17"/>
  <c r="K383" i="17"/>
  <c r="K382" i="17"/>
  <c r="K381" i="17"/>
  <c r="K380" i="17"/>
  <c r="K379" i="17"/>
  <c r="K378" i="17"/>
  <c r="K377" i="17"/>
  <c r="K376" i="17"/>
  <c r="K375" i="17"/>
  <c r="K374" i="17"/>
  <c r="K373" i="17"/>
  <c r="K372" i="17"/>
  <c r="K371" i="17"/>
  <c r="K370" i="17"/>
  <c r="K369" i="17"/>
  <c r="K368" i="17"/>
  <c r="K367" i="17"/>
  <c r="K366" i="17"/>
  <c r="K365" i="17"/>
  <c r="K364" i="17"/>
  <c r="K363" i="17"/>
  <c r="K362" i="17"/>
  <c r="K361" i="17"/>
  <c r="K360" i="17"/>
  <c r="K359" i="17"/>
  <c r="K358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K332" i="17"/>
  <c r="K331" i="17"/>
  <c r="K330" i="17"/>
  <c r="K329" i="17"/>
  <c r="K328" i="17"/>
  <c r="K327" i="17"/>
  <c r="K326" i="17"/>
  <c r="K325" i="17"/>
  <c r="K324" i="17"/>
  <c r="K323" i="17"/>
  <c r="K322" i="17"/>
  <c r="K321" i="17"/>
  <c r="K320" i="17"/>
  <c r="K319" i="17"/>
  <c r="K318" i="17"/>
  <c r="K317" i="17"/>
  <c r="K316" i="17"/>
  <c r="K315" i="17"/>
  <c r="K314" i="17"/>
  <c r="K313" i="17"/>
  <c r="K312" i="17"/>
  <c r="K311" i="17"/>
  <c r="K310" i="17"/>
  <c r="K309" i="17"/>
  <c r="K308" i="17"/>
  <c r="K307" i="17"/>
  <c r="K306" i="17"/>
  <c r="K305" i="17"/>
  <c r="K304" i="17"/>
  <c r="K303" i="17"/>
  <c r="K302" i="17"/>
  <c r="K301" i="17"/>
  <c r="K300" i="17"/>
  <c r="K299" i="17"/>
  <c r="K298" i="17"/>
  <c r="K297" i="17"/>
  <c r="K296" i="17"/>
  <c r="K295" i="17"/>
  <c r="K294" i="17"/>
  <c r="K293" i="17"/>
  <c r="K292" i="17"/>
  <c r="K291" i="17"/>
  <c r="K290" i="17"/>
  <c r="K289" i="17"/>
  <c r="K288" i="17"/>
  <c r="K287" i="17"/>
  <c r="K286" i="17"/>
  <c r="K285" i="17"/>
  <c r="K284" i="17"/>
  <c r="K283" i="17"/>
  <c r="K282" i="17"/>
  <c r="K281" i="17"/>
  <c r="K280" i="17"/>
  <c r="K279" i="17"/>
  <c r="K278" i="17"/>
  <c r="K277" i="17"/>
  <c r="K276" i="17"/>
  <c r="K275" i="17"/>
  <c r="K274" i="17"/>
  <c r="K273" i="17"/>
  <c r="K272" i="17"/>
  <c r="K271" i="17"/>
  <c r="K270" i="17"/>
  <c r="K269" i="17"/>
  <c r="K268" i="17"/>
  <c r="K267" i="17"/>
  <c r="K266" i="17"/>
  <c r="K265" i="17"/>
  <c r="K264" i="17"/>
  <c r="K263" i="17"/>
  <c r="K262" i="17"/>
  <c r="K261" i="17"/>
  <c r="K260" i="17"/>
  <c r="K259" i="17"/>
  <c r="K258" i="17"/>
  <c r="K257" i="17"/>
  <c r="K256" i="17"/>
  <c r="K255" i="17"/>
  <c r="K254" i="17"/>
  <c r="K253" i="17"/>
  <c r="K252" i="17"/>
  <c r="K251" i="17"/>
  <c r="K250" i="17"/>
  <c r="K249" i="17"/>
  <c r="K248" i="17"/>
  <c r="K247" i="17"/>
  <c r="K246" i="17"/>
  <c r="K245" i="17"/>
  <c r="K244" i="17"/>
  <c r="K243" i="17"/>
  <c r="K242" i="17"/>
  <c r="K241" i="17"/>
  <c r="K240" i="17"/>
  <c r="K239" i="17"/>
  <c r="K238" i="17"/>
  <c r="K237" i="17"/>
  <c r="K236" i="17"/>
  <c r="K235" i="17"/>
  <c r="K234" i="17"/>
  <c r="K233" i="17"/>
  <c r="K232" i="17"/>
  <c r="K231" i="17"/>
  <c r="K230" i="17"/>
  <c r="K229" i="17"/>
  <c r="K228" i="17"/>
  <c r="K227" i="17"/>
  <c r="K226" i="17"/>
  <c r="K225" i="17"/>
  <c r="K224" i="17"/>
  <c r="K223" i="17"/>
  <c r="K222" i="17"/>
  <c r="K221" i="17"/>
  <c r="K220" i="17"/>
  <c r="K219" i="17"/>
  <c r="K218" i="17"/>
  <c r="K217" i="17"/>
  <c r="K216" i="17"/>
  <c r="K215" i="17"/>
  <c r="K214" i="17"/>
  <c r="K213" i="17"/>
  <c r="K212" i="17"/>
  <c r="K211" i="17"/>
  <c r="K210" i="17"/>
  <c r="K209" i="17"/>
  <c r="K208" i="17"/>
  <c r="K207" i="17"/>
  <c r="K206" i="17"/>
  <c r="K205" i="17"/>
  <c r="K204" i="17"/>
  <c r="K203" i="17"/>
  <c r="K202" i="17"/>
  <c r="K201" i="17"/>
  <c r="K200" i="17"/>
  <c r="K199" i="17"/>
  <c r="K198" i="17"/>
  <c r="K197" i="17"/>
  <c r="K196" i="17"/>
  <c r="K195" i="17"/>
  <c r="K194" i="1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7" i="17"/>
  <c r="K126" i="17"/>
  <c r="K125" i="17"/>
  <c r="K124" i="17"/>
  <c r="K123" i="17"/>
  <c r="K122" i="17"/>
  <c r="K121" i="17"/>
  <c r="K120" i="17"/>
  <c r="K119" i="17"/>
  <c r="K118" i="17"/>
  <c r="K117" i="17"/>
  <c r="K116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J1001" i="17"/>
  <c r="J1000" i="17"/>
  <c r="J999" i="17"/>
  <c r="J998" i="17"/>
  <c r="J997" i="17"/>
  <c r="J996" i="17"/>
  <c r="J995" i="17"/>
  <c r="J994" i="17"/>
  <c r="J993" i="17"/>
  <c r="J992" i="17"/>
  <c r="J991" i="17"/>
  <c r="J990" i="17"/>
  <c r="J989" i="17"/>
  <c r="J988" i="17"/>
  <c r="J987" i="17"/>
  <c r="J986" i="17"/>
  <c r="J985" i="17"/>
  <c r="J984" i="17"/>
  <c r="J983" i="17"/>
  <c r="J982" i="17"/>
  <c r="J981" i="17"/>
  <c r="J980" i="17"/>
  <c r="J979" i="17"/>
  <c r="J978" i="17"/>
  <c r="J977" i="17"/>
  <c r="J976" i="17"/>
  <c r="J975" i="17"/>
  <c r="J974" i="17"/>
  <c r="J973" i="17"/>
  <c r="J972" i="17"/>
  <c r="J971" i="17"/>
  <c r="J970" i="17"/>
  <c r="J969" i="17"/>
  <c r="J968" i="17"/>
  <c r="J967" i="17"/>
  <c r="J966" i="17"/>
  <c r="J965" i="17"/>
  <c r="J964" i="17"/>
  <c r="J963" i="17"/>
  <c r="J962" i="17"/>
  <c r="J961" i="17"/>
  <c r="J960" i="17"/>
  <c r="J959" i="17"/>
  <c r="J958" i="17"/>
  <c r="J957" i="17"/>
  <c r="J956" i="17"/>
  <c r="J955" i="17"/>
  <c r="J954" i="17"/>
  <c r="J953" i="17"/>
  <c r="J952" i="17"/>
  <c r="J951" i="17"/>
  <c r="J950" i="17"/>
  <c r="J949" i="17"/>
  <c r="J948" i="17"/>
  <c r="J947" i="17"/>
  <c r="J946" i="17"/>
  <c r="J945" i="17"/>
  <c r="J944" i="17"/>
  <c r="J943" i="17"/>
  <c r="J942" i="17"/>
  <c r="J941" i="17"/>
  <c r="J940" i="17"/>
  <c r="J939" i="17"/>
  <c r="J938" i="17"/>
  <c r="J937" i="17"/>
  <c r="J936" i="17"/>
  <c r="J935" i="17"/>
  <c r="J934" i="17"/>
  <c r="J933" i="17"/>
  <c r="J932" i="17"/>
  <c r="J931" i="17"/>
  <c r="J930" i="17"/>
  <c r="J929" i="17"/>
  <c r="J928" i="17"/>
  <c r="J927" i="17"/>
  <c r="J926" i="17"/>
  <c r="J925" i="17"/>
  <c r="J924" i="17"/>
  <c r="J923" i="17"/>
  <c r="J922" i="17"/>
  <c r="J921" i="17"/>
  <c r="J920" i="17"/>
  <c r="J919" i="17"/>
  <c r="J918" i="17"/>
  <c r="J917" i="17"/>
  <c r="J916" i="17"/>
  <c r="J915" i="17"/>
  <c r="J914" i="17"/>
  <c r="J913" i="17"/>
  <c r="J912" i="17"/>
  <c r="J911" i="17"/>
  <c r="J910" i="17"/>
  <c r="J909" i="17"/>
  <c r="J908" i="17"/>
  <c r="J907" i="17"/>
  <c r="J906" i="17"/>
  <c r="J905" i="17"/>
  <c r="J904" i="17"/>
  <c r="J903" i="17"/>
  <c r="J902" i="17"/>
  <c r="J901" i="17"/>
  <c r="J900" i="17"/>
  <c r="J899" i="17"/>
  <c r="J898" i="17"/>
  <c r="J897" i="17"/>
  <c r="J896" i="17"/>
  <c r="J895" i="17"/>
  <c r="J894" i="17"/>
  <c r="J893" i="17"/>
  <c r="J892" i="17"/>
  <c r="J891" i="17"/>
  <c r="J890" i="17"/>
  <c r="J889" i="17"/>
  <c r="J888" i="17"/>
  <c r="J887" i="17"/>
  <c r="J886" i="17"/>
  <c r="J885" i="17"/>
  <c r="J884" i="17"/>
  <c r="J883" i="17"/>
  <c r="J882" i="17"/>
  <c r="J881" i="17"/>
  <c r="J880" i="17"/>
  <c r="J879" i="17"/>
  <c r="J878" i="17"/>
  <c r="J877" i="17"/>
  <c r="J876" i="17"/>
  <c r="J875" i="17"/>
  <c r="J874" i="17"/>
  <c r="J873" i="17"/>
  <c r="J872" i="17"/>
  <c r="J871" i="17"/>
  <c r="J870" i="17"/>
  <c r="J869" i="17"/>
  <c r="J868" i="17"/>
  <c r="J867" i="17"/>
  <c r="J866" i="17"/>
  <c r="J865" i="17"/>
  <c r="J864" i="17"/>
  <c r="J863" i="17"/>
  <c r="J862" i="17"/>
  <c r="J861" i="17"/>
  <c r="J860" i="17"/>
  <c r="J859" i="17"/>
  <c r="J858" i="17"/>
  <c r="J857" i="17"/>
  <c r="J856" i="17"/>
  <c r="J855" i="17"/>
  <c r="J854" i="17"/>
  <c r="J853" i="17"/>
  <c r="J852" i="17"/>
  <c r="J851" i="17"/>
  <c r="J850" i="17"/>
  <c r="J849" i="17"/>
  <c r="J848" i="17"/>
  <c r="J847" i="17"/>
  <c r="J846" i="17"/>
  <c r="J845" i="17"/>
  <c r="J844" i="17"/>
  <c r="J843" i="17"/>
  <c r="J842" i="17"/>
  <c r="J841" i="17"/>
  <c r="J840" i="17"/>
  <c r="J839" i="17"/>
  <c r="J838" i="17"/>
  <c r="J837" i="17"/>
  <c r="J836" i="17"/>
  <c r="J835" i="17"/>
  <c r="J834" i="17"/>
  <c r="J833" i="17"/>
  <c r="J832" i="17"/>
  <c r="J831" i="17"/>
  <c r="J830" i="17"/>
  <c r="J829" i="17"/>
  <c r="J828" i="17"/>
  <c r="J827" i="17"/>
  <c r="J826" i="17"/>
  <c r="J825" i="17"/>
  <c r="J824" i="17"/>
  <c r="J823" i="17"/>
  <c r="J822" i="17"/>
  <c r="J821" i="17"/>
  <c r="J820" i="17"/>
  <c r="J819" i="17"/>
  <c r="J818" i="17"/>
  <c r="J817" i="17"/>
  <c r="J816" i="17"/>
  <c r="J815" i="17"/>
  <c r="J814" i="17"/>
  <c r="J813" i="17"/>
  <c r="J812" i="17"/>
  <c r="J811" i="17"/>
  <c r="J810" i="17"/>
  <c r="J809" i="17"/>
  <c r="J808" i="17"/>
  <c r="J807" i="17"/>
  <c r="J806" i="17"/>
  <c r="J805" i="17"/>
  <c r="J804" i="17"/>
  <c r="J803" i="17"/>
  <c r="J802" i="17"/>
  <c r="J801" i="17"/>
  <c r="J800" i="17"/>
  <c r="J799" i="17"/>
  <c r="J798" i="17"/>
  <c r="J797" i="17"/>
  <c r="J796" i="17"/>
  <c r="J795" i="17"/>
  <c r="J794" i="17"/>
  <c r="J793" i="17"/>
  <c r="J792" i="17"/>
  <c r="J791" i="17"/>
  <c r="J790" i="17"/>
  <c r="J789" i="17"/>
  <c r="J788" i="17"/>
  <c r="J787" i="17"/>
  <c r="J786" i="17"/>
  <c r="J785" i="17"/>
  <c r="J784" i="17"/>
  <c r="J783" i="17"/>
  <c r="J782" i="17"/>
  <c r="J781" i="17"/>
  <c r="J780" i="17"/>
  <c r="J779" i="17"/>
  <c r="J778" i="17"/>
  <c r="J777" i="17"/>
  <c r="J776" i="17"/>
  <c r="J775" i="17"/>
  <c r="J774" i="17"/>
  <c r="J773" i="17"/>
  <c r="J772" i="17"/>
  <c r="J771" i="17"/>
  <c r="J770" i="17"/>
  <c r="J769" i="17"/>
  <c r="J768" i="17"/>
  <c r="J767" i="17"/>
  <c r="J766" i="17"/>
  <c r="J765" i="17"/>
  <c r="J764" i="17"/>
  <c r="J763" i="17"/>
  <c r="J762" i="17"/>
  <c r="J761" i="17"/>
  <c r="J760" i="17"/>
  <c r="J759" i="17"/>
  <c r="J758" i="17"/>
  <c r="J757" i="17"/>
  <c r="J756" i="17"/>
  <c r="J755" i="17"/>
  <c r="J754" i="17"/>
  <c r="J753" i="17"/>
  <c r="J752" i="17"/>
  <c r="J751" i="17"/>
  <c r="J750" i="17"/>
  <c r="J749" i="17"/>
  <c r="J748" i="17"/>
  <c r="J747" i="17"/>
  <c r="J746" i="17"/>
  <c r="J745" i="17"/>
  <c r="J744" i="17"/>
  <c r="J743" i="17"/>
  <c r="J742" i="17"/>
  <c r="J741" i="17"/>
  <c r="J740" i="17"/>
  <c r="J739" i="17"/>
  <c r="J738" i="17"/>
  <c r="J737" i="17"/>
  <c r="J736" i="17"/>
  <c r="J735" i="17"/>
  <c r="J734" i="17"/>
  <c r="J733" i="17"/>
  <c r="J732" i="17"/>
  <c r="J731" i="17"/>
  <c r="J730" i="17"/>
  <c r="J729" i="17"/>
  <c r="J728" i="17"/>
  <c r="J727" i="17"/>
  <c r="J726" i="17"/>
  <c r="J725" i="17"/>
  <c r="J724" i="17"/>
  <c r="J723" i="17"/>
  <c r="J722" i="17"/>
  <c r="J721" i="17"/>
  <c r="J720" i="17"/>
  <c r="J719" i="17"/>
  <c r="J718" i="17"/>
  <c r="J717" i="17"/>
  <c r="J716" i="17"/>
  <c r="J715" i="17"/>
  <c r="J714" i="17"/>
  <c r="J713" i="17"/>
  <c r="J712" i="17"/>
  <c r="J711" i="17"/>
  <c r="J710" i="17"/>
  <c r="J709" i="17"/>
  <c r="J708" i="17"/>
  <c r="J707" i="17"/>
  <c r="J706" i="17"/>
  <c r="J705" i="17"/>
  <c r="J704" i="17"/>
  <c r="J703" i="17"/>
  <c r="J702" i="17"/>
  <c r="J701" i="17"/>
  <c r="J700" i="17"/>
  <c r="J699" i="17"/>
  <c r="J698" i="17"/>
  <c r="J697" i="17"/>
  <c r="J696" i="17"/>
  <c r="J695" i="17"/>
  <c r="J694" i="17"/>
  <c r="J693" i="17"/>
  <c r="J692" i="17"/>
  <c r="J691" i="17"/>
  <c r="J690" i="17"/>
  <c r="J689" i="17"/>
  <c r="J688" i="17"/>
  <c r="J687" i="17"/>
  <c r="J686" i="17"/>
  <c r="J685" i="17"/>
  <c r="J684" i="17"/>
  <c r="J683" i="17"/>
  <c r="J682" i="17"/>
  <c r="J681" i="17"/>
  <c r="J680" i="17"/>
  <c r="J679" i="17"/>
  <c r="J678" i="17"/>
  <c r="J677" i="17"/>
  <c r="J676" i="17"/>
  <c r="J675" i="17"/>
  <c r="J674" i="17"/>
  <c r="J673" i="17"/>
  <c r="J672" i="17"/>
  <c r="J671" i="17"/>
  <c r="J670" i="17"/>
  <c r="J669" i="17"/>
  <c r="J668" i="17"/>
  <c r="J667" i="17"/>
  <c r="J666" i="17"/>
  <c r="J665" i="17"/>
  <c r="J664" i="17"/>
  <c r="J663" i="17"/>
  <c r="J662" i="17"/>
  <c r="J661" i="17"/>
  <c r="J660" i="17"/>
  <c r="J659" i="17"/>
  <c r="J658" i="17"/>
  <c r="J657" i="17"/>
  <c r="J656" i="17"/>
  <c r="J655" i="17"/>
  <c r="J654" i="17"/>
  <c r="J653" i="17"/>
  <c r="J652" i="17"/>
  <c r="J651" i="17"/>
  <c r="J650" i="17"/>
  <c r="J649" i="17"/>
  <c r="J648" i="17"/>
  <c r="J647" i="17"/>
  <c r="J646" i="17"/>
  <c r="J645" i="17"/>
  <c r="J644" i="17"/>
  <c r="J643" i="17"/>
  <c r="J642" i="17"/>
  <c r="J641" i="17"/>
  <c r="J640" i="17"/>
  <c r="J639" i="17"/>
  <c r="J638" i="17"/>
  <c r="J637" i="17"/>
  <c r="J636" i="17"/>
  <c r="J635" i="17"/>
  <c r="J634" i="17"/>
  <c r="J633" i="17"/>
  <c r="J632" i="17"/>
  <c r="J631" i="17"/>
  <c r="J630" i="17"/>
  <c r="J629" i="17"/>
  <c r="J628" i="17"/>
  <c r="J627" i="17"/>
  <c r="J626" i="17"/>
  <c r="J625" i="17"/>
  <c r="J624" i="17"/>
  <c r="J623" i="17"/>
  <c r="J622" i="17"/>
  <c r="J621" i="17"/>
  <c r="J620" i="17"/>
  <c r="J619" i="17"/>
  <c r="J618" i="17"/>
  <c r="J617" i="17"/>
  <c r="J616" i="17"/>
  <c r="J615" i="17"/>
  <c r="J614" i="17"/>
  <c r="J613" i="17"/>
  <c r="J612" i="17"/>
  <c r="J611" i="17"/>
  <c r="J610" i="17"/>
  <c r="J609" i="17"/>
  <c r="J608" i="17"/>
  <c r="J607" i="17"/>
  <c r="J606" i="17"/>
  <c r="J605" i="17"/>
  <c r="J604" i="17"/>
  <c r="J603" i="17"/>
  <c r="J602" i="17"/>
  <c r="J601" i="17"/>
  <c r="J600" i="17"/>
  <c r="J599" i="17"/>
  <c r="J598" i="17"/>
  <c r="J597" i="17"/>
  <c r="J596" i="17"/>
  <c r="J595" i="17"/>
  <c r="J594" i="17"/>
  <c r="J593" i="17"/>
  <c r="J592" i="17"/>
  <c r="J591" i="17"/>
  <c r="J590" i="17"/>
  <c r="J589" i="17"/>
  <c r="J588" i="17"/>
  <c r="J587" i="17"/>
  <c r="J586" i="17"/>
  <c r="J585" i="17"/>
  <c r="J584" i="17"/>
  <c r="J583" i="17"/>
  <c r="J582" i="17"/>
  <c r="J581" i="17"/>
  <c r="J580" i="17"/>
  <c r="J579" i="17"/>
  <c r="J578" i="17"/>
  <c r="J577" i="17"/>
  <c r="J576" i="17"/>
  <c r="J575" i="17"/>
  <c r="J574" i="17"/>
  <c r="J573" i="17"/>
  <c r="J572" i="17"/>
  <c r="J571" i="17"/>
  <c r="J570" i="17"/>
  <c r="J569" i="17"/>
  <c r="J568" i="17"/>
  <c r="J567" i="17"/>
  <c r="J566" i="17"/>
  <c r="J565" i="17"/>
  <c r="J564" i="17"/>
  <c r="J563" i="17"/>
  <c r="J562" i="17"/>
  <c r="J561" i="17"/>
  <c r="J560" i="17"/>
  <c r="J559" i="17"/>
  <c r="J558" i="17"/>
  <c r="J557" i="17"/>
  <c r="J556" i="17"/>
  <c r="J555" i="17"/>
  <c r="J554" i="17"/>
  <c r="J553" i="17"/>
  <c r="J552" i="17"/>
  <c r="J551" i="17"/>
  <c r="J550" i="17"/>
  <c r="J549" i="17"/>
  <c r="J548" i="17"/>
  <c r="J547" i="17"/>
  <c r="J546" i="17"/>
  <c r="J545" i="17"/>
  <c r="J544" i="17"/>
  <c r="J543" i="17"/>
  <c r="J542" i="17"/>
  <c r="J541" i="17"/>
  <c r="J540" i="17"/>
  <c r="J539" i="17"/>
  <c r="J538" i="17"/>
  <c r="J537" i="17"/>
  <c r="J536" i="17"/>
  <c r="J535" i="17"/>
  <c r="J534" i="17"/>
  <c r="J533" i="17"/>
  <c r="J532" i="17"/>
  <c r="J531" i="17"/>
  <c r="J530" i="17"/>
  <c r="J529" i="17"/>
  <c r="J528" i="17"/>
  <c r="J527" i="17"/>
  <c r="J526" i="17"/>
  <c r="J525" i="17"/>
  <c r="J524" i="17"/>
  <c r="J523" i="17"/>
  <c r="J522" i="17"/>
  <c r="J521" i="17"/>
  <c r="J520" i="17"/>
  <c r="J519" i="17"/>
  <c r="J518" i="17"/>
  <c r="J517" i="17"/>
  <c r="J516" i="17"/>
  <c r="J515" i="17"/>
  <c r="J514" i="17"/>
  <c r="J513" i="17"/>
  <c r="J512" i="17"/>
  <c r="J511" i="17"/>
  <c r="J510" i="17"/>
  <c r="J509" i="17"/>
  <c r="J508" i="17"/>
  <c r="J507" i="17"/>
  <c r="J506" i="17"/>
  <c r="J505" i="17"/>
  <c r="J504" i="17"/>
  <c r="J503" i="17"/>
  <c r="J502" i="17"/>
  <c r="J501" i="17"/>
  <c r="J500" i="17"/>
  <c r="J499" i="17"/>
  <c r="J498" i="17"/>
  <c r="J497" i="17"/>
  <c r="J496" i="17"/>
  <c r="J495" i="17"/>
  <c r="J494" i="17"/>
  <c r="J493" i="17"/>
  <c r="J492" i="17"/>
  <c r="J491" i="17"/>
  <c r="J490" i="17"/>
  <c r="J489" i="17"/>
  <c r="J488" i="17"/>
  <c r="J487" i="17"/>
  <c r="J486" i="17"/>
  <c r="J485" i="17"/>
  <c r="J484" i="17"/>
  <c r="J483" i="17"/>
  <c r="J482" i="17"/>
  <c r="J481" i="17"/>
  <c r="J480" i="17"/>
  <c r="J479" i="17"/>
  <c r="J478" i="17"/>
  <c r="J477" i="17"/>
  <c r="J476" i="17"/>
  <c r="J475" i="17"/>
  <c r="J474" i="17"/>
  <c r="J473" i="17"/>
  <c r="J472" i="17"/>
  <c r="J471" i="17"/>
  <c r="J470" i="17"/>
  <c r="J469" i="17"/>
  <c r="J468" i="17"/>
  <c r="J467" i="17"/>
  <c r="J466" i="17"/>
  <c r="J465" i="17"/>
  <c r="J464" i="17"/>
  <c r="J463" i="17"/>
  <c r="J462" i="17"/>
  <c r="J461" i="17"/>
  <c r="J460" i="17"/>
  <c r="J459" i="17"/>
  <c r="J458" i="17"/>
  <c r="J457" i="17"/>
  <c r="J456" i="17"/>
  <c r="J455" i="17"/>
  <c r="J454" i="17"/>
  <c r="J453" i="17"/>
  <c r="J452" i="17"/>
  <c r="J451" i="17"/>
  <c r="J450" i="17"/>
  <c r="J449" i="17"/>
  <c r="J448" i="17"/>
  <c r="J447" i="17"/>
  <c r="J446" i="17"/>
  <c r="J445" i="17"/>
  <c r="J444" i="17"/>
  <c r="J443" i="17"/>
  <c r="J442" i="17"/>
  <c r="J441" i="17"/>
  <c r="J440" i="17"/>
  <c r="J439" i="17"/>
  <c r="J438" i="17"/>
  <c r="J437" i="17"/>
  <c r="J436" i="17"/>
  <c r="J435" i="17"/>
  <c r="J434" i="17"/>
  <c r="J433" i="17"/>
  <c r="J432" i="17"/>
  <c r="J431" i="17"/>
  <c r="J430" i="17"/>
  <c r="J429" i="17"/>
  <c r="J428" i="17"/>
  <c r="J427" i="17"/>
  <c r="J426" i="17"/>
  <c r="J425" i="17"/>
  <c r="J424" i="17"/>
  <c r="J423" i="17"/>
  <c r="J422" i="17"/>
  <c r="J421" i="17"/>
  <c r="J420" i="17"/>
  <c r="J419" i="17"/>
  <c r="J418" i="17"/>
  <c r="J417" i="17"/>
  <c r="J416" i="17"/>
  <c r="J415" i="17"/>
  <c r="J414" i="17"/>
  <c r="J413" i="17"/>
  <c r="J412" i="17"/>
  <c r="J411" i="17"/>
  <c r="J410" i="17"/>
  <c r="J409" i="17"/>
  <c r="J408" i="17"/>
  <c r="J407" i="17"/>
  <c r="J406" i="17"/>
  <c r="J405" i="17"/>
  <c r="J404" i="17"/>
  <c r="J403" i="17"/>
  <c r="J402" i="17"/>
  <c r="J401" i="17"/>
  <c r="J400" i="17"/>
  <c r="J399" i="17"/>
  <c r="J398" i="17"/>
  <c r="J397" i="17"/>
  <c r="J396" i="17"/>
  <c r="J395" i="17"/>
  <c r="J394" i="17"/>
  <c r="J393" i="17"/>
  <c r="J392" i="17"/>
  <c r="J391" i="17"/>
  <c r="J390" i="17"/>
  <c r="J389" i="17"/>
  <c r="J388" i="17"/>
  <c r="J387" i="17"/>
  <c r="J386" i="17"/>
  <c r="J385" i="17"/>
  <c r="J384" i="17"/>
  <c r="J383" i="17"/>
  <c r="J382" i="17"/>
  <c r="J381" i="17"/>
  <c r="J380" i="17"/>
  <c r="J379" i="17"/>
  <c r="J378" i="17"/>
  <c r="J377" i="17"/>
  <c r="J376" i="17"/>
  <c r="J375" i="17"/>
  <c r="J374" i="17"/>
  <c r="J373" i="17"/>
  <c r="J372" i="17"/>
  <c r="J371" i="17"/>
  <c r="J370" i="17"/>
  <c r="J369" i="17"/>
  <c r="J368" i="17"/>
  <c r="J367" i="17"/>
  <c r="J366" i="17"/>
  <c r="J365" i="17"/>
  <c r="J364" i="17"/>
  <c r="J363" i="17"/>
  <c r="J362" i="17"/>
  <c r="J361" i="17"/>
  <c r="J360" i="17"/>
  <c r="J359" i="17"/>
  <c r="J358" i="17"/>
  <c r="J357" i="17"/>
  <c r="J356" i="17"/>
  <c r="J355" i="17"/>
  <c r="J354" i="17"/>
  <c r="J353" i="17"/>
  <c r="J352" i="17"/>
  <c r="J351" i="17"/>
  <c r="J350" i="17"/>
  <c r="J349" i="17"/>
  <c r="J348" i="17"/>
  <c r="J347" i="17"/>
  <c r="J346" i="17"/>
  <c r="J345" i="17"/>
  <c r="J344" i="17"/>
  <c r="J343" i="17"/>
  <c r="J342" i="17"/>
  <c r="J341" i="17"/>
  <c r="J340" i="17"/>
  <c r="J339" i="17"/>
  <c r="J338" i="17"/>
  <c r="J337" i="17"/>
  <c r="J336" i="17"/>
  <c r="J335" i="17"/>
  <c r="J334" i="17"/>
  <c r="J333" i="17"/>
  <c r="J332" i="17"/>
  <c r="J331" i="17"/>
  <c r="J330" i="17"/>
  <c r="J329" i="17"/>
  <c r="J328" i="17"/>
  <c r="J327" i="17"/>
  <c r="J326" i="17"/>
  <c r="J325" i="17"/>
  <c r="J324" i="17"/>
  <c r="J323" i="17"/>
  <c r="J322" i="17"/>
  <c r="J321" i="17"/>
  <c r="J320" i="17"/>
  <c r="J319" i="17"/>
  <c r="J318" i="17"/>
  <c r="J317" i="17"/>
  <c r="J316" i="17"/>
  <c r="J315" i="17"/>
  <c r="J314" i="17"/>
  <c r="J313" i="17"/>
  <c r="J312" i="17"/>
  <c r="J311" i="17"/>
  <c r="J310" i="17"/>
  <c r="J309" i="17"/>
  <c r="J308" i="17"/>
  <c r="J307" i="17"/>
  <c r="J306" i="17"/>
  <c r="J305" i="17"/>
  <c r="J304" i="17"/>
  <c r="J303" i="17"/>
  <c r="J302" i="17"/>
  <c r="J301" i="17"/>
  <c r="J300" i="17"/>
  <c r="J299" i="17"/>
  <c r="J298" i="17"/>
  <c r="J297" i="17"/>
  <c r="J296" i="17"/>
  <c r="J295" i="17"/>
  <c r="J294" i="17"/>
  <c r="J293" i="17"/>
  <c r="J292" i="17"/>
  <c r="J291" i="17"/>
  <c r="J290" i="17"/>
  <c r="J289" i="17"/>
  <c r="J288" i="17"/>
  <c r="J287" i="17"/>
  <c r="J286" i="17"/>
  <c r="J285" i="17"/>
  <c r="J284" i="17"/>
  <c r="J283" i="17"/>
  <c r="J282" i="17"/>
  <c r="J281" i="17"/>
  <c r="J280" i="17"/>
  <c r="J279" i="17"/>
  <c r="J278" i="17"/>
  <c r="J277" i="17"/>
  <c r="J276" i="17"/>
  <c r="J275" i="17"/>
  <c r="J274" i="17"/>
  <c r="J273" i="17"/>
  <c r="J272" i="17"/>
  <c r="J271" i="17"/>
  <c r="J270" i="17"/>
  <c r="J269" i="17"/>
  <c r="J268" i="17"/>
  <c r="J267" i="17"/>
  <c r="J266" i="17"/>
  <c r="J265" i="17"/>
  <c r="J264" i="17"/>
  <c r="J263" i="17"/>
  <c r="J262" i="17"/>
  <c r="J261" i="17"/>
  <c r="J260" i="17"/>
  <c r="J259" i="17"/>
  <c r="J258" i="17"/>
  <c r="J257" i="17"/>
  <c r="J256" i="17"/>
  <c r="J255" i="17"/>
  <c r="J254" i="17"/>
  <c r="J253" i="17"/>
  <c r="J252" i="17"/>
  <c r="J251" i="17"/>
  <c r="J250" i="17"/>
  <c r="J249" i="17"/>
  <c r="J248" i="17"/>
  <c r="J247" i="17"/>
  <c r="J246" i="17"/>
  <c r="J245" i="17"/>
  <c r="J244" i="17"/>
  <c r="J243" i="17"/>
  <c r="J242" i="17"/>
  <c r="J241" i="17"/>
  <c r="J240" i="17"/>
  <c r="J239" i="17"/>
  <c r="J238" i="17"/>
  <c r="J237" i="17"/>
  <c r="J236" i="17"/>
  <c r="J235" i="17"/>
  <c r="J234" i="17"/>
  <c r="J233" i="17"/>
  <c r="J232" i="17"/>
  <c r="J231" i="17"/>
  <c r="J230" i="17"/>
  <c r="J229" i="17"/>
  <c r="J228" i="17"/>
  <c r="J227" i="17"/>
  <c r="J226" i="17"/>
  <c r="J225" i="17"/>
  <c r="J224" i="17"/>
  <c r="J223" i="17"/>
  <c r="J222" i="17"/>
  <c r="J221" i="17"/>
  <c r="J220" i="17"/>
  <c r="J219" i="17"/>
  <c r="J218" i="17"/>
  <c r="J217" i="17"/>
  <c r="J216" i="17"/>
  <c r="J215" i="17"/>
  <c r="J214" i="17"/>
  <c r="J213" i="17"/>
  <c r="J212" i="17"/>
  <c r="J211" i="17"/>
  <c r="J210" i="17"/>
  <c r="J209" i="17"/>
  <c r="J208" i="17"/>
  <c r="J207" i="17"/>
  <c r="J206" i="17"/>
  <c r="J205" i="17"/>
  <c r="J204" i="17"/>
  <c r="J203" i="17"/>
  <c r="J202" i="17"/>
  <c r="J201" i="17"/>
  <c r="J200" i="17"/>
  <c r="J199" i="17"/>
  <c r="J198" i="17"/>
  <c r="J197" i="17"/>
  <c r="J196" i="17"/>
  <c r="J195" i="17"/>
  <c r="J194" i="17"/>
  <c r="J193" i="17"/>
  <c r="J192" i="17"/>
  <c r="J191" i="17"/>
  <c r="J190" i="17"/>
  <c r="J189" i="17"/>
  <c r="J188" i="17"/>
  <c r="J187" i="17"/>
  <c r="J186" i="17"/>
  <c r="J185" i="17"/>
  <c r="J184" i="17"/>
  <c r="J183" i="17"/>
  <c r="J182" i="17"/>
  <c r="J181" i="17"/>
  <c r="J180" i="17"/>
  <c r="J179" i="17"/>
  <c r="J178" i="17"/>
  <c r="J177" i="17"/>
  <c r="J176" i="17"/>
  <c r="J175" i="17"/>
  <c r="J174" i="17"/>
  <c r="J173" i="17"/>
  <c r="J172" i="17"/>
  <c r="J171" i="17"/>
  <c r="J170" i="17"/>
  <c r="J169" i="17"/>
  <c r="J168" i="17"/>
  <c r="J167" i="17"/>
  <c r="J166" i="17"/>
  <c r="J165" i="17"/>
  <c r="J164" i="17"/>
  <c r="J163" i="17"/>
  <c r="J162" i="17"/>
  <c r="J161" i="17"/>
  <c r="J160" i="17"/>
  <c r="J159" i="17"/>
  <c r="J158" i="17"/>
  <c r="J157" i="17"/>
  <c r="J156" i="17"/>
  <c r="J155" i="17"/>
  <c r="J154" i="17"/>
  <c r="J153" i="17"/>
  <c r="J152" i="17"/>
  <c r="J151" i="17"/>
  <c r="J150" i="17"/>
  <c r="J149" i="17"/>
  <c r="J148" i="17"/>
  <c r="J147" i="17"/>
  <c r="J146" i="17"/>
  <c r="J145" i="17"/>
  <c r="J144" i="17"/>
  <c r="J143" i="17"/>
  <c r="J142" i="17"/>
  <c r="J141" i="17"/>
  <c r="J140" i="17"/>
  <c r="J139" i="17"/>
  <c r="J138" i="17"/>
  <c r="J137" i="17"/>
  <c r="J136" i="17"/>
  <c r="J135" i="17"/>
  <c r="J134" i="17"/>
  <c r="J133" i="17"/>
  <c r="J132" i="17"/>
  <c r="J131" i="17"/>
  <c r="J130" i="17"/>
  <c r="J129" i="17"/>
  <c r="J128" i="17"/>
  <c r="J127" i="17"/>
  <c r="J126" i="17"/>
  <c r="J125" i="17"/>
  <c r="J124" i="17"/>
  <c r="J123" i="17"/>
  <c r="J122" i="17"/>
  <c r="J121" i="17"/>
  <c r="J120" i="17"/>
  <c r="J119" i="17"/>
  <c r="J118" i="17"/>
  <c r="J117" i="17"/>
  <c r="J116" i="17"/>
  <c r="J115" i="17"/>
  <c r="J114" i="17"/>
  <c r="J113" i="17"/>
  <c r="J112" i="17"/>
  <c r="J111" i="17"/>
  <c r="J110" i="17"/>
  <c r="J109" i="17"/>
  <c r="J108" i="17"/>
  <c r="J107" i="17"/>
  <c r="J106" i="17"/>
  <c r="J105" i="17"/>
  <c r="J104" i="17"/>
  <c r="J103" i="17"/>
  <c r="J102" i="17"/>
  <c r="J101" i="17"/>
  <c r="J100" i="17"/>
  <c r="J99" i="17"/>
  <c r="J98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I1001" i="17"/>
  <c r="I1000" i="17"/>
  <c r="I999" i="17"/>
  <c r="I998" i="17"/>
  <c r="I997" i="17"/>
  <c r="I996" i="17"/>
  <c r="I995" i="17"/>
  <c r="I994" i="17"/>
  <c r="I993" i="17"/>
  <c r="I992" i="17"/>
  <c r="I991" i="17"/>
  <c r="I990" i="17"/>
  <c r="I989" i="17"/>
  <c r="I988" i="17"/>
  <c r="I987" i="17"/>
  <c r="I986" i="17"/>
  <c r="I985" i="17"/>
  <c r="I984" i="17"/>
  <c r="I983" i="17"/>
  <c r="I982" i="17"/>
  <c r="I981" i="17"/>
  <c r="I980" i="17"/>
  <c r="I979" i="17"/>
  <c r="I978" i="17"/>
  <c r="I977" i="17"/>
  <c r="I976" i="17"/>
  <c r="I975" i="17"/>
  <c r="I974" i="17"/>
  <c r="I973" i="17"/>
  <c r="I972" i="17"/>
  <c r="I971" i="17"/>
  <c r="I970" i="17"/>
  <c r="I969" i="17"/>
  <c r="I968" i="17"/>
  <c r="I967" i="17"/>
  <c r="I966" i="17"/>
  <c r="I965" i="17"/>
  <c r="I964" i="17"/>
  <c r="I963" i="17"/>
  <c r="I962" i="17"/>
  <c r="I961" i="17"/>
  <c r="I960" i="17"/>
  <c r="I959" i="17"/>
  <c r="I958" i="17"/>
  <c r="I957" i="17"/>
  <c r="I956" i="17"/>
  <c r="I955" i="17"/>
  <c r="I954" i="17"/>
  <c r="I953" i="17"/>
  <c r="I952" i="17"/>
  <c r="I951" i="17"/>
  <c r="I950" i="17"/>
  <c r="I949" i="17"/>
  <c r="I948" i="17"/>
  <c r="I947" i="17"/>
  <c r="I946" i="17"/>
  <c r="I945" i="17"/>
  <c r="I944" i="17"/>
  <c r="I943" i="17"/>
  <c r="I942" i="17"/>
  <c r="I941" i="17"/>
  <c r="I940" i="17"/>
  <c r="I939" i="17"/>
  <c r="I938" i="17"/>
  <c r="I937" i="17"/>
  <c r="I936" i="17"/>
  <c r="I935" i="17"/>
  <c r="I934" i="17"/>
  <c r="I933" i="17"/>
  <c r="I932" i="17"/>
  <c r="I931" i="17"/>
  <c r="I930" i="17"/>
  <c r="I929" i="17"/>
  <c r="I928" i="17"/>
  <c r="I927" i="17"/>
  <c r="I926" i="17"/>
  <c r="I925" i="17"/>
  <c r="I924" i="17"/>
  <c r="I923" i="17"/>
  <c r="I922" i="17"/>
  <c r="I921" i="17"/>
  <c r="I920" i="17"/>
  <c r="I919" i="17"/>
  <c r="I918" i="17"/>
  <c r="I917" i="17"/>
  <c r="I916" i="17"/>
  <c r="I915" i="17"/>
  <c r="I914" i="17"/>
  <c r="I913" i="17"/>
  <c r="I912" i="17"/>
  <c r="I911" i="17"/>
  <c r="I910" i="17"/>
  <c r="I909" i="17"/>
  <c r="I908" i="17"/>
  <c r="I907" i="17"/>
  <c r="I906" i="17"/>
  <c r="I905" i="17"/>
  <c r="I904" i="17"/>
  <c r="I903" i="17"/>
  <c r="I902" i="17"/>
  <c r="I901" i="17"/>
  <c r="I900" i="17"/>
  <c r="I899" i="17"/>
  <c r="I898" i="17"/>
  <c r="I897" i="17"/>
  <c r="I896" i="17"/>
  <c r="I895" i="17"/>
  <c r="I894" i="17"/>
  <c r="I893" i="17"/>
  <c r="I892" i="17"/>
  <c r="I891" i="17"/>
  <c r="I890" i="17"/>
  <c r="I889" i="17"/>
  <c r="I888" i="17"/>
  <c r="I887" i="17"/>
  <c r="I886" i="17"/>
  <c r="I885" i="17"/>
  <c r="I884" i="17"/>
  <c r="I883" i="17"/>
  <c r="I882" i="17"/>
  <c r="I881" i="17"/>
  <c r="I880" i="17"/>
  <c r="I879" i="17"/>
  <c r="I878" i="17"/>
  <c r="I877" i="17"/>
  <c r="I876" i="17"/>
  <c r="I875" i="17"/>
  <c r="I874" i="17"/>
  <c r="I873" i="17"/>
  <c r="I872" i="17"/>
  <c r="I871" i="17"/>
  <c r="I870" i="17"/>
  <c r="I869" i="17"/>
  <c r="I868" i="17"/>
  <c r="I867" i="17"/>
  <c r="I866" i="17"/>
  <c r="I865" i="17"/>
  <c r="I864" i="17"/>
  <c r="I863" i="17"/>
  <c r="I862" i="17"/>
  <c r="I861" i="17"/>
  <c r="I860" i="17"/>
  <c r="I859" i="17"/>
  <c r="I858" i="17"/>
  <c r="I857" i="17"/>
  <c r="I856" i="17"/>
  <c r="I855" i="17"/>
  <c r="I854" i="17"/>
  <c r="I853" i="17"/>
  <c r="I852" i="17"/>
  <c r="I851" i="17"/>
  <c r="I850" i="17"/>
  <c r="I849" i="17"/>
  <c r="I848" i="17"/>
  <c r="I847" i="17"/>
  <c r="I846" i="17"/>
  <c r="I845" i="17"/>
  <c r="I844" i="17"/>
  <c r="I843" i="17"/>
  <c r="I842" i="17"/>
  <c r="I841" i="17"/>
  <c r="I840" i="17"/>
  <c r="I839" i="17"/>
  <c r="I838" i="17"/>
  <c r="I837" i="17"/>
  <c r="I836" i="17"/>
  <c r="I835" i="17"/>
  <c r="I834" i="17"/>
  <c r="I833" i="17"/>
  <c r="I832" i="17"/>
  <c r="I831" i="17"/>
  <c r="I830" i="17"/>
  <c r="I829" i="17"/>
  <c r="I828" i="17"/>
  <c r="I827" i="17"/>
  <c r="I826" i="17"/>
  <c r="I825" i="17"/>
  <c r="I824" i="17"/>
  <c r="I823" i="17"/>
  <c r="I822" i="17"/>
  <c r="I821" i="17"/>
  <c r="I820" i="17"/>
  <c r="I819" i="17"/>
  <c r="I818" i="17"/>
  <c r="I817" i="17"/>
  <c r="I816" i="17"/>
  <c r="I815" i="17"/>
  <c r="I814" i="17"/>
  <c r="I813" i="17"/>
  <c r="I812" i="17"/>
  <c r="I811" i="17"/>
  <c r="I810" i="17"/>
  <c r="I809" i="17"/>
  <c r="I808" i="17"/>
  <c r="I807" i="17"/>
  <c r="I806" i="17"/>
  <c r="I805" i="17"/>
  <c r="I804" i="17"/>
  <c r="I803" i="17"/>
  <c r="I802" i="17"/>
  <c r="I801" i="17"/>
  <c r="I800" i="17"/>
  <c r="I799" i="17"/>
  <c r="I798" i="17"/>
  <c r="I797" i="17"/>
  <c r="I796" i="17"/>
  <c r="I795" i="17"/>
  <c r="I794" i="17"/>
  <c r="I793" i="17"/>
  <c r="I792" i="17"/>
  <c r="I791" i="17"/>
  <c r="I790" i="17"/>
  <c r="I789" i="17"/>
  <c r="I788" i="17"/>
  <c r="I787" i="17"/>
  <c r="I786" i="17"/>
  <c r="I785" i="17"/>
  <c r="I784" i="17"/>
  <c r="I783" i="17"/>
  <c r="I782" i="17"/>
  <c r="I781" i="17"/>
  <c r="I780" i="17"/>
  <c r="I779" i="17"/>
  <c r="I778" i="17"/>
  <c r="I777" i="17"/>
  <c r="I776" i="17"/>
  <c r="I775" i="17"/>
  <c r="I774" i="17"/>
  <c r="I773" i="17"/>
  <c r="I772" i="17"/>
  <c r="I771" i="17"/>
  <c r="I770" i="17"/>
  <c r="I769" i="17"/>
  <c r="I768" i="17"/>
  <c r="I767" i="17"/>
  <c r="I766" i="17"/>
  <c r="I765" i="17"/>
  <c r="I764" i="17"/>
  <c r="I763" i="17"/>
  <c r="I762" i="17"/>
  <c r="I761" i="17"/>
  <c r="I760" i="17"/>
  <c r="I759" i="17"/>
  <c r="I758" i="17"/>
  <c r="I757" i="17"/>
  <c r="I756" i="17"/>
  <c r="I755" i="17"/>
  <c r="I754" i="17"/>
  <c r="I753" i="17"/>
  <c r="I752" i="17"/>
  <c r="I751" i="17"/>
  <c r="I750" i="17"/>
  <c r="I749" i="17"/>
  <c r="I748" i="17"/>
  <c r="I747" i="17"/>
  <c r="I746" i="17"/>
  <c r="I745" i="17"/>
  <c r="I744" i="17"/>
  <c r="I743" i="17"/>
  <c r="I742" i="17"/>
  <c r="I741" i="17"/>
  <c r="I740" i="17"/>
  <c r="I739" i="17"/>
  <c r="I738" i="17"/>
  <c r="I737" i="17"/>
  <c r="I736" i="17"/>
  <c r="I735" i="17"/>
  <c r="I734" i="17"/>
  <c r="I733" i="17"/>
  <c r="I732" i="17"/>
  <c r="I731" i="17"/>
  <c r="I730" i="17"/>
  <c r="I729" i="17"/>
  <c r="I728" i="17"/>
  <c r="I727" i="17"/>
  <c r="I726" i="17"/>
  <c r="I725" i="17"/>
  <c r="I724" i="17"/>
  <c r="I723" i="17"/>
  <c r="I722" i="17"/>
  <c r="I721" i="17"/>
  <c r="I720" i="17"/>
  <c r="I719" i="17"/>
  <c r="I718" i="17"/>
  <c r="I717" i="17"/>
  <c r="I716" i="17"/>
  <c r="I715" i="17"/>
  <c r="I714" i="17"/>
  <c r="I713" i="17"/>
  <c r="I712" i="17"/>
  <c r="I711" i="17"/>
  <c r="I710" i="17"/>
  <c r="I709" i="17"/>
  <c r="I708" i="17"/>
  <c r="I707" i="17"/>
  <c r="I706" i="17"/>
  <c r="I705" i="17"/>
  <c r="I704" i="17"/>
  <c r="I703" i="17"/>
  <c r="I702" i="17"/>
  <c r="I701" i="17"/>
  <c r="I700" i="17"/>
  <c r="I699" i="17"/>
  <c r="I698" i="17"/>
  <c r="I697" i="17"/>
  <c r="I696" i="17"/>
  <c r="I695" i="17"/>
  <c r="I694" i="17"/>
  <c r="I693" i="17"/>
  <c r="I692" i="17"/>
  <c r="I691" i="17"/>
  <c r="I690" i="17"/>
  <c r="I689" i="17"/>
  <c r="I688" i="17"/>
  <c r="I687" i="17"/>
  <c r="I686" i="17"/>
  <c r="I685" i="17"/>
  <c r="I684" i="17"/>
  <c r="I683" i="17"/>
  <c r="I682" i="17"/>
  <c r="I681" i="17"/>
  <c r="I680" i="17"/>
  <c r="I679" i="17"/>
  <c r="I678" i="17"/>
  <c r="I677" i="17"/>
  <c r="I676" i="17"/>
  <c r="I675" i="17"/>
  <c r="I674" i="17"/>
  <c r="I673" i="17"/>
  <c r="I672" i="17"/>
  <c r="I671" i="17"/>
  <c r="I670" i="17"/>
  <c r="I669" i="17"/>
  <c r="I668" i="17"/>
  <c r="I667" i="17"/>
  <c r="I666" i="17"/>
  <c r="I665" i="17"/>
  <c r="I664" i="17"/>
  <c r="I663" i="17"/>
  <c r="I662" i="17"/>
  <c r="I661" i="17"/>
  <c r="I660" i="17"/>
  <c r="I659" i="17"/>
  <c r="I658" i="17"/>
  <c r="I657" i="17"/>
  <c r="I656" i="17"/>
  <c r="I655" i="17"/>
  <c r="I654" i="17"/>
  <c r="I653" i="17"/>
  <c r="I652" i="17"/>
  <c r="I651" i="17"/>
  <c r="I650" i="17"/>
  <c r="I649" i="17"/>
  <c r="I648" i="17"/>
  <c r="I647" i="17"/>
  <c r="I646" i="17"/>
  <c r="I645" i="17"/>
  <c r="I644" i="17"/>
  <c r="I643" i="17"/>
  <c r="I642" i="17"/>
  <c r="I641" i="17"/>
  <c r="I640" i="17"/>
  <c r="I639" i="17"/>
  <c r="I638" i="17"/>
  <c r="I637" i="17"/>
  <c r="I636" i="17"/>
  <c r="I635" i="17"/>
  <c r="I634" i="17"/>
  <c r="I633" i="17"/>
  <c r="I632" i="17"/>
  <c r="I631" i="17"/>
  <c r="I630" i="17"/>
  <c r="I629" i="17"/>
  <c r="I628" i="17"/>
  <c r="I627" i="17"/>
  <c r="I626" i="17"/>
  <c r="I625" i="17"/>
  <c r="I624" i="17"/>
  <c r="I623" i="17"/>
  <c r="I622" i="17"/>
  <c r="I621" i="17"/>
  <c r="I620" i="17"/>
  <c r="I619" i="17"/>
  <c r="I618" i="17"/>
  <c r="I617" i="17"/>
  <c r="I616" i="17"/>
  <c r="I615" i="17"/>
  <c r="I614" i="17"/>
  <c r="I613" i="17"/>
  <c r="I612" i="17"/>
  <c r="I611" i="17"/>
  <c r="I610" i="17"/>
  <c r="I609" i="17"/>
  <c r="I608" i="17"/>
  <c r="I607" i="17"/>
  <c r="I606" i="17"/>
  <c r="I605" i="17"/>
  <c r="I604" i="17"/>
  <c r="I603" i="17"/>
  <c r="I602" i="17"/>
  <c r="I601" i="17"/>
  <c r="I600" i="17"/>
  <c r="I599" i="17"/>
  <c r="I598" i="17"/>
  <c r="I597" i="17"/>
  <c r="I596" i="17"/>
  <c r="I595" i="17"/>
  <c r="I594" i="17"/>
  <c r="I593" i="17"/>
  <c r="I592" i="17"/>
  <c r="I591" i="17"/>
  <c r="I590" i="17"/>
  <c r="I589" i="17"/>
  <c r="I588" i="17"/>
  <c r="I587" i="17"/>
  <c r="I586" i="17"/>
  <c r="I585" i="17"/>
  <c r="I584" i="17"/>
  <c r="I583" i="17"/>
  <c r="I582" i="17"/>
  <c r="I581" i="17"/>
  <c r="I580" i="17"/>
  <c r="I579" i="17"/>
  <c r="I578" i="17"/>
  <c r="I577" i="17"/>
  <c r="I576" i="17"/>
  <c r="I575" i="17"/>
  <c r="I574" i="17"/>
  <c r="I573" i="17"/>
  <c r="I572" i="17"/>
  <c r="I571" i="17"/>
  <c r="I570" i="17"/>
  <c r="I569" i="17"/>
  <c r="I568" i="17"/>
  <c r="I567" i="17"/>
  <c r="I566" i="17"/>
  <c r="I565" i="17"/>
  <c r="I564" i="17"/>
  <c r="I563" i="17"/>
  <c r="I562" i="17"/>
  <c r="I561" i="17"/>
  <c r="I560" i="17"/>
  <c r="I559" i="17"/>
  <c r="I558" i="17"/>
  <c r="I557" i="17"/>
  <c r="I556" i="17"/>
  <c r="I555" i="17"/>
  <c r="I554" i="17"/>
  <c r="I553" i="17"/>
  <c r="I552" i="17"/>
  <c r="I551" i="17"/>
  <c r="I550" i="17"/>
  <c r="I549" i="17"/>
  <c r="I548" i="17"/>
  <c r="I547" i="17"/>
  <c r="I546" i="17"/>
  <c r="I545" i="17"/>
  <c r="I544" i="17"/>
  <c r="I543" i="17"/>
  <c r="I542" i="17"/>
  <c r="I541" i="17"/>
  <c r="I540" i="17"/>
  <c r="I539" i="17"/>
  <c r="I538" i="17"/>
  <c r="I537" i="17"/>
  <c r="I536" i="17"/>
  <c r="I535" i="17"/>
  <c r="I534" i="17"/>
  <c r="I533" i="17"/>
  <c r="I532" i="17"/>
  <c r="I531" i="17"/>
  <c r="I530" i="17"/>
  <c r="I529" i="17"/>
  <c r="I528" i="17"/>
  <c r="I527" i="17"/>
  <c r="I526" i="17"/>
  <c r="I525" i="17"/>
  <c r="I524" i="17"/>
  <c r="I523" i="17"/>
  <c r="I522" i="17"/>
  <c r="I521" i="17"/>
  <c r="I520" i="17"/>
  <c r="I519" i="17"/>
  <c r="I518" i="17"/>
  <c r="I517" i="17"/>
  <c r="I516" i="17"/>
  <c r="I515" i="17"/>
  <c r="I514" i="17"/>
  <c r="I513" i="17"/>
  <c r="I512" i="17"/>
  <c r="I511" i="17"/>
  <c r="I510" i="17"/>
  <c r="I509" i="17"/>
  <c r="I508" i="17"/>
  <c r="I507" i="17"/>
  <c r="I506" i="17"/>
  <c r="I505" i="17"/>
  <c r="I504" i="17"/>
  <c r="I503" i="17"/>
  <c r="I502" i="17"/>
  <c r="I501" i="17"/>
  <c r="I500" i="17"/>
  <c r="I499" i="17"/>
  <c r="I498" i="17"/>
  <c r="I497" i="17"/>
  <c r="I496" i="17"/>
  <c r="I495" i="17"/>
  <c r="I494" i="17"/>
  <c r="I493" i="17"/>
  <c r="I492" i="17"/>
  <c r="I491" i="17"/>
  <c r="I490" i="17"/>
  <c r="I489" i="17"/>
  <c r="I488" i="17"/>
  <c r="I487" i="17"/>
  <c r="I486" i="17"/>
  <c r="I485" i="17"/>
  <c r="I484" i="17"/>
  <c r="I483" i="17"/>
  <c r="I482" i="17"/>
  <c r="I481" i="17"/>
  <c r="I480" i="17"/>
  <c r="I479" i="17"/>
  <c r="I478" i="17"/>
  <c r="I477" i="17"/>
  <c r="I476" i="17"/>
  <c r="I475" i="17"/>
  <c r="I474" i="17"/>
  <c r="I473" i="17"/>
  <c r="I472" i="17"/>
  <c r="I471" i="17"/>
  <c r="I470" i="17"/>
  <c r="I469" i="17"/>
  <c r="I468" i="17"/>
  <c r="I467" i="17"/>
  <c r="I466" i="17"/>
  <c r="I465" i="17"/>
  <c r="I464" i="17"/>
  <c r="I463" i="17"/>
  <c r="I462" i="17"/>
  <c r="I461" i="17"/>
  <c r="I460" i="17"/>
  <c r="I459" i="17"/>
  <c r="I458" i="17"/>
  <c r="I457" i="17"/>
  <c r="I456" i="17"/>
  <c r="I455" i="17"/>
  <c r="I454" i="17"/>
  <c r="I453" i="17"/>
  <c r="I452" i="17"/>
  <c r="I451" i="17"/>
  <c r="I450" i="17"/>
  <c r="I449" i="17"/>
  <c r="I448" i="17"/>
  <c r="I447" i="17"/>
  <c r="I446" i="17"/>
  <c r="I445" i="17"/>
  <c r="I444" i="17"/>
  <c r="I443" i="17"/>
  <c r="I442" i="17"/>
  <c r="I441" i="17"/>
  <c r="I440" i="17"/>
  <c r="I439" i="17"/>
  <c r="I438" i="17"/>
  <c r="I437" i="17"/>
  <c r="I436" i="17"/>
  <c r="I435" i="17"/>
  <c r="I434" i="17"/>
  <c r="I433" i="17"/>
  <c r="I432" i="17"/>
  <c r="I431" i="17"/>
  <c r="I430" i="17"/>
  <c r="I429" i="17"/>
  <c r="I428" i="17"/>
  <c r="I427" i="17"/>
  <c r="I426" i="17"/>
  <c r="I425" i="17"/>
  <c r="I424" i="17"/>
  <c r="I423" i="17"/>
  <c r="I422" i="17"/>
  <c r="I421" i="17"/>
  <c r="I420" i="17"/>
  <c r="I419" i="17"/>
  <c r="I418" i="17"/>
  <c r="I417" i="17"/>
  <c r="I416" i="17"/>
  <c r="I415" i="17"/>
  <c r="I414" i="17"/>
  <c r="I413" i="17"/>
  <c r="I412" i="17"/>
  <c r="I411" i="17"/>
  <c r="I410" i="17"/>
  <c r="I409" i="17"/>
  <c r="I408" i="17"/>
  <c r="I407" i="17"/>
  <c r="I406" i="17"/>
  <c r="I405" i="17"/>
  <c r="I404" i="17"/>
  <c r="I403" i="17"/>
  <c r="I402" i="17"/>
  <c r="I401" i="17"/>
  <c r="I400" i="17"/>
  <c r="I399" i="17"/>
  <c r="I398" i="17"/>
  <c r="I397" i="17"/>
  <c r="I396" i="17"/>
  <c r="I395" i="17"/>
  <c r="I394" i="17"/>
  <c r="I393" i="17"/>
  <c r="I392" i="17"/>
  <c r="I391" i="17"/>
  <c r="I390" i="17"/>
  <c r="I389" i="17"/>
  <c r="I388" i="17"/>
  <c r="I387" i="17"/>
  <c r="I386" i="17"/>
  <c r="I385" i="17"/>
  <c r="I384" i="17"/>
  <c r="I383" i="17"/>
  <c r="I382" i="17"/>
  <c r="I381" i="17"/>
  <c r="I380" i="17"/>
  <c r="I379" i="17"/>
  <c r="I378" i="17"/>
  <c r="I377" i="17"/>
  <c r="I376" i="17"/>
  <c r="I375" i="17"/>
  <c r="I374" i="17"/>
  <c r="I373" i="17"/>
  <c r="I372" i="17"/>
  <c r="I371" i="17"/>
  <c r="I370" i="17"/>
  <c r="I369" i="17"/>
  <c r="I368" i="17"/>
  <c r="I367" i="17"/>
  <c r="I366" i="17"/>
  <c r="I365" i="17"/>
  <c r="I364" i="17"/>
  <c r="I363" i="17"/>
  <c r="I362" i="17"/>
  <c r="I361" i="17"/>
  <c r="I360" i="17"/>
  <c r="I359" i="17"/>
  <c r="I358" i="17"/>
  <c r="I357" i="17"/>
  <c r="I356" i="17"/>
  <c r="I355" i="17"/>
  <c r="I354" i="17"/>
  <c r="I353" i="17"/>
  <c r="I352" i="17"/>
  <c r="I351" i="17"/>
  <c r="I350" i="17"/>
  <c r="I349" i="17"/>
  <c r="I348" i="17"/>
  <c r="I347" i="17"/>
  <c r="I346" i="17"/>
  <c r="I345" i="17"/>
  <c r="I344" i="17"/>
  <c r="I343" i="17"/>
  <c r="I342" i="17"/>
  <c r="I341" i="17"/>
  <c r="I340" i="17"/>
  <c r="I339" i="17"/>
  <c r="I338" i="17"/>
  <c r="I337" i="17"/>
  <c r="I336" i="17"/>
  <c r="I335" i="17"/>
  <c r="I334" i="17"/>
  <c r="I333" i="17"/>
  <c r="I332" i="17"/>
  <c r="I331" i="17"/>
  <c r="I330" i="17"/>
  <c r="I329" i="17"/>
  <c r="I328" i="17"/>
  <c r="I327" i="17"/>
  <c r="I326" i="17"/>
  <c r="I325" i="17"/>
  <c r="I324" i="17"/>
  <c r="I323" i="17"/>
  <c r="I322" i="17"/>
  <c r="I321" i="17"/>
  <c r="I320" i="17"/>
  <c r="I319" i="17"/>
  <c r="I318" i="17"/>
  <c r="I317" i="17"/>
  <c r="I316" i="17"/>
  <c r="I315" i="17"/>
  <c r="I314" i="17"/>
  <c r="I313" i="17"/>
  <c r="I312" i="17"/>
  <c r="I311" i="17"/>
  <c r="I310" i="17"/>
  <c r="I309" i="17"/>
  <c r="I308" i="17"/>
  <c r="I307" i="17"/>
  <c r="I306" i="17"/>
  <c r="I305" i="17"/>
  <c r="I304" i="17"/>
  <c r="I303" i="17"/>
  <c r="I302" i="17"/>
  <c r="I301" i="17"/>
  <c r="I300" i="17"/>
  <c r="I299" i="17"/>
  <c r="I298" i="17"/>
  <c r="I297" i="17"/>
  <c r="I296" i="17"/>
  <c r="I295" i="17"/>
  <c r="I294" i="17"/>
  <c r="I293" i="17"/>
  <c r="I292" i="17"/>
  <c r="I291" i="17"/>
  <c r="I290" i="17"/>
  <c r="I289" i="17"/>
  <c r="I288" i="17"/>
  <c r="I287" i="17"/>
  <c r="I286" i="17"/>
  <c r="I285" i="17"/>
  <c r="I284" i="17"/>
  <c r="I283" i="17"/>
  <c r="I282" i="17"/>
  <c r="I281" i="17"/>
  <c r="I280" i="17"/>
  <c r="I279" i="17"/>
  <c r="I278" i="17"/>
  <c r="I277" i="17"/>
  <c r="I276" i="17"/>
  <c r="I275" i="17"/>
  <c r="I274" i="17"/>
  <c r="I273" i="17"/>
  <c r="I272" i="17"/>
  <c r="I271" i="17"/>
  <c r="I270" i="17"/>
  <c r="I269" i="17"/>
  <c r="I268" i="17"/>
  <c r="I267" i="17"/>
  <c r="I266" i="17"/>
  <c r="I265" i="17"/>
  <c r="I264" i="17"/>
  <c r="I263" i="17"/>
  <c r="I262" i="17"/>
  <c r="I261" i="17"/>
  <c r="I260" i="17"/>
  <c r="I259" i="17"/>
  <c r="I258" i="17"/>
  <c r="I257" i="17"/>
  <c r="I256" i="17"/>
  <c r="I255" i="17"/>
  <c r="I254" i="17"/>
  <c r="I253" i="17"/>
  <c r="I252" i="17"/>
  <c r="I251" i="17"/>
  <c r="I250" i="17"/>
  <c r="I249" i="17"/>
  <c r="I248" i="17"/>
  <c r="I247" i="17"/>
  <c r="I246" i="17"/>
  <c r="I245" i="17"/>
  <c r="I244" i="17"/>
  <c r="I243" i="17"/>
  <c r="I242" i="17"/>
  <c r="I241" i="17"/>
  <c r="I240" i="17"/>
  <c r="I239" i="17"/>
  <c r="I238" i="17"/>
  <c r="I237" i="17"/>
  <c r="I236" i="17"/>
  <c r="I235" i="17"/>
  <c r="I234" i="17"/>
  <c r="I233" i="17"/>
  <c r="I232" i="17"/>
  <c r="I231" i="17"/>
  <c r="I230" i="17"/>
  <c r="I229" i="17"/>
  <c r="I228" i="17"/>
  <c r="I227" i="17"/>
  <c r="I226" i="17"/>
  <c r="I225" i="17"/>
  <c r="I224" i="17"/>
  <c r="I223" i="17"/>
  <c r="I222" i="17"/>
  <c r="I221" i="17"/>
  <c r="I220" i="17"/>
  <c r="I219" i="17"/>
  <c r="I218" i="17"/>
  <c r="I217" i="17"/>
  <c r="I216" i="17"/>
  <c r="I215" i="17"/>
  <c r="I214" i="17"/>
  <c r="I213" i="17"/>
  <c r="I212" i="17"/>
  <c r="I211" i="17"/>
  <c r="I210" i="17"/>
  <c r="I209" i="17"/>
  <c r="I208" i="17"/>
  <c r="I207" i="17"/>
  <c r="I206" i="17"/>
  <c r="I205" i="17"/>
  <c r="I204" i="17"/>
  <c r="I203" i="17"/>
  <c r="I202" i="17"/>
  <c r="I201" i="17"/>
  <c r="I200" i="17"/>
  <c r="I199" i="17"/>
  <c r="I198" i="17"/>
  <c r="I197" i="17"/>
  <c r="I196" i="17"/>
  <c r="I195" i="17"/>
  <c r="I194" i="17"/>
  <c r="I193" i="17"/>
  <c r="I192" i="17"/>
  <c r="I191" i="17"/>
  <c r="I190" i="17"/>
  <c r="I189" i="17"/>
  <c r="I188" i="17"/>
  <c r="I187" i="17"/>
  <c r="I186" i="17"/>
  <c r="I185" i="17"/>
  <c r="I184" i="17"/>
  <c r="I183" i="17"/>
  <c r="I182" i="17"/>
  <c r="I181" i="17"/>
  <c r="I180" i="17"/>
  <c r="I179" i="17"/>
  <c r="I178" i="17"/>
  <c r="I177" i="17"/>
  <c r="I176" i="17"/>
  <c r="I175" i="17"/>
  <c r="I174" i="17"/>
  <c r="I173" i="17"/>
  <c r="I172" i="17"/>
  <c r="I171" i="17"/>
  <c r="I170" i="17"/>
  <c r="I169" i="17"/>
  <c r="I168" i="17"/>
  <c r="I167" i="17"/>
  <c r="I166" i="17"/>
  <c r="I165" i="17"/>
  <c r="I164" i="17"/>
  <c r="I163" i="17"/>
  <c r="I162" i="17"/>
  <c r="I161" i="17"/>
  <c r="I160" i="17"/>
  <c r="I159" i="17"/>
  <c r="I158" i="17"/>
  <c r="I157" i="17"/>
  <c r="I156" i="17"/>
  <c r="I155" i="17"/>
  <c r="I154" i="17"/>
  <c r="I153" i="17"/>
  <c r="I152" i="17"/>
  <c r="I151" i="17"/>
  <c r="I150" i="17"/>
  <c r="I149" i="17"/>
  <c r="I148" i="17"/>
  <c r="I147" i="17"/>
  <c r="I146" i="17"/>
  <c r="I145" i="17"/>
  <c r="I144" i="17"/>
  <c r="I143" i="17"/>
  <c r="I142" i="17"/>
  <c r="I141" i="17"/>
  <c r="I140" i="17"/>
  <c r="I139" i="17"/>
  <c r="I138" i="17"/>
  <c r="I137" i="17"/>
  <c r="I136" i="17"/>
  <c r="I135" i="17"/>
  <c r="I134" i="17"/>
  <c r="I133" i="17"/>
  <c r="I132" i="17"/>
  <c r="I131" i="17"/>
  <c r="I130" i="17"/>
  <c r="I129" i="17"/>
  <c r="I128" i="17"/>
  <c r="I127" i="17"/>
  <c r="I126" i="17"/>
  <c r="I125" i="17"/>
  <c r="I124" i="17"/>
  <c r="I123" i="17"/>
  <c r="I122" i="17"/>
  <c r="I121" i="17"/>
  <c r="I120" i="17"/>
  <c r="I119" i="17"/>
  <c r="I118" i="17"/>
  <c r="I117" i="17"/>
  <c r="I116" i="17"/>
  <c r="I115" i="17"/>
  <c r="I114" i="17"/>
  <c r="I113" i="17"/>
  <c r="I112" i="17"/>
  <c r="I111" i="17"/>
  <c r="I110" i="17"/>
  <c r="I109" i="17"/>
  <c r="I108" i="17"/>
  <c r="I107" i="17"/>
  <c r="I106" i="17"/>
  <c r="I105" i="17"/>
  <c r="I104" i="17"/>
  <c r="I103" i="17"/>
  <c r="I102" i="17"/>
  <c r="I101" i="17"/>
  <c r="I100" i="17"/>
  <c r="I99" i="17"/>
  <c r="I98" i="17"/>
  <c r="I97" i="17"/>
  <c r="I96" i="17"/>
  <c r="I95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I2" i="17"/>
  <c r="H1001" i="17"/>
  <c r="H1000" i="17"/>
  <c r="H999" i="17"/>
  <c r="H998" i="17"/>
  <c r="H997" i="17"/>
  <c r="H996" i="17"/>
  <c r="H995" i="17"/>
  <c r="H994" i="17"/>
  <c r="H993" i="17"/>
  <c r="H992" i="17"/>
  <c r="H991" i="17"/>
  <c r="H990" i="17"/>
  <c r="H989" i="17"/>
  <c r="H988" i="17"/>
  <c r="H987" i="17"/>
  <c r="H986" i="17"/>
  <c r="H985" i="17"/>
  <c r="H984" i="17"/>
  <c r="H983" i="17"/>
  <c r="H982" i="17"/>
  <c r="H981" i="17"/>
  <c r="H980" i="17"/>
  <c r="H979" i="17"/>
  <c r="H978" i="17"/>
  <c r="H977" i="17"/>
  <c r="H976" i="17"/>
  <c r="H975" i="17"/>
  <c r="H974" i="17"/>
  <c r="H973" i="17"/>
  <c r="H972" i="17"/>
  <c r="H971" i="17"/>
  <c r="H970" i="17"/>
  <c r="H969" i="17"/>
  <c r="H968" i="17"/>
  <c r="H967" i="17"/>
  <c r="H966" i="17"/>
  <c r="H965" i="17"/>
  <c r="H964" i="17"/>
  <c r="H963" i="17"/>
  <c r="H962" i="17"/>
  <c r="H961" i="17"/>
  <c r="H960" i="17"/>
  <c r="H959" i="17"/>
  <c r="H958" i="17"/>
  <c r="H957" i="17"/>
  <c r="H956" i="17"/>
  <c r="H955" i="17"/>
  <c r="H954" i="17"/>
  <c r="H953" i="17"/>
  <c r="H952" i="17"/>
  <c r="H951" i="17"/>
  <c r="H950" i="17"/>
  <c r="H949" i="17"/>
  <c r="H948" i="17"/>
  <c r="H947" i="17"/>
  <c r="H946" i="17"/>
  <c r="H945" i="17"/>
  <c r="H944" i="17"/>
  <c r="H943" i="17"/>
  <c r="H942" i="17"/>
  <c r="H941" i="17"/>
  <c r="H940" i="17"/>
  <c r="H939" i="17"/>
  <c r="H938" i="17"/>
  <c r="H937" i="17"/>
  <c r="H936" i="17"/>
  <c r="H935" i="17"/>
  <c r="H934" i="17"/>
  <c r="H933" i="17"/>
  <c r="H932" i="17"/>
  <c r="H931" i="17"/>
  <c r="H930" i="17"/>
  <c r="H929" i="17"/>
  <c r="H928" i="17"/>
  <c r="H927" i="17"/>
  <c r="H926" i="17"/>
  <c r="H925" i="17"/>
  <c r="H924" i="17"/>
  <c r="H923" i="17"/>
  <c r="H922" i="17"/>
  <c r="H921" i="17"/>
  <c r="H920" i="17"/>
  <c r="H919" i="17"/>
  <c r="H918" i="17"/>
  <c r="H917" i="17"/>
  <c r="H916" i="17"/>
  <c r="H915" i="17"/>
  <c r="H914" i="17"/>
  <c r="H913" i="17"/>
  <c r="H912" i="17"/>
  <c r="H911" i="17"/>
  <c r="H910" i="17"/>
  <c r="H909" i="17"/>
  <c r="H908" i="17"/>
  <c r="H907" i="17"/>
  <c r="H906" i="17"/>
  <c r="H905" i="17"/>
  <c r="H904" i="17"/>
  <c r="H903" i="17"/>
  <c r="H902" i="17"/>
  <c r="H901" i="17"/>
  <c r="H900" i="17"/>
  <c r="H899" i="17"/>
  <c r="H898" i="17"/>
  <c r="H897" i="17"/>
  <c r="H896" i="17"/>
  <c r="H895" i="17"/>
  <c r="H894" i="17"/>
  <c r="H893" i="17"/>
  <c r="H892" i="17"/>
  <c r="H891" i="17"/>
  <c r="H890" i="17"/>
  <c r="H889" i="17"/>
  <c r="H888" i="17"/>
  <c r="H887" i="17"/>
  <c r="H886" i="17"/>
  <c r="H885" i="17"/>
  <c r="H884" i="17"/>
  <c r="H883" i="17"/>
  <c r="H882" i="17"/>
  <c r="H881" i="17"/>
  <c r="H880" i="17"/>
  <c r="H879" i="17"/>
  <c r="H878" i="17"/>
  <c r="H877" i="17"/>
  <c r="H876" i="17"/>
  <c r="H875" i="17"/>
  <c r="H874" i="17"/>
  <c r="H873" i="17"/>
  <c r="H872" i="17"/>
  <c r="H871" i="17"/>
  <c r="H870" i="17"/>
  <c r="H869" i="17"/>
  <c r="H868" i="17"/>
  <c r="H867" i="17"/>
  <c r="H866" i="17"/>
  <c r="H865" i="17"/>
  <c r="H864" i="17"/>
  <c r="H863" i="17"/>
  <c r="H862" i="17"/>
  <c r="H861" i="17"/>
  <c r="H860" i="17"/>
  <c r="H859" i="17"/>
  <c r="H858" i="17"/>
  <c r="H857" i="17"/>
  <c r="H856" i="17"/>
  <c r="H855" i="17"/>
  <c r="H854" i="17"/>
  <c r="H853" i="17"/>
  <c r="H852" i="17"/>
  <c r="H851" i="17"/>
  <c r="H850" i="17"/>
  <c r="H849" i="17"/>
  <c r="H848" i="17"/>
  <c r="H847" i="17"/>
  <c r="H846" i="17"/>
  <c r="H845" i="17"/>
  <c r="H844" i="17"/>
  <c r="H843" i="17"/>
  <c r="H842" i="17"/>
  <c r="H841" i="17"/>
  <c r="H840" i="17"/>
  <c r="H839" i="17"/>
  <c r="H838" i="17"/>
  <c r="H837" i="17"/>
  <c r="H836" i="17"/>
  <c r="H835" i="17"/>
  <c r="H834" i="17"/>
  <c r="H833" i="17"/>
  <c r="H832" i="17"/>
  <c r="H831" i="17"/>
  <c r="H830" i="17"/>
  <c r="H829" i="17"/>
  <c r="H828" i="17"/>
  <c r="H827" i="17"/>
  <c r="H826" i="17"/>
  <c r="H825" i="17"/>
  <c r="H824" i="17"/>
  <c r="H823" i="17"/>
  <c r="H822" i="17"/>
  <c r="H821" i="17"/>
  <c r="H820" i="17"/>
  <c r="H819" i="17"/>
  <c r="H818" i="17"/>
  <c r="H817" i="17"/>
  <c r="H816" i="17"/>
  <c r="H815" i="17"/>
  <c r="H814" i="17"/>
  <c r="H813" i="17"/>
  <c r="H812" i="17"/>
  <c r="H811" i="17"/>
  <c r="H810" i="17"/>
  <c r="H809" i="17"/>
  <c r="H808" i="17"/>
  <c r="H807" i="17"/>
  <c r="H806" i="17"/>
  <c r="H805" i="17"/>
  <c r="H804" i="17"/>
  <c r="H803" i="17"/>
  <c r="H802" i="17"/>
  <c r="H801" i="17"/>
  <c r="H800" i="17"/>
  <c r="H799" i="17"/>
  <c r="H798" i="17"/>
  <c r="H797" i="17"/>
  <c r="H796" i="17"/>
  <c r="H795" i="17"/>
  <c r="H794" i="17"/>
  <c r="H793" i="17"/>
  <c r="H792" i="17"/>
  <c r="H791" i="17"/>
  <c r="H790" i="17"/>
  <c r="H789" i="17"/>
  <c r="H788" i="17"/>
  <c r="H787" i="17"/>
  <c r="H786" i="17"/>
  <c r="H785" i="17"/>
  <c r="H784" i="17"/>
  <c r="H783" i="17"/>
  <c r="H782" i="17"/>
  <c r="H781" i="17"/>
  <c r="H780" i="17"/>
  <c r="H779" i="17"/>
  <c r="H778" i="17"/>
  <c r="H777" i="17"/>
  <c r="H776" i="17"/>
  <c r="H775" i="17"/>
  <c r="H774" i="17"/>
  <c r="H773" i="17"/>
  <c r="H772" i="17"/>
  <c r="H771" i="17"/>
  <c r="H770" i="17"/>
  <c r="H769" i="17"/>
  <c r="H768" i="17"/>
  <c r="H767" i="17"/>
  <c r="H766" i="17"/>
  <c r="H765" i="17"/>
  <c r="H764" i="17"/>
  <c r="H763" i="17"/>
  <c r="H762" i="17"/>
  <c r="H761" i="17"/>
  <c r="H760" i="17"/>
  <c r="H759" i="17"/>
  <c r="H758" i="17"/>
  <c r="H757" i="17"/>
  <c r="H756" i="17"/>
  <c r="H755" i="17"/>
  <c r="H754" i="17"/>
  <c r="H753" i="17"/>
  <c r="H752" i="17"/>
  <c r="H751" i="17"/>
  <c r="H750" i="17"/>
  <c r="H749" i="17"/>
  <c r="H748" i="17"/>
  <c r="H747" i="17"/>
  <c r="H746" i="17"/>
  <c r="H745" i="17"/>
  <c r="H744" i="17"/>
  <c r="H743" i="17"/>
  <c r="H742" i="17"/>
  <c r="H741" i="17"/>
  <c r="H740" i="17"/>
  <c r="H739" i="17"/>
  <c r="H738" i="17"/>
  <c r="H737" i="17"/>
  <c r="H736" i="17"/>
  <c r="H735" i="17"/>
  <c r="H734" i="17"/>
  <c r="H733" i="17"/>
  <c r="H732" i="17"/>
  <c r="H731" i="17"/>
  <c r="H730" i="17"/>
  <c r="H729" i="17"/>
  <c r="H728" i="17"/>
  <c r="H727" i="17"/>
  <c r="H726" i="17"/>
  <c r="H725" i="17"/>
  <c r="H724" i="17"/>
  <c r="H723" i="17"/>
  <c r="H722" i="17"/>
  <c r="H721" i="17"/>
  <c r="H720" i="17"/>
  <c r="H719" i="17"/>
  <c r="H718" i="17"/>
  <c r="H717" i="17"/>
  <c r="H716" i="17"/>
  <c r="H715" i="17"/>
  <c r="H714" i="17"/>
  <c r="H713" i="17"/>
  <c r="H712" i="17"/>
  <c r="H711" i="17"/>
  <c r="H710" i="17"/>
  <c r="H709" i="17"/>
  <c r="H708" i="17"/>
  <c r="H707" i="17"/>
  <c r="H706" i="17"/>
  <c r="H705" i="17"/>
  <c r="H704" i="17"/>
  <c r="H703" i="17"/>
  <c r="H702" i="17"/>
  <c r="H701" i="17"/>
  <c r="H700" i="17"/>
  <c r="H699" i="17"/>
  <c r="H698" i="17"/>
  <c r="H697" i="17"/>
  <c r="H696" i="17"/>
  <c r="H695" i="17"/>
  <c r="H694" i="17"/>
  <c r="H693" i="17"/>
  <c r="H692" i="17"/>
  <c r="H691" i="17"/>
  <c r="H690" i="17"/>
  <c r="H689" i="17"/>
  <c r="H688" i="17"/>
  <c r="H687" i="17"/>
  <c r="H686" i="17"/>
  <c r="H685" i="17"/>
  <c r="H684" i="17"/>
  <c r="H683" i="17"/>
  <c r="H682" i="17"/>
  <c r="H681" i="17"/>
  <c r="H680" i="17"/>
  <c r="H679" i="17"/>
  <c r="H678" i="17"/>
  <c r="H677" i="17"/>
  <c r="H676" i="17"/>
  <c r="H675" i="17"/>
  <c r="H674" i="17"/>
  <c r="H673" i="17"/>
  <c r="H672" i="17"/>
  <c r="H671" i="17"/>
  <c r="H670" i="17"/>
  <c r="H669" i="17"/>
  <c r="H668" i="17"/>
  <c r="H667" i="17"/>
  <c r="H666" i="17"/>
  <c r="H665" i="17"/>
  <c r="H664" i="17"/>
  <c r="H663" i="17"/>
  <c r="H662" i="17"/>
  <c r="H661" i="17"/>
  <c r="H660" i="17"/>
  <c r="H659" i="17"/>
  <c r="H658" i="17"/>
  <c r="H657" i="17"/>
  <c r="H656" i="17"/>
  <c r="H655" i="17"/>
  <c r="H654" i="17"/>
  <c r="H653" i="17"/>
  <c r="H652" i="17"/>
  <c r="H651" i="17"/>
  <c r="H650" i="17"/>
  <c r="H649" i="17"/>
  <c r="H648" i="17"/>
  <c r="H647" i="17"/>
  <c r="H646" i="17"/>
  <c r="H645" i="17"/>
  <c r="H644" i="17"/>
  <c r="H643" i="17"/>
  <c r="H642" i="17"/>
  <c r="H641" i="17"/>
  <c r="H640" i="17"/>
  <c r="H639" i="17"/>
  <c r="H638" i="17"/>
  <c r="H637" i="17"/>
  <c r="H636" i="17"/>
  <c r="H635" i="17"/>
  <c r="H634" i="17"/>
  <c r="H633" i="17"/>
  <c r="H632" i="17"/>
  <c r="H631" i="17"/>
  <c r="H630" i="17"/>
  <c r="H629" i="17"/>
  <c r="H628" i="17"/>
  <c r="H627" i="17"/>
  <c r="H626" i="17"/>
  <c r="H625" i="17"/>
  <c r="H624" i="17"/>
  <c r="H623" i="17"/>
  <c r="H622" i="17"/>
  <c r="H621" i="17"/>
  <c r="H620" i="17"/>
  <c r="H619" i="17"/>
  <c r="H618" i="17"/>
  <c r="H617" i="17"/>
  <c r="H616" i="17"/>
  <c r="H615" i="17"/>
  <c r="H614" i="17"/>
  <c r="H613" i="17"/>
  <c r="H612" i="17"/>
  <c r="H611" i="17"/>
  <c r="H610" i="17"/>
  <c r="H609" i="17"/>
  <c r="H608" i="17"/>
  <c r="H607" i="17"/>
  <c r="H606" i="17"/>
  <c r="H605" i="17"/>
  <c r="H604" i="17"/>
  <c r="H603" i="17"/>
  <c r="H602" i="17"/>
  <c r="H601" i="17"/>
  <c r="H600" i="17"/>
  <c r="H599" i="17"/>
  <c r="H598" i="17"/>
  <c r="H597" i="17"/>
  <c r="H596" i="17"/>
  <c r="H595" i="17"/>
  <c r="H594" i="17"/>
  <c r="H593" i="17"/>
  <c r="H592" i="17"/>
  <c r="H591" i="17"/>
  <c r="H590" i="17"/>
  <c r="H589" i="17"/>
  <c r="H588" i="17"/>
  <c r="H587" i="17"/>
  <c r="H586" i="17"/>
  <c r="H585" i="17"/>
  <c r="H584" i="17"/>
  <c r="H583" i="17"/>
  <c r="H582" i="17"/>
  <c r="H581" i="17"/>
  <c r="H580" i="17"/>
  <c r="H579" i="17"/>
  <c r="H578" i="17"/>
  <c r="H577" i="17"/>
  <c r="H576" i="17"/>
  <c r="H575" i="17"/>
  <c r="H574" i="17"/>
  <c r="H573" i="17"/>
  <c r="H572" i="17"/>
  <c r="H571" i="17"/>
  <c r="H570" i="17"/>
  <c r="H569" i="17"/>
  <c r="H568" i="17"/>
  <c r="H567" i="17"/>
  <c r="H566" i="17"/>
  <c r="H565" i="17"/>
  <c r="H564" i="17"/>
  <c r="H563" i="17"/>
  <c r="H562" i="17"/>
  <c r="H561" i="17"/>
  <c r="H560" i="17"/>
  <c r="H559" i="17"/>
  <c r="H558" i="17"/>
  <c r="H557" i="17"/>
  <c r="H556" i="17"/>
  <c r="H555" i="17"/>
  <c r="H554" i="17"/>
  <c r="H553" i="17"/>
  <c r="H552" i="17"/>
  <c r="H551" i="17"/>
  <c r="H550" i="17"/>
  <c r="H549" i="17"/>
  <c r="H548" i="17"/>
  <c r="H547" i="17"/>
  <c r="H546" i="17"/>
  <c r="H545" i="17"/>
  <c r="H544" i="17"/>
  <c r="H543" i="17"/>
  <c r="H542" i="17"/>
  <c r="H541" i="17"/>
  <c r="H540" i="17"/>
  <c r="H539" i="17"/>
  <c r="H538" i="17"/>
  <c r="H537" i="17"/>
  <c r="H536" i="17"/>
  <c r="H535" i="17"/>
  <c r="H534" i="17"/>
  <c r="H533" i="17"/>
  <c r="H532" i="17"/>
  <c r="H531" i="17"/>
  <c r="H530" i="17"/>
  <c r="H529" i="17"/>
  <c r="H528" i="17"/>
  <c r="H527" i="17"/>
  <c r="H526" i="17"/>
  <c r="H525" i="17"/>
  <c r="H524" i="17"/>
  <c r="H523" i="17"/>
  <c r="H522" i="17"/>
  <c r="H521" i="17"/>
  <c r="H520" i="17"/>
  <c r="H519" i="17"/>
  <c r="H518" i="17"/>
  <c r="H517" i="17"/>
  <c r="H516" i="17"/>
  <c r="H515" i="17"/>
  <c r="H514" i="17"/>
  <c r="H513" i="17"/>
  <c r="H512" i="17"/>
  <c r="H511" i="17"/>
  <c r="H510" i="17"/>
  <c r="H509" i="17"/>
  <c r="H508" i="17"/>
  <c r="H507" i="17"/>
  <c r="H506" i="17"/>
  <c r="H505" i="17"/>
  <c r="H504" i="17"/>
  <c r="H503" i="17"/>
  <c r="H502" i="17"/>
  <c r="H501" i="17"/>
  <c r="H500" i="17"/>
  <c r="H499" i="17"/>
  <c r="H498" i="17"/>
  <c r="H497" i="17"/>
  <c r="H496" i="17"/>
  <c r="H495" i="17"/>
  <c r="H494" i="17"/>
  <c r="H493" i="17"/>
  <c r="H492" i="17"/>
  <c r="H491" i="17"/>
  <c r="H490" i="17"/>
  <c r="H489" i="17"/>
  <c r="H488" i="17"/>
  <c r="H487" i="17"/>
  <c r="H486" i="17"/>
  <c r="H485" i="17"/>
  <c r="H484" i="17"/>
  <c r="H483" i="17"/>
  <c r="H482" i="17"/>
  <c r="H481" i="17"/>
  <c r="H480" i="17"/>
  <c r="H479" i="17"/>
  <c r="H478" i="17"/>
  <c r="H477" i="17"/>
  <c r="H476" i="17"/>
  <c r="H475" i="17"/>
  <c r="H474" i="17"/>
  <c r="H473" i="17"/>
  <c r="H472" i="17"/>
  <c r="H471" i="17"/>
  <c r="H470" i="17"/>
  <c r="H469" i="17"/>
  <c r="H468" i="17"/>
  <c r="H467" i="17"/>
  <c r="H466" i="17"/>
  <c r="H465" i="17"/>
  <c r="H464" i="17"/>
  <c r="H463" i="17"/>
  <c r="H462" i="17"/>
  <c r="H461" i="17"/>
  <c r="H460" i="17"/>
  <c r="H459" i="17"/>
  <c r="H458" i="17"/>
  <c r="H457" i="17"/>
  <c r="H456" i="17"/>
  <c r="H455" i="17"/>
  <c r="H454" i="17"/>
  <c r="H453" i="17"/>
  <c r="H452" i="17"/>
  <c r="H451" i="17"/>
  <c r="H450" i="17"/>
  <c r="H449" i="17"/>
  <c r="H448" i="17"/>
  <c r="H447" i="17"/>
  <c r="H446" i="17"/>
  <c r="H445" i="17"/>
  <c r="H444" i="17"/>
  <c r="H443" i="17"/>
  <c r="H442" i="17"/>
  <c r="H441" i="17"/>
  <c r="H440" i="17"/>
  <c r="H439" i="17"/>
  <c r="H438" i="17"/>
  <c r="H437" i="17"/>
  <c r="H436" i="17"/>
  <c r="H435" i="17"/>
  <c r="H434" i="17"/>
  <c r="H433" i="17"/>
  <c r="H432" i="17"/>
  <c r="H431" i="17"/>
  <c r="H430" i="17"/>
  <c r="H429" i="17"/>
  <c r="H428" i="17"/>
  <c r="H427" i="17"/>
  <c r="H426" i="17"/>
  <c r="H425" i="17"/>
  <c r="H424" i="17"/>
  <c r="H423" i="17"/>
  <c r="H422" i="17"/>
  <c r="H421" i="17"/>
  <c r="H420" i="17"/>
  <c r="H419" i="17"/>
  <c r="H418" i="17"/>
  <c r="H417" i="17"/>
  <c r="H416" i="17"/>
  <c r="H415" i="17"/>
  <c r="H414" i="17"/>
  <c r="H413" i="17"/>
  <c r="H412" i="17"/>
  <c r="H411" i="17"/>
  <c r="H410" i="17"/>
  <c r="H409" i="17"/>
  <c r="H408" i="17"/>
  <c r="H407" i="17"/>
  <c r="H406" i="17"/>
  <c r="H405" i="17"/>
  <c r="H404" i="17"/>
  <c r="H403" i="17"/>
  <c r="H402" i="17"/>
  <c r="H401" i="17"/>
  <c r="H400" i="17"/>
  <c r="H399" i="17"/>
  <c r="H398" i="17"/>
  <c r="H397" i="17"/>
  <c r="H396" i="17"/>
  <c r="H395" i="17"/>
  <c r="H394" i="17"/>
  <c r="H393" i="17"/>
  <c r="H392" i="17"/>
  <c r="H391" i="17"/>
  <c r="H390" i="17"/>
  <c r="H389" i="17"/>
  <c r="H388" i="17"/>
  <c r="H387" i="17"/>
  <c r="H386" i="17"/>
  <c r="H385" i="17"/>
  <c r="H384" i="17"/>
  <c r="H383" i="17"/>
  <c r="H382" i="17"/>
  <c r="H381" i="17"/>
  <c r="H380" i="17"/>
  <c r="H379" i="17"/>
  <c r="H378" i="17"/>
  <c r="H377" i="17"/>
  <c r="H376" i="17"/>
  <c r="H375" i="17"/>
  <c r="H374" i="17"/>
  <c r="H373" i="17"/>
  <c r="H372" i="17"/>
  <c r="H371" i="17"/>
  <c r="H370" i="17"/>
  <c r="H369" i="17"/>
  <c r="H368" i="17"/>
  <c r="H367" i="17"/>
  <c r="H366" i="17"/>
  <c r="H365" i="17"/>
  <c r="H364" i="17"/>
  <c r="H363" i="17"/>
  <c r="H362" i="17"/>
  <c r="H361" i="17"/>
  <c r="H360" i="17"/>
  <c r="H359" i="17"/>
  <c r="H358" i="17"/>
  <c r="H357" i="17"/>
  <c r="H356" i="17"/>
  <c r="H355" i="17"/>
  <c r="H354" i="17"/>
  <c r="H353" i="17"/>
  <c r="H352" i="17"/>
  <c r="H351" i="17"/>
  <c r="H350" i="17"/>
  <c r="H349" i="17"/>
  <c r="H348" i="17"/>
  <c r="H347" i="17"/>
  <c r="H346" i="17"/>
  <c r="H345" i="17"/>
  <c r="H344" i="17"/>
  <c r="H343" i="17"/>
  <c r="H342" i="17"/>
  <c r="H341" i="17"/>
  <c r="H340" i="17"/>
  <c r="H339" i="17"/>
  <c r="H338" i="17"/>
  <c r="H337" i="17"/>
  <c r="H336" i="17"/>
  <c r="H335" i="17"/>
  <c r="H334" i="17"/>
  <c r="H333" i="17"/>
  <c r="H332" i="17"/>
  <c r="H331" i="17"/>
  <c r="H330" i="17"/>
  <c r="H329" i="17"/>
  <c r="H328" i="17"/>
  <c r="H327" i="17"/>
  <c r="H326" i="17"/>
  <c r="H325" i="17"/>
  <c r="H324" i="17"/>
  <c r="H323" i="17"/>
  <c r="H322" i="17"/>
  <c r="H321" i="17"/>
  <c r="H320" i="17"/>
  <c r="H319" i="17"/>
  <c r="H318" i="17"/>
  <c r="H317" i="17"/>
  <c r="H316" i="17"/>
  <c r="H315" i="17"/>
  <c r="H314" i="17"/>
  <c r="H313" i="17"/>
  <c r="H312" i="17"/>
  <c r="H311" i="17"/>
  <c r="H310" i="17"/>
  <c r="H309" i="17"/>
  <c r="H308" i="17"/>
  <c r="H307" i="17"/>
  <c r="H306" i="17"/>
  <c r="H305" i="17"/>
  <c r="H304" i="17"/>
  <c r="H303" i="17"/>
  <c r="H302" i="17"/>
  <c r="H301" i="17"/>
  <c r="H300" i="17"/>
  <c r="H299" i="17"/>
  <c r="H298" i="17"/>
  <c r="H297" i="17"/>
  <c r="H296" i="17"/>
  <c r="H295" i="17"/>
  <c r="H294" i="17"/>
  <c r="H293" i="17"/>
  <c r="H292" i="17"/>
  <c r="H291" i="17"/>
  <c r="H290" i="17"/>
  <c r="H289" i="17"/>
  <c r="H288" i="17"/>
  <c r="H287" i="17"/>
  <c r="H286" i="17"/>
  <c r="H285" i="17"/>
  <c r="H284" i="17"/>
  <c r="H283" i="17"/>
  <c r="H282" i="17"/>
  <c r="H281" i="17"/>
  <c r="H280" i="17"/>
  <c r="H279" i="17"/>
  <c r="H278" i="17"/>
  <c r="H277" i="17"/>
  <c r="H276" i="17"/>
  <c r="H275" i="17"/>
  <c r="H274" i="17"/>
  <c r="H273" i="17"/>
  <c r="H272" i="17"/>
  <c r="H271" i="17"/>
  <c r="H270" i="17"/>
  <c r="H269" i="17"/>
  <c r="H268" i="17"/>
  <c r="H267" i="17"/>
  <c r="H266" i="17"/>
  <c r="H265" i="17"/>
  <c r="H264" i="17"/>
  <c r="H263" i="17"/>
  <c r="H262" i="17"/>
  <c r="H261" i="17"/>
  <c r="H260" i="17"/>
  <c r="H259" i="17"/>
  <c r="H258" i="17"/>
  <c r="H257" i="17"/>
  <c r="H256" i="17"/>
  <c r="H255" i="17"/>
  <c r="H254" i="17"/>
  <c r="H253" i="17"/>
  <c r="H252" i="17"/>
  <c r="H251" i="17"/>
  <c r="H250" i="17"/>
  <c r="H249" i="17"/>
  <c r="H248" i="17"/>
  <c r="H247" i="17"/>
  <c r="H246" i="17"/>
  <c r="H245" i="17"/>
  <c r="H244" i="17"/>
  <c r="H243" i="17"/>
  <c r="H242" i="17"/>
  <c r="H241" i="17"/>
  <c r="H240" i="17"/>
  <c r="H239" i="17"/>
  <c r="H238" i="17"/>
  <c r="H237" i="17"/>
  <c r="H236" i="17"/>
  <c r="H235" i="17"/>
  <c r="H234" i="17"/>
  <c r="H233" i="17"/>
  <c r="H232" i="17"/>
  <c r="H231" i="17"/>
  <c r="H230" i="17"/>
  <c r="H229" i="17"/>
  <c r="H228" i="17"/>
  <c r="H227" i="17"/>
  <c r="H226" i="17"/>
  <c r="H225" i="17"/>
  <c r="H224" i="17"/>
  <c r="H223" i="17"/>
  <c r="H222" i="17"/>
  <c r="H221" i="17"/>
  <c r="H220" i="17"/>
  <c r="H219" i="17"/>
  <c r="H218" i="17"/>
  <c r="H217" i="17"/>
  <c r="H216" i="17"/>
  <c r="H215" i="17"/>
  <c r="H214" i="17"/>
  <c r="H213" i="17"/>
  <c r="H212" i="17"/>
  <c r="H211" i="17"/>
  <c r="H210" i="17"/>
  <c r="H209" i="17"/>
  <c r="H208" i="17"/>
  <c r="H207" i="17"/>
  <c r="H206" i="17"/>
  <c r="H205" i="17"/>
  <c r="H204" i="17"/>
  <c r="H203" i="17"/>
  <c r="H202" i="17"/>
  <c r="H201" i="17"/>
  <c r="H200" i="17"/>
  <c r="H199" i="17"/>
  <c r="H198" i="17"/>
  <c r="H197" i="17"/>
  <c r="H196" i="17"/>
  <c r="H195" i="17"/>
  <c r="H194" i="17"/>
  <c r="H193" i="17"/>
  <c r="H192" i="17"/>
  <c r="H191" i="17"/>
  <c r="H190" i="17"/>
  <c r="H189" i="17"/>
  <c r="H188" i="17"/>
  <c r="H187" i="17"/>
  <c r="H186" i="17"/>
  <c r="H185" i="17"/>
  <c r="H184" i="17"/>
  <c r="H183" i="17"/>
  <c r="H182" i="17"/>
  <c r="H181" i="17"/>
  <c r="H180" i="17"/>
  <c r="H179" i="17"/>
  <c r="H178" i="17"/>
  <c r="H177" i="17"/>
  <c r="H176" i="17"/>
  <c r="H175" i="17"/>
  <c r="H174" i="17"/>
  <c r="H173" i="17"/>
  <c r="H172" i="17"/>
  <c r="H171" i="17"/>
  <c r="H170" i="17"/>
  <c r="H169" i="17"/>
  <c r="H168" i="17"/>
  <c r="H167" i="17"/>
  <c r="H166" i="17"/>
  <c r="H165" i="17"/>
  <c r="H164" i="17"/>
  <c r="H163" i="17"/>
  <c r="H162" i="17"/>
  <c r="H161" i="17"/>
  <c r="H160" i="17"/>
  <c r="H159" i="17"/>
  <c r="H158" i="17"/>
  <c r="H157" i="17"/>
  <c r="H156" i="17"/>
  <c r="H155" i="17"/>
  <c r="H154" i="17"/>
  <c r="H153" i="17"/>
  <c r="H152" i="17"/>
  <c r="H151" i="17"/>
  <c r="H150" i="17"/>
  <c r="H149" i="17"/>
  <c r="H148" i="17"/>
  <c r="H147" i="17"/>
  <c r="H146" i="17"/>
  <c r="H145" i="17"/>
  <c r="H144" i="17"/>
  <c r="H143" i="17"/>
  <c r="H142" i="17"/>
  <c r="H141" i="17"/>
  <c r="H140" i="17"/>
  <c r="H139" i="17"/>
  <c r="H138" i="17"/>
  <c r="H137" i="17"/>
  <c r="H136" i="17"/>
  <c r="H135" i="17"/>
  <c r="H134" i="17"/>
  <c r="H133" i="17"/>
  <c r="H132" i="17"/>
  <c r="H131" i="17"/>
  <c r="H130" i="17"/>
  <c r="H129" i="17"/>
  <c r="H128" i="17"/>
  <c r="H127" i="17"/>
  <c r="H126" i="17"/>
  <c r="H125" i="17"/>
  <c r="H124" i="17"/>
  <c r="H123" i="17"/>
  <c r="H122" i="17"/>
  <c r="H121" i="17"/>
  <c r="H120" i="17"/>
  <c r="H119" i="17"/>
  <c r="H118" i="17"/>
  <c r="H117" i="17"/>
  <c r="H116" i="17"/>
  <c r="H115" i="17"/>
  <c r="H114" i="17"/>
  <c r="H113" i="17"/>
  <c r="H112" i="17"/>
  <c r="H111" i="17"/>
  <c r="H110" i="17"/>
  <c r="H109" i="17"/>
  <c r="H108" i="17"/>
  <c r="H107" i="17"/>
  <c r="H106" i="17"/>
  <c r="H105" i="17"/>
  <c r="H104" i="17"/>
  <c r="H103" i="17"/>
  <c r="H102" i="17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G1001" i="17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F1001" i="17"/>
  <c r="F1000" i="17"/>
  <c r="F999" i="17"/>
  <c r="F998" i="17"/>
  <c r="F997" i="17"/>
  <c r="F996" i="17"/>
  <c r="F995" i="17"/>
  <c r="F994" i="17"/>
  <c r="F993" i="17"/>
  <c r="F992" i="17"/>
  <c r="F991" i="17"/>
  <c r="F990" i="17"/>
  <c r="F989" i="17"/>
  <c r="F988" i="17"/>
  <c r="F987" i="17"/>
  <c r="F986" i="17"/>
  <c r="F985" i="17"/>
  <c r="F984" i="17"/>
  <c r="F983" i="17"/>
  <c r="F982" i="17"/>
  <c r="F981" i="17"/>
  <c r="F980" i="17"/>
  <c r="F979" i="17"/>
  <c r="F978" i="17"/>
  <c r="F977" i="17"/>
  <c r="F976" i="17"/>
  <c r="F975" i="17"/>
  <c r="F974" i="17"/>
  <c r="F973" i="17"/>
  <c r="F972" i="17"/>
  <c r="F971" i="17"/>
  <c r="F970" i="17"/>
  <c r="F969" i="17"/>
  <c r="F968" i="17"/>
  <c r="F967" i="17"/>
  <c r="F966" i="17"/>
  <c r="F965" i="17"/>
  <c r="F964" i="17"/>
  <c r="F963" i="17"/>
  <c r="F962" i="17"/>
  <c r="F961" i="17"/>
  <c r="F960" i="17"/>
  <c r="F959" i="17"/>
  <c r="F958" i="17"/>
  <c r="F957" i="17"/>
  <c r="F956" i="17"/>
  <c r="F955" i="17"/>
  <c r="F954" i="17"/>
  <c r="F953" i="17"/>
  <c r="F952" i="17"/>
  <c r="F951" i="17"/>
  <c r="F950" i="17"/>
  <c r="F949" i="17"/>
  <c r="F948" i="17"/>
  <c r="F947" i="17"/>
  <c r="F946" i="17"/>
  <c r="F945" i="17"/>
  <c r="F944" i="17"/>
  <c r="F943" i="17"/>
  <c r="F942" i="17"/>
  <c r="F941" i="17"/>
  <c r="F940" i="17"/>
  <c r="F939" i="17"/>
  <c r="F938" i="17"/>
  <c r="F937" i="17"/>
  <c r="F936" i="17"/>
  <c r="F935" i="17"/>
  <c r="F934" i="17"/>
  <c r="F933" i="17"/>
  <c r="F932" i="17"/>
  <c r="F931" i="17"/>
  <c r="F930" i="17"/>
  <c r="F929" i="17"/>
  <c r="F928" i="17"/>
  <c r="F927" i="17"/>
  <c r="F926" i="17"/>
  <c r="F925" i="17"/>
  <c r="F924" i="17"/>
  <c r="F923" i="17"/>
  <c r="F922" i="17"/>
  <c r="F921" i="17"/>
  <c r="F920" i="17"/>
  <c r="F919" i="17"/>
  <c r="F918" i="17"/>
  <c r="F917" i="17"/>
  <c r="F916" i="17"/>
  <c r="F915" i="17"/>
  <c r="F914" i="17"/>
  <c r="F913" i="17"/>
  <c r="F912" i="17"/>
  <c r="F911" i="17"/>
  <c r="F910" i="17"/>
  <c r="F909" i="17"/>
  <c r="F908" i="17"/>
  <c r="F907" i="17"/>
  <c r="F906" i="17"/>
  <c r="F905" i="17"/>
  <c r="F904" i="17"/>
  <c r="F903" i="17"/>
  <c r="F902" i="17"/>
  <c r="F901" i="17"/>
  <c r="F900" i="17"/>
  <c r="F899" i="17"/>
  <c r="F898" i="17"/>
  <c r="F897" i="17"/>
  <c r="F896" i="17"/>
  <c r="F895" i="17"/>
  <c r="F894" i="17"/>
  <c r="F893" i="17"/>
  <c r="F892" i="17"/>
  <c r="F891" i="17"/>
  <c r="F890" i="17"/>
  <c r="F889" i="17"/>
  <c r="F888" i="17"/>
  <c r="F887" i="17"/>
  <c r="F886" i="17"/>
  <c r="F885" i="17"/>
  <c r="F884" i="17"/>
  <c r="F883" i="17"/>
  <c r="F882" i="17"/>
  <c r="F881" i="17"/>
  <c r="F880" i="17"/>
  <c r="F879" i="17"/>
  <c r="F878" i="17"/>
  <c r="F877" i="17"/>
  <c r="F876" i="17"/>
  <c r="F875" i="17"/>
  <c r="F874" i="17"/>
  <c r="F873" i="17"/>
  <c r="F872" i="17"/>
  <c r="F871" i="17"/>
  <c r="F870" i="17"/>
  <c r="F869" i="17"/>
  <c r="F868" i="17"/>
  <c r="F867" i="17"/>
  <c r="F866" i="17"/>
  <c r="F865" i="17"/>
  <c r="F864" i="17"/>
  <c r="F863" i="17"/>
  <c r="F862" i="17"/>
  <c r="F861" i="17"/>
  <c r="F860" i="17"/>
  <c r="F859" i="17"/>
  <c r="F858" i="17"/>
  <c r="F857" i="17"/>
  <c r="F856" i="17"/>
  <c r="F855" i="17"/>
  <c r="F854" i="17"/>
  <c r="F853" i="17"/>
  <c r="F852" i="17"/>
  <c r="F851" i="17"/>
  <c r="F850" i="17"/>
  <c r="F849" i="17"/>
  <c r="F848" i="17"/>
  <c r="F847" i="17"/>
  <c r="F846" i="17"/>
  <c r="F845" i="17"/>
  <c r="F844" i="17"/>
  <c r="F843" i="17"/>
  <c r="F842" i="17"/>
  <c r="F841" i="17"/>
  <c r="F840" i="17"/>
  <c r="F839" i="17"/>
  <c r="F838" i="17"/>
  <c r="F837" i="17"/>
  <c r="F836" i="17"/>
  <c r="F835" i="17"/>
  <c r="F834" i="17"/>
  <c r="F833" i="17"/>
  <c r="F832" i="17"/>
  <c r="F831" i="17"/>
  <c r="F830" i="17"/>
  <c r="F829" i="17"/>
  <c r="F828" i="17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7" i="17"/>
  <c r="F796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81" i="17"/>
  <c r="F780" i="17"/>
  <c r="F779" i="17"/>
  <c r="F778" i="17"/>
  <c r="F777" i="17"/>
  <c r="F776" i="17"/>
  <c r="F775" i="17"/>
  <c r="F774" i="17"/>
  <c r="F773" i="17"/>
  <c r="F772" i="17"/>
  <c r="F771" i="17"/>
  <c r="F770" i="17"/>
  <c r="F769" i="17"/>
  <c r="F768" i="17"/>
  <c r="F767" i="17"/>
  <c r="F766" i="17"/>
  <c r="F765" i="17"/>
  <c r="F764" i="17"/>
  <c r="F763" i="17"/>
  <c r="F762" i="17"/>
  <c r="F761" i="17"/>
  <c r="F760" i="17"/>
  <c r="F759" i="17"/>
  <c r="F758" i="17"/>
  <c r="F757" i="17"/>
  <c r="F756" i="17"/>
  <c r="F755" i="17"/>
  <c r="F754" i="17"/>
  <c r="F753" i="17"/>
  <c r="F752" i="17"/>
  <c r="F751" i="17"/>
  <c r="F750" i="17"/>
  <c r="F749" i="17"/>
  <c r="F748" i="17"/>
  <c r="F747" i="17"/>
  <c r="F746" i="17"/>
  <c r="F745" i="17"/>
  <c r="F744" i="17"/>
  <c r="F743" i="17"/>
  <c r="F742" i="17"/>
  <c r="F741" i="17"/>
  <c r="F740" i="17"/>
  <c r="F739" i="17"/>
  <c r="F738" i="17"/>
  <c r="F737" i="17"/>
  <c r="F736" i="17"/>
  <c r="F735" i="17"/>
  <c r="F734" i="17"/>
  <c r="F733" i="17"/>
  <c r="F732" i="17"/>
  <c r="F731" i="17"/>
  <c r="F730" i="17"/>
  <c r="F729" i="17"/>
  <c r="F728" i="17"/>
  <c r="F727" i="17"/>
  <c r="F726" i="17"/>
  <c r="F725" i="17"/>
  <c r="F724" i="17"/>
  <c r="F723" i="17"/>
  <c r="F722" i="17"/>
  <c r="F721" i="17"/>
  <c r="F720" i="17"/>
  <c r="F719" i="17"/>
  <c r="F718" i="17"/>
  <c r="F717" i="17"/>
  <c r="F716" i="17"/>
  <c r="F715" i="17"/>
  <c r="F714" i="17"/>
  <c r="F713" i="17"/>
  <c r="F712" i="17"/>
  <c r="F711" i="17"/>
  <c r="F710" i="17"/>
  <c r="F709" i="17"/>
  <c r="F708" i="17"/>
  <c r="F707" i="17"/>
  <c r="F706" i="17"/>
  <c r="F705" i="17"/>
  <c r="F704" i="17"/>
  <c r="F703" i="17"/>
  <c r="F702" i="17"/>
  <c r="F701" i="17"/>
  <c r="F700" i="17"/>
  <c r="F699" i="17"/>
  <c r="F698" i="17"/>
  <c r="F697" i="17"/>
  <c r="F696" i="17"/>
  <c r="F695" i="17"/>
  <c r="F694" i="17"/>
  <c r="F693" i="17"/>
  <c r="F692" i="17"/>
  <c r="F691" i="17"/>
  <c r="F690" i="17"/>
  <c r="F689" i="17"/>
  <c r="F688" i="17"/>
  <c r="F687" i="17"/>
  <c r="F686" i="17"/>
  <c r="F685" i="17"/>
  <c r="F684" i="17"/>
  <c r="F683" i="17"/>
  <c r="F682" i="17"/>
  <c r="F681" i="17"/>
  <c r="F680" i="17"/>
  <c r="F679" i="17"/>
  <c r="F678" i="17"/>
  <c r="F677" i="17"/>
  <c r="F676" i="17"/>
  <c r="F675" i="17"/>
  <c r="F674" i="17"/>
  <c r="F673" i="17"/>
  <c r="F672" i="17"/>
  <c r="F671" i="17"/>
  <c r="F670" i="17"/>
  <c r="F669" i="17"/>
  <c r="F668" i="17"/>
  <c r="F667" i="17"/>
  <c r="F666" i="17"/>
  <c r="F665" i="17"/>
  <c r="F664" i="17"/>
  <c r="F663" i="17"/>
  <c r="F662" i="17"/>
  <c r="F661" i="17"/>
  <c r="F660" i="17"/>
  <c r="F659" i="17"/>
  <c r="F658" i="17"/>
  <c r="F657" i="17"/>
  <c r="F656" i="17"/>
  <c r="F655" i="17"/>
  <c r="F654" i="17"/>
  <c r="F653" i="17"/>
  <c r="F652" i="17"/>
  <c r="F651" i="17"/>
  <c r="F650" i="17"/>
  <c r="F649" i="17"/>
  <c r="F648" i="17"/>
  <c r="F647" i="17"/>
  <c r="F646" i="17"/>
  <c r="F645" i="17"/>
  <c r="F644" i="17"/>
  <c r="F643" i="17"/>
  <c r="F642" i="17"/>
  <c r="F641" i="17"/>
  <c r="F640" i="17"/>
  <c r="F639" i="17"/>
  <c r="F638" i="17"/>
  <c r="F637" i="17"/>
  <c r="F636" i="17"/>
  <c r="F635" i="17"/>
  <c r="F634" i="17"/>
  <c r="F633" i="17"/>
  <c r="F632" i="17"/>
  <c r="F631" i="17"/>
  <c r="F630" i="17"/>
  <c r="F629" i="17"/>
  <c r="F628" i="17"/>
  <c r="F627" i="17"/>
  <c r="F626" i="17"/>
  <c r="F625" i="17"/>
  <c r="F624" i="17"/>
  <c r="F623" i="17"/>
  <c r="F622" i="17"/>
  <c r="F621" i="17"/>
  <c r="F620" i="17"/>
  <c r="F619" i="17"/>
  <c r="F618" i="17"/>
  <c r="F617" i="17"/>
  <c r="F616" i="17"/>
  <c r="F615" i="17"/>
  <c r="F614" i="17"/>
  <c r="F613" i="17"/>
  <c r="F612" i="17"/>
  <c r="F611" i="17"/>
  <c r="F610" i="17"/>
  <c r="F609" i="17"/>
  <c r="F608" i="17"/>
  <c r="F607" i="17"/>
  <c r="F606" i="17"/>
  <c r="F605" i="17"/>
  <c r="F604" i="17"/>
  <c r="F603" i="17"/>
  <c r="F602" i="17"/>
  <c r="F601" i="17"/>
  <c r="F600" i="17"/>
  <c r="F599" i="17"/>
  <c r="F598" i="17"/>
  <c r="F597" i="17"/>
  <c r="F596" i="17"/>
  <c r="F595" i="17"/>
  <c r="F594" i="17"/>
  <c r="F593" i="17"/>
  <c r="F592" i="17"/>
  <c r="F591" i="17"/>
  <c r="F590" i="17"/>
  <c r="F589" i="17"/>
  <c r="F588" i="17"/>
  <c r="F587" i="17"/>
  <c r="F586" i="17"/>
  <c r="F585" i="17"/>
  <c r="F584" i="17"/>
  <c r="F583" i="17"/>
  <c r="F582" i="17"/>
  <c r="F581" i="17"/>
  <c r="F580" i="17"/>
  <c r="F579" i="17"/>
  <c r="F578" i="17"/>
  <c r="F577" i="17"/>
  <c r="F576" i="17"/>
  <c r="F575" i="17"/>
  <c r="F574" i="17"/>
  <c r="F573" i="17"/>
  <c r="F572" i="17"/>
  <c r="F571" i="17"/>
  <c r="F570" i="17"/>
  <c r="F569" i="17"/>
  <c r="F568" i="17"/>
  <c r="F567" i="17"/>
  <c r="F566" i="17"/>
  <c r="F565" i="17"/>
  <c r="F564" i="17"/>
  <c r="F563" i="17"/>
  <c r="F562" i="17"/>
  <c r="F561" i="17"/>
  <c r="F560" i="17"/>
  <c r="F559" i="17"/>
  <c r="F558" i="17"/>
  <c r="F557" i="17"/>
  <c r="F556" i="17"/>
  <c r="F555" i="17"/>
  <c r="F554" i="17"/>
  <c r="F553" i="17"/>
  <c r="F552" i="17"/>
  <c r="F551" i="17"/>
  <c r="F550" i="17"/>
  <c r="F549" i="17"/>
  <c r="F548" i="17"/>
  <c r="F547" i="17"/>
  <c r="F546" i="17"/>
  <c r="F545" i="17"/>
  <c r="F544" i="17"/>
  <c r="F543" i="17"/>
  <c r="F542" i="17"/>
  <c r="F541" i="17"/>
  <c r="F540" i="17"/>
  <c r="F539" i="17"/>
  <c r="F538" i="17"/>
  <c r="F537" i="17"/>
  <c r="F536" i="17"/>
  <c r="F535" i="17"/>
  <c r="F534" i="17"/>
  <c r="F533" i="17"/>
  <c r="F532" i="17"/>
  <c r="F531" i="17"/>
  <c r="F530" i="17"/>
  <c r="F529" i="17"/>
  <c r="F528" i="17"/>
  <c r="F527" i="17"/>
  <c r="F526" i="17"/>
  <c r="F525" i="17"/>
  <c r="F524" i="17"/>
  <c r="F523" i="17"/>
  <c r="F522" i="17"/>
  <c r="F521" i="17"/>
  <c r="F520" i="17"/>
  <c r="F519" i="17"/>
  <c r="F518" i="17"/>
  <c r="F517" i="17"/>
  <c r="F516" i="17"/>
  <c r="F515" i="17"/>
  <c r="F514" i="17"/>
  <c r="F513" i="17"/>
  <c r="F512" i="17"/>
  <c r="F511" i="17"/>
  <c r="F510" i="17"/>
  <c r="F509" i="17"/>
  <c r="F508" i="17"/>
  <c r="F507" i="17"/>
  <c r="F506" i="17"/>
  <c r="F505" i="17"/>
  <c r="F504" i="17"/>
  <c r="F503" i="17"/>
  <c r="F502" i="17"/>
  <c r="F501" i="17"/>
  <c r="F500" i="17"/>
  <c r="F499" i="17"/>
  <c r="F498" i="17"/>
  <c r="F497" i="17"/>
  <c r="F496" i="17"/>
  <c r="F495" i="17"/>
  <c r="F494" i="17"/>
  <c r="F493" i="17"/>
  <c r="F492" i="17"/>
  <c r="F491" i="17"/>
  <c r="F490" i="17"/>
  <c r="F489" i="17"/>
  <c r="F488" i="17"/>
  <c r="F487" i="17"/>
  <c r="F486" i="17"/>
  <c r="F485" i="17"/>
  <c r="F484" i="17"/>
  <c r="F483" i="17"/>
  <c r="F482" i="17"/>
  <c r="F481" i="17"/>
  <c r="F480" i="17"/>
  <c r="F479" i="17"/>
  <c r="F478" i="17"/>
  <c r="F477" i="17"/>
  <c r="F476" i="17"/>
  <c r="F475" i="17"/>
  <c r="F474" i="17"/>
  <c r="F473" i="17"/>
  <c r="F472" i="17"/>
  <c r="F471" i="17"/>
  <c r="F470" i="17"/>
  <c r="F469" i="17"/>
  <c r="F468" i="17"/>
  <c r="F467" i="17"/>
  <c r="F466" i="17"/>
  <c r="F465" i="17"/>
  <c r="F464" i="17"/>
  <c r="F463" i="17"/>
  <c r="F462" i="17"/>
  <c r="F461" i="17"/>
  <c r="F460" i="17"/>
  <c r="F459" i="17"/>
  <c r="F458" i="17"/>
  <c r="F457" i="17"/>
  <c r="F456" i="17"/>
  <c r="F455" i="17"/>
  <c r="F454" i="17"/>
  <c r="F453" i="17"/>
  <c r="F452" i="17"/>
  <c r="F451" i="17"/>
  <c r="F450" i="17"/>
  <c r="F449" i="17"/>
  <c r="F448" i="17"/>
  <c r="F447" i="17"/>
  <c r="F446" i="17"/>
  <c r="F445" i="17"/>
  <c r="F444" i="17"/>
  <c r="F443" i="17"/>
  <c r="F442" i="17"/>
  <c r="F441" i="17"/>
  <c r="F440" i="17"/>
  <c r="F439" i="17"/>
  <c r="F438" i="17"/>
  <c r="F437" i="17"/>
  <c r="F436" i="17"/>
  <c r="F435" i="17"/>
  <c r="F434" i="17"/>
  <c r="F433" i="17"/>
  <c r="F432" i="17"/>
  <c r="F431" i="17"/>
  <c r="F430" i="17"/>
  <c r="F429" i="17"/>
  <c r="F428" i="17"/>
  <c r="F427" i="17"/>
  <c r="F426" i="17"/>
  <c r="F425" i="17"/>
  <c r="F424" i="17"/>
  <c r="F423" i="17"/>
  <c r="F422" i="17"/>
  <c r="F421" i="17"/>
  <c r="F420" i="17"/>
  <c r="F419" i="17"/>
  <c r="F418" i="17"/>
  <c r="F417" i="17"/>
  <c r="F416" i="17"/>
  <c r="F415" i="17"/>
  <c r="F414" i="17"/>
  <c r="F413" i="17"/>
  <c r="F412" i="17"/>
  <c r="F411" i="17"/>
  <c r="F410" i="17"/>
  <c r="F409" i="17"/>
  <c r="F408" i="17"/>
  <c r="F407" i="17"/>
  <c r="F406" i="17"/>
  <c r="F405" i="17"/>
  <c r="F404" i="17"/>
  <c r="F403" i="17"/>
  <c r="F402" i="17"/>
  <c r="F401" i="17"/>
  <c r="F400" i="17"/>
  <c r="F399" i="17"/>
  <c r="F398" i="17"/>
  <c r="F397" i="17"/>
  <c r="F396" i="17"/>
  <c r="F395" i="17"/>
  <c r="F394" i="17"/>
  <c r="F393" i="17"/>
  <c r="F392" i="17"/>
  <c r="F391" i="17"/>
  <c r="F390" i="17"/>
  <c r="F389" i="17"/>
  <c r="F388" i="17"/>
  <c r="F387" i="17"/>
  <c r="F386" i="17"/>
  <c r="F385" i="17"/>
  <c r="F384" i="17"/>
  <c r="F383" i="17"/>
  <c r="F382" i="17"/>
  <c r="F381" i="17"/>
  <c r="F380" i="17"/>
  <c r="F379" i="17"/>
  <c r="F378" i="17"/>
  <c r="F377" i="17"/>
  <c r="F376" i="17"/>
  <c r="F375" i="17"/>
  <c r="F374" i="17"/>
  <c r="F373" i="17"/>
  <c r="F372" i="17"/>
  <c r="F371" i="17"/>
  <c r="F370" i="17"/>
  <c r="F369" i="17"/>
  <c r="F368" i="17"/>
  <c r="F367" i="17"/>
  <c r="F366" i="17"/>
  <c r="F365" i="17"/>
  <c r="F364" i="17"/>
  <c r="F363" i="17"/>
  <c r="F362" i="17"/>
  <c r="F361" i="17"/>
  <c r="F360" i="17"/>
  <c r="F359" i="17"/>
  <c r="F358" i="17"/>
  <c r="F357" i="17"/>
  <c r="F356" i="17"/>
  <c r="F355" i="17"/>
  <c r="F354" i="17"/>
  <c r="F353" i="17"/>
  <c r="F352" i="17"/>
  <c r="F351" i="17"/>
  <c r="F350" i="17"/>
  <c r="F349" i="17"/>
  <c r="F348" i="17"/>
  <c r="F347" i="17"/>
  <c r="F346" i="17"/>
  <c r="F345" i="17"/>
  <c r="F344" i="17"/>
  <c r="F343" i="17"/>
  <c r="F342" i="17"/>
  <c r="F341" i="17"/>
  <c r="F340" i="17"/>
  <c r="F339" i="17"/>
  <c r="F338" i="17"/>
  <c r="F337" i="17"/>
  <c r="F336" i="17"/>
  <c r="F335" i="17"/>
  <c r="F334" i="17"/>
  <c r="F333" i="17"/>
  <c r="F332" i="17"/>
  <c r="F331" i="17"/>
  <c r="F330" i="17"/>
  <c r="F329" i="17"/>
  <c r="F328" i="17"/>
  <c r="F327" i="17"/>
  <c r="F326" i="17"/>
  <c r="F325" i="17"/>
  <c r="F324" i="17"/>
  <c r="F323" i="17"/>
  <c r="F322" i="17"/>
  <c r="F321" i="17"/>
  <c r="F320" i="17"/>
  <c r="F319" i="17"/>
  <c r="F318" i="17"/>
  <c r="F317" i="17"/>
  <c r="F316" i="17"/>
  <c r="F315" i="17"/>
  <c r="F314" i="17"/>
  <c r="F313" i="17"/>
  <c r="F312" i="17"/>
  <c r="F311" i="17"/>
  <c r="F310" i="17"/>
  <c r="F309" i="17"/>
  <c r="F308" i="17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7" i="17"/>
  <c r="F236" i="17"/>
  <c r="F235" i="17"/>
  <c r="F234" i="17"/>
  <c r="F233" i="17"/>
  <c r="F232" i="17"/>
  <c r="F231" i="17"/>
  <c r="F230" i="17"/>
  <c r="F229" i="17"/>
  <c r="F228" i="17"/>
  <c r="F227" i="17"/>
  <c r="F226" i="17"/>
  <c r="F225" i="17"/>
  <c r="F224" i="17"/>
  <c r="F223" i="17"/>
  <c r="F222" i="17"/>
  <c r="F221" i="17"/>
  <c r="F220" i="17"/>
  <c r="F219" i="17"/>
  <c r="F218" i="17"/>
  <c r="F217" i="17"/>
  <c r="F216" i="17"/>
  <c r="F215" i="17"/>
  <c r="F214" i="17"/>
  <c r="F213" i="17"/>
  <c r="F212" i="17"/>
  <c r="F211" i="17"/>
  <c r="F210" i="17"/>
  <c r="F209" i="17"/>
  <c r="F208" i="17"/>
  <c r="F207" i="17"/>
  <c r="F206" i="17"/>
  <c r="F205" i="17"/>
  <c r="F204" i="17"/>
  <c r="F203" i="17"/>
  <c r="F202" i="17"/>
  <c r="F201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</calcChain>
</file>

<file path=xl/sharedStrings.xml><?xml version="1.0" encoding="utf-8"?>
<sst xmlns="http://schemas.openxmlformats.org/spreadsheetml/2006/main" count="11263" uniqueCount="6402">
  <si>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</si>
  <si>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</si>
  <si>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</si>
  <si>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</si>
  <si>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</si>
  <si>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</si>
  <si>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</si>
  <si>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</si>
  <si>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</si>
  <si>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</si>
  <si>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</si>
  <si>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</si>
  <si>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</si>
  <si>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</si>
  <si>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</si>
  <si>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</si>
  <si>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</si>
  <si>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</si>
  <si>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</si>
  <si>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</si>
  <si>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</si>
  <si>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</si>
  <si>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</si>
  <si>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</si>
  <si>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</si>
  <si>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</si>
  <si>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</si>
  <si>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</si>
  <si>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</si>
  <si>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</si>
  <si>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</si>
  <si>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</si>
  <si>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</si>
  <si>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</si>
  <si>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</si>
  <si>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</si>
  <si>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</si>
  <si>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</si>
  <si>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</si>
  <si>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</si>
  <si>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</si>
  <si>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</si>
  <si>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</si>
  <si>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</si>
  <si>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</si>
  <si>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</si>
  <si>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</si>
  <si>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</si>
  <si>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</si>
  <si>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</si>
  <si>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</si>
  <si>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</si>
  <si>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</si>
  <si>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</si>
  <si>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</si>
  <si>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</si>
  <si>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</si>
  <si>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</si>
  <si>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</si>
  <si>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</si>
  <si>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</si>
  <si>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</si>
  <si>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</si>
  <si>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</si>
  <si>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</si>
  <si>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</si>
  <si>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</si>
  <si>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</si>
  <si>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</si>
  <si>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</si>
  <si>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</si>
  <si>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</si>
  <si>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</si>
  <si>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</si>
  <si>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</si>
  <si>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</si>
  <si>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</si>
  <si>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</si>
  <si>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</si>
  <si>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</si>
  <si>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</si>
  <si>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</si>
  <si>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</si>
  <si>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</si>
  <si>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</si>
  <si>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</si>
  <si>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</si>
  <si>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</si>
  <si>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</si>
  <si>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</si>
  <si>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</si>
  <si>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</si>
  <si>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</si>
  <si>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</si>
  <si>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</si>
  <si>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</si>
  <si>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</si>
  <si>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</si>
  <si>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</si>
  <si>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</si>
  <si>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</si>
  <si>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</si>
  <si>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</si>
  <si>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</si>
  <si>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</si>
  <si>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</si>
  <si>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</si>
  <si>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</si>
  <si>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</si>
  <si>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</si>
  <si>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</si>
  <si>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</si>
  <si>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</si>
  <si>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</si>
  <si>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</si>
  <si>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</si>
  <si>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</si>
  <si>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</si>
  <si>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</si>
  <si>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</si>
  <si>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</si>
  <si>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</si>
  <si>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</si>
  <si>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</si>
  <si>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</si>
  <si>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</si>
  <si>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</si>
  <si>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</si>
  <si>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</si>
  <si>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</si>
  <si>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</si>
  <si>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</si>
  <si>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</si>
  <si>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</si>
  <si>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</si>
  <si>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</si>
  <si>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</si>
  <si>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</si>
  <si>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</si>
  <si>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</si>
  <si>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</si>
  <si>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</si>
  <si>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</si>
  <si>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</si>
  <si>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</si>
  <si>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</si>
  <si>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</si>
  <si>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</si>
  <si>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</si>
  <si>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</si>
  <si>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</si>
  <si>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</si>
  <si>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</si>
  <si>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</si>
  <si>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</si>
  <si>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</si>
  <si>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</si>
  <si>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</si>
  <si>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</si>
  <si>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</si>
  <si>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</si>
  <si>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</si>
  <si>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</si>
  <si>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</si>
  <si>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</si>
  <si>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</si>
  <si>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</si>
  <si>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</si>
  <si>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</si>
  <si>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</si>
  <si>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</si>
  <si>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</si>
  <si>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</si>
  <si>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</si>
  <si>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</si>
  <si>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</si>
  <si>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</si>
  <si>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</si>
  <si>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</si>
  <si>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</si>
  <si>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</si>
  <si>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</si>
  <si>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</si>
  <si>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</si>
  <si>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</si>
  <si>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</si>
  <si>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</si>
  <si>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</si>
  <si>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</si>
  <si>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</si>
  <si>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</si>
  <si>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</si>
  <si>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</si>
  <si>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</si>
  <si>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</si>
  <si>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</si>
  <si>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</si>
  <si>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</si>
  <si>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</si>
  <si>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</si>
  <si>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</si>
  <si>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</si>
  <si>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</si>
  <si>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</si>
  <si>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</si>
  <si>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</si>
  <si>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</si>
  <si>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</si>
  <si>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</si>
  <si>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</si>
  <si>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</si>
  <si>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</si>
  <si>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</si>
  <si>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</si>
  <si>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</si>
  <si>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</si>
  <si>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</si>
  <si>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</si>
  <si>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</si>
  <si>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</si>
  <si>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</si>
  <si>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</si>
  <si>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</si>
  <si>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</si>
  <si>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</si>
  <si>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</si>
  <si>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</si>
  <si>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</si>
  <si>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</si>
  <si>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</si>
  <si>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</si>
  <si>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</si>
  <si>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</si>
  <si>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</si>
  <si>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</si>
  <si>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</si>
  <si>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</si>
  <si>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</si>
  <si>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</si>
  <si>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</si>
  <si>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</si>
  <si>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</si>
  <si>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</si>
  <si>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</si>
  <si>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</si>
  <si>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</si>
  <si>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</si>
  <si>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</si>
  <si>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</si>
  <si>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</si>
  <si>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</si>
  <si>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</si>
  <si>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</si>
  <si>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</si>
  <si>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</si>
  <si>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</si>
  <si>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</si>
  <si>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</si>
  <si>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</si>
  <si>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</si>
  <si>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</si>
  <si>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</si>
  <si>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</si>
  <si>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</si>
  <si>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</si>
  <si>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</si>
  <si>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</si>
  <si>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</si>
  <si>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</si>
  <si>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</si>
  <si>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</si>
  <si>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</si>
  <si>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</si>
  <si>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</si>
  <si>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</si>
  <si>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</si>
  <si>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</si>
  <si>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</si>
  <si>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</si>
  <si>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</si>
  <si>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</si>
  <si>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</si>
  <si>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</si>
  <si>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</si>
  <si>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</si>
  <si>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</si>
  <si>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</si>
  <si>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</si>
  <si>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</si>
  <si>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</si>
  <si>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</si>
  <si>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</si>
  <si>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</si>
  <si>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</si>
  <si>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</si>
  <si>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</si>
  <si>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</si>
  <si>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</si>
  <si>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</si>
  <si>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</si>
  <si>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</si>
  <si>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</si>
  <si>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</si>
  <si>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</si>
  <si>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</si>
  <si>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</si>
  <si>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</si>
  <si>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</si>
  <si>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</si>
  <si>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</si>
  <si>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</si>
  <si>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</si>
  <si>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</si>
  <si>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</si>
  <si>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</si>
  <si>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</si>
  <si>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</si>
  <si>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</si>
  <si>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</si>
  <si>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</si>
  <si>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</si>
  <si>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</si>
  <si>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</si>
  <si>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</si>
  <si>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</si>
  <si>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</si>
  <si>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</si>
  <si>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</si>
  <si>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</si>
  <si>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</si>
  <si>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</si>
  <si>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</si>
  <si>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</si>
  <si>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</si>
  <si>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</si>
  <si>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</si>
  <si>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</si>
  <si>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</si>
  <si>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</si>
  <si>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</si>
  <si>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</si>
  <si>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</si>
  <si>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</si>
  <si>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</si>
  <si>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</si>
  <si>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</si>
  <si>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</si>
  <si>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</si>
  <si>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</si>
  <si>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</si>
  <si>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</si>
  <si>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</si>
  <si>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</si>
  <si>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</si>
  <si>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</si>
  <si>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</si>
  <si>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</si>
  <si>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</si>
  <si>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</si>
  <si>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</si>
  <si>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</si>
  <si>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</si>
  <si>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</si>
  <si>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</si>
  <si>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</si>
  <si>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</si>
  <si>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</si>
  <si>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</si>
  <si>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</si>
  <si>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</si>
  <si>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</si>
  <si>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</si>
  <si>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</si>
  <si>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</si>
  <si>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</si>
  <si>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</si>
  <si>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</si>
  <si>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</si>
  <si>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</si>
  <si>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</si>
  <si>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</si>
  <si>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</si>
  <si>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</si>
  <si>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</si>
  <si>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</si>
  <si>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</si>
  <si>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</si>
  <si>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</si>
  <si>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</si>
  <si>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</si>
  <si>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</si>
  <si>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</si>
  <si>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</si>
  <si>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</si>
  <si>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</si>
  <si>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</si>
  <si>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</si>
  <si>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</si>
  <si>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</si>
  <si>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</si>
  <si>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</si>
  <si>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</si>
  <si>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</si>
  <si>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</si>
  <si>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</si>
  <si>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</si>
  <si>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</si>
  <si>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</si>
  <si>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</si>
  <si>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</si>
  <si>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</si>
  <si>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</si>
  <si>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</si>
  <si>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</si>
  <si>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</si>
  <si>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</si>
  <si>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</si>
  <si>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</si>
  <si>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</si>
  <si>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</si>
  <si>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</si>
  <si>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</si>
  <si>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</si>
  <si>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</si>
  <si>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</si>
  <si>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</si>
  <si>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</si>
  <si>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</si>
  <si>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</si>
  <si>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</si>
  <si>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</si>
  <si>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</si>
  <si>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</si>
  <si>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</si>
  <si>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</si>
  <si>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</si>
  <si>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</si>
  <si>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</si>
  <si>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</si>
  <si>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</si>
  <si>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</si>
  <si>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</si>
  <si>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</si>
  <si>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</si>
  <si>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</si>
  <si>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</si>
  <si>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</si>
  <si>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</si>
  <si>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</si>
  <si>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</si>
  <si>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</si>
  <si>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</si>
  <si>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</si>
  <si>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</si>
  <si>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</si>
  <si>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</si>
  <si>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</si>
  <si>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</si>
  <si>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</si>
  <si>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</si>
  <si>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</si>
  <si>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</si>
  <si>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</si>
  <si>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</si>
  <si>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</si>
  <si>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</si>
  <si>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</si>
  <si>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</si>
  <si>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</si>
  <si>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</si>
  <si>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</si>
  <si>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</si>
  <si>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</si>
  <si>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</si>
  <si>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</si>
  <si>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</si>
  <si>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</si>
  <si>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</si>
  <si>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</si>
  <si>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</si>
  <si>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</si>
  <si>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</si>
  <si>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</si>
  <si>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</si>
  <si>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</si>
  <si>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</si>
  <si>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</si>
  <si>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</si>
  <si>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</si>
  <si>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</si>
  <si>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</si>
  <si>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</si>
  <si>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</si>
  <si>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</si>
  <si>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</si>
  <si>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</si>
  <si>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</si>
  <si>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</si>
  <si>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</si>
  <si>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</si>
  <si>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</si>
  <si>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</si>
  <si>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</si>
  <si>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</si>
  <si>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</si>
  <si>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</si>
  <si>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</si>
  <si>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</si>
  <si>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</si>
  <si>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</si>
  <si>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</si>
  <si>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</si>
  <si>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</si>
  <si>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</si>
  <si>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</si>
  <si>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</si>
  <si>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</si>
  <si>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</si>
  <si>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</si>
  <si>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</si>
  <si>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</si>
  <si>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</si>
  <si>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</si>
  <si>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</si>
  <si>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</si>
  <si>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</si>
  <si>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</si>
  <si>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</si>
  <si>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</si>
  <si>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</si>
  <si>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</si>
  <si>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</si>
  <si>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</si>
  <si>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</si>
  <si>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</si>
  <si>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</si>
  <si>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</si>
  <si>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</si>
  <si>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</si>
  <si>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</si>
  <si>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</si>
  <si>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</si>
  <si>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</si>
  <si>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</si>
  <si>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</si>
  <si>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</si>
  <si>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</si>
  <si>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</si>
  <si>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</si>
  <si>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</si>
  <si>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</si>
  <si>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</si>
  <si>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</si>
  <si>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</si>
  <si>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</si>
  <si>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</si>
  <si>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</si>
  <si>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</si>
  <si>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</si>
  <si>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</si>
  <si>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</si>
  <si>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</si>
  <si>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</si>
  <si>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</si>
  <si>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</si>
  <si>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</si>
  <si>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</si>
  <si>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</si>
  <si>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</si>
  <si>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</si>
  <si>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</si>
  <si>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</si>
  <si>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</si>
  <si>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</si>
  <si>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</si>
  <si>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</si>
  <si>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</si>
  <si>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</si>
  <si>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</si>
  <si>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</si>
  <si>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</si>
  <si>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</si>
  <si>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</si>
  <si>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</si>
  <si>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</si>
  <si>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</si>
  <si>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</si>
  <si>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</si>
  <si>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</si>
  <si>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</si>
  <si>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</si>
  <si>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</si>
  <si>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</si>
  <si>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</si>
  <si>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</si>
  <si>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</si>
  <si>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</si>
  <si>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</si>
  <si>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</si>
  <si>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</si>
  <si>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</si>
  <si>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</si>
  <si>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</si>
  <si>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</si>
  <si>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</si>
  <si>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</si>
  <si>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</si>
  <si>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</si>
  <si>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</si>
  <si>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</si>
  <si>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</si>
  <si>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</si>
  <si>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</si>
  <si>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</si>
  <si>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</si>
  <si>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</si>
  <si>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</si>
  <si>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</si>
  <si>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</si>
  <si>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</si>
  <si>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</si>
  <si>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</si>
  <si>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</si>
  <si>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</si>
  <si>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</si>
  <si>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</si>
  <si>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</si>
  <si>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</si>
  <si>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</si>
  <si>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</si>
  <si>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</si>
  <si>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</si>
  <si>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</si>
  <si>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</si>
  <si>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</si>
  <si>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</si>
  <si>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</si>
  <si>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</si>
  <si>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</si>
  <si>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</si>
  <si>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</si>
  <si>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</si>
  <si>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</si>
  <si>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</si>
  <si>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</si>
  <si>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</si>
  <si>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</si>
  <si>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</si>
  <si>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</si>
  <si>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</si>
  <si>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</si>
  <si>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</si>
  <si>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</si>
  <si>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</si>
  <si>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</si>
  <si>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</si>
  <si>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</si>
  <si>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</si>
  <si>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</si>
  <si>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</si>
  <si>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</si>
  <si>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</si>
  <si>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</si>
  <si>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</si>
  <si>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</si>
  <si>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</si>
  <si>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</si>
  <si>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</si>
  <si>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</si>
  <si>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</si>
  <si>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</si>
  <si>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</si>
  <si>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</si>
  <si>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</si>
  <si>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</si>
  <si>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</si>
  <si>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</si>
  <si>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</si>
  <si>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</si>
  <si>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</si>
  <si>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</si>
  <si>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</si>
  <si>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</si>
  <si>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</si>
  <si>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</si>
  <si>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</si>
  <si>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</si>
  <si>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</si>
  <si>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</si>
  <si>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</si>
  <si>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</si>
  <si>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</si>
  <si>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</si>
  <si>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</si>
  <si>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</si>
  <si>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</si>
  <si>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</si>
  <si>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</si>
  <si>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</si>
  <si>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</si>
  <si>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</si>
  <si>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</si>
  <si>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</si>
  <si>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</si>
  <si>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</si>
  <si>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</si>
  <si>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</si>
  <si>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</si>
  <si>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</si>
  <si>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</si>
  <si>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</si>
  <si>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</si>
  <si>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</si>
  <si>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</si>
  <si>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</si>
  <si>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</si>
  <si>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</si>
  <si>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</si>
  <si>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</si>
  <si>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</si>
  <si>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</si>
  <si>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</si>
  <si>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</si>
  <si>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</si>
  <si>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</si>
  <si>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</si>
  <si>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</si>
  <si>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</si>
  <si>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</si>
  <si>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</si>
  <si>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</si>
  <si>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</si>
  <si>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</si>
  <si>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</si>
  <si>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</si>
  <si>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</si>
  <si>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</si>
  <si>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</si>
  <si>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</si>
  <si>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</si>
  <si>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</si>
  <si>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</si>
  <si>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</si>
  <si>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</si>
  <si>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</si>
  <si>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</si>
  <si>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</si>
  <si>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</si>
  <si>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</si>
  <si>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</si>
  <si>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</si>
  <si>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</si>
  <si>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</si>
  <si>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</si>
  <si>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</si>
  <si>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</si>
  <si>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</si>
  <si>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</si>
  <si>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</si>
  <si>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</si>
  <si>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</si>
  <si>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</si>
  <si>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</si>
  <si>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</si>
  <si>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</si>
  <si>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</si>
  <si>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</si>
  <si>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</si>
  <si>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</si>
  <si>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</si>
  <si>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</si>
  <si>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</si>
  <si>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</si>
  <si>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</si>
  <si>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</si>
  <si>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</si>
  <si>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</si>
  <si>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</si>
  <si>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</si>
  <si>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</si>
  <si>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</si>
  <si>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</si>
  <si>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</si>
  <si>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</si>
  <si>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</si>
  <si>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</si>
  <si>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</si>
  <si>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</si>
  <si>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</si>
  <si>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</si>
  <si>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</si>
  <si>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</si>
  <si>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</si>
  <si>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</si>
  <si>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</si>
  <si>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</si>
  <si>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</si>
  <si>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</si>
  <si>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</si>
  <si>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</si>
  <si>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</si>
  <si>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</si>
  <si>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</si>
  <si>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</si>
  <si>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</si>
  <si>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</si>
  <si>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</si>
  <si>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</si>
  <si>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</si>
  <si>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</si>
  <si>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</si>
  <si>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</si>
  <si>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</si>
  <si>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</si>
  <si>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</si>
  <si>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</si>
  <si>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</si>
  <si>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</si>
  <si>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</si>
  <si>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</si>
  <si>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</si>
  <si>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</si>
  <si>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</si>
  <si>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</si>
  <si>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</si>
  <si>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</si>
  <si>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</si>
  <si>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</si>
  <si>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</si>
  <si>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</si>
  <si>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</si>
  <si>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</si>
  <si>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</si>
  <si>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</si>
  <si>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</si>
  <si>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</si>
  <si>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</si>
  <si>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</si>
  <si>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</si>
  <si>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</si>
  <si>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</si>
  <si>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</si>
  <si>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</si>
  <si>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</si>
  <si>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</si>
  <si>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</si>
  <si>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</si>
  <si>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</si>
  <si>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</si>
  <si>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</si>
  <si>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</si>
  <si>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</si>
  <si>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</si>
  <si>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</si>
  <si>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</si>
  <si>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</si>
  <si>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</si>
  <si>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</si>
  <si>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</si>
  <si>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</si>
  <si>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</si>
  <si>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</si>
  <si>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</si>
  <si>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</si>
  <si>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</si>
  <si>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</si>
  <si>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</si>
  <si>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</si>
  <si>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</si>
  <si>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</si>
  <si>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</si>
  <si>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</si>
  <si>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</si>
  <si>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</si>
  <si>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</si>
  <si>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</si>
  <si>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</si>
  <si>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</si>
  <si>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</si>
  <si>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</si>
  <si>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</si>
  <si>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</si>
  <si>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</si>
  <si>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</si>
  <si>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</si>
  <si>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</si>
  <si>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</si>
  <si>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</si>
  <si>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</si>
  <si>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</si>
  <si>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</si>
  <si>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</si>
  <si>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</si>
  <si>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</si>
  <si>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</si>
  <si>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</si>
  <si>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</si>
  <si>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</si>
  <si>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</si>
  <si>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</si>
  <si>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</si>
  <si>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</si>
  <si>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</si>
  <si>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</si>
  <si>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</si>
  <si>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</si>
  <si>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</si>
  <si>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</si>
  <si>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</si>
  <si>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</si>
  <si>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</si>
  <si>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</si>
  <si>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</si>
  <si>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</si>
  <si>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</si>
  <si>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</si>
  <si>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</si>
  <si>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</si>
  <si>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</si>
  <si>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</si>
  <si>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</si>
  <si>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</si>
  <si>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</si>
  <si>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</si>
  <si>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</si>
  <si>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</si>
  <si>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</si>
  <si>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</si>
  <si>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</si>
  <si>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</si>
  <si>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</si>
  <si>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</si>
  <si>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</si>
  <si>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</si>
  <si>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</si>
  <si>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</si>
  <si>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</si>
  <si>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</si>
  <si>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</si>
  <si>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</si>
  <si>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</si>
  <si>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</si>
  <si>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</si>
  <si>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</si>
  <si>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</si>
  <si>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</si>
  <si>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</si>
  <si>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</si>
  <si>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</si>
  <si>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</si>
  <si>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</si>
  <si>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</si>
  <si>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</si>
  <si>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</si>
  <si>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</si>
  <si>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</si>
  <si>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</si>
  <si>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</si>
  <si>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</si>
  <si>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</si>
  <si>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</si>
  <si>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</si>
  <si>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</si>
  <si>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</si>
  <si>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</si>
  <si>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</si>
  <si>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</si>
  <si>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</si>
  <si>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</si>
  <si>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</si>
  <si>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</si>
  <si>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</si>
  <si>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</si>
  <si>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</si>
  <si>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</si>
  <si>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</si>
  <si>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</si>
  <si>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</si>
  <si>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</si>
  <si>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</si>
  <si>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</si>
  <si>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</si>
  <si>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</si>
  <si>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</si>
  <si>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</si>
  <si>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</si>
  <si>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</si>
  <si>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</si>
  <si>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</si>
  <si>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</si>
  <si>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</si>
  <si>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</si>
  <si>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</si>
  <si>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</si>
  <si>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</si>
  <si>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</si>
  <si>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</si>
  <si>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</si>
  <si>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</si>
  <si>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</si>
  <si>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</si>
  <si>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</si>
  <si>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</si>
  <si>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</si>
  <si>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</si>
  <si>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</si>
  <si>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</si>
  <si>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</si>
  <si>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</si>
  <si>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</si>
  <si>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</si>
  <si>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</si>
  <si>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</si>
  <si>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</si>
  <si>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</si>
  <si>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</si>
  <si>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</si>
  <si>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</si>
  <si>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</si>
  <si>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</si>
  <si>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</si>
  <si>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</si>
  <si>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</si>
  <si>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</si>
  <si>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</si>
  <si>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</si>
  <si>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</si>
  <si>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</si>
  <si>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</si>
  <si>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</si>
  <si>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</si>
  <si>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</si>
  <si>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</si>
  <si>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</si>
  <si>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</si>
  <si>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</si>
  <si>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</si>
  <si>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</si>
  <si>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</si>
  <si>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</si>
  <si>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</si>
  <si>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</si>
  <si>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</si>
  <si>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</si>
  <si>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</si>
  <si>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</si>
  <si>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</si>
  <si>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</si>
  <si>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</si>
  <si>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</si>
  <si>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</si>
  <si>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</si>
  <si>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</si>
  <si>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</si>
  <si>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</si>
  <si>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</si>
  <si>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</si>
  <si>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</si>
  <si>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</si>
  <si>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</si>
  <si>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</si>
  <si>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</si>
  <si>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</si>
  <si>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</si>
  <si>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</si>
  <si>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</si>
  <si>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</si>
  <si>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</si>
  <si>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</si>
  <si>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</si>
  <si>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</si>
  <si>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</si>
  <si>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</si>
  <si>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</si>
  <si>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</si>
  <si>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</si>
  <si>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</si>
  <si>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</si>
  <si>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</si>
  <si>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</si>
  <si>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</si>
  <si>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</si>
  <si>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</si>
  <si>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</si>
  <si>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</si>
  <si>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</si>
  <si>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</si>
  <si>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</si>
  <si>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</si>
  <si>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</si>
  <si>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</si>
  <si>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</si>
  <si>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</si>
  <si>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</si>
  <si>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</si>
  <si>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</si>
  <si>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</si>
  <si>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</si>
  <si>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</si>
  <si>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</si>
  <si>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</si>
  <si>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</si>
  <si>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</si>
  <si>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</si>
  <si>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</si>
  <si>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</si>
  <si>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</si>
  <si>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</si>
  <si>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</si>
  <si>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</si>
  <si>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</si>
  <si>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</si>
  <si>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</si>
  <si>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</si>
  <si>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</si>
  <si>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</si>
  <si>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</si>
  <si>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</si>
  <si>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</si>
  <si>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</si>
  <si>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</si>
  <si>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</si>
  <si>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</si>
  <si>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</si>
  <si>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</si>
  <si>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</si>
  <si>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</si>
  <si>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</si>
  <si>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</si>
  <si>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</si>
  <si>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</si>
  <si>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</si>
  <si>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</si>
  <si>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</si>
  <si>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</si>
  <si>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</si>
  <si>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</si>
  <si>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</si>
  <si>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</si>
  <si>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</si>
  <si>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</si>
  <si>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</si>
  <si>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</si>
  <si>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</si>
  <si>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</si>
  <si>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</si>
  <si>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</si>
  <si>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</si>
  <si>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</si>
  <si>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</si>
  <si>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</si>
  <si>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</si>
  <si>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</si>
  <si>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</si>
  <si>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</si>
  <si>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</si>
  <si>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</si>
  <si>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</si>
  <si>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</si>
  <si>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</si>
  <si>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</si>
  <si>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</si>
  <si>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</si>
  <si>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</si>
  <si>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</si>
  <si>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</si>
  <si>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</si>
  <si>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</si>
  <si>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</si>
  <si>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</si>
  <si>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</si>
  <si>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</si>
  <si>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</si>
  <si>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</si>
  <si>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</si>
  <si>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</si>
  <si>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</si>
  <si>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</si>
  <si>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</si>
  <si>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</si>
  <si>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</si>
  <si>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</si>
  <si>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</si>
  <si>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</si>
  <si>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</si>
  <si>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</si>
  <si>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</si>
  <si>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</si>
  <si>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</si>
  <si>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</si>
  <si>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</si>
  <si>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</si>
  <si>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</si>
  <si>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</si>
  <si>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</si>
  <si>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</si>
  <si>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</si>
  <si>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</si>
  <si>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</si>
  <si>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</si>
  <si>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</si>
  <si>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</si>
  <si>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</si>
  <si>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</si>
  <si>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</si>
  <si>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</si>
  <si>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</si>
  <si>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</si>
  <si>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</si>
  <si>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</si>
  <si>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</si>
  <si>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</si>
  <si>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</si>
  <si>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</si>
  <si>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</si>
  <si>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</si>
  <si>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</si>
  <si>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</si>
  <si>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</si>
  <si>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</si>
  <si>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</si>
  <si>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</si>
  <si>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</si>
  <si>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</si>
  <si>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</si>
  <si>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</si>
  <si>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</si>
  <si>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</si>
  <si>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</si>
  <si>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</si>
  <si>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</si>
  <si>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</si>
  <si>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</si>
  <si>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</si>
  <si>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</si>
  <si>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</si>
  <si>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</si>
  <si>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</si>
  <si>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</si>
  <si>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</si>
  <si>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</si>
  <si>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</si>
  <si>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</si>
  <si>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</si>
  <si>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</si>
  <si>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</si>
  <si>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</si>
  <si>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</si>
  <si>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</si>
  <si>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</si>
  <si>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</si>
  <si>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</si>
  <si>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</si>
  <si>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</si>
  <si>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</si>
  <si>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</si>
  <si>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</si>
  <si>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</si>
  <si>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</si>
  <si>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</si>
  <si>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</si>
  <si>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</si>
  <si>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</si>
  <si>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</si>
  <si>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</si>
  <si>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</si>
  <si>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</si>
  <si>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</si>
  <si>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</si>
  <si>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</si>
  <si>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</si>
  <si>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</si>
  <si>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</si>
  <si>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</si>
  <si>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</si>
  <si>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</si>
  <si>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</si>
  <si>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</si>
  <si>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</si>
  <si>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</si>
  <si>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</si>
  <si>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</si>
  <si>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</si>
  <si>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</si>
  <si>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</si>
  <si>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</si>
  <si>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</si>
  <si>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</si>
  <si>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</si>
  <si>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</si>
  <si>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</si>
  <si>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</si>
  <si>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</si>
  <si>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</si>
  <si>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</si>
  <si>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</si>
  <si>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</si>
  <si>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</si>
  <si>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</si>
  <si>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</si>
  <si>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</si>
  <si>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</si>
  <si>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</si>
  <si>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</si>
  <si>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</si>
  <si>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</si>
  <si>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</si>
  <si>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</si>
  <si>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</si>
  <si>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</si>
  <si>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</si>
  <si>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</si>
  <si>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</si>
  <si>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</si>
  <si>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</si>
  <si>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</si>
  <si>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</si>
  <si>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</si>
  <si>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</si>
  <si>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</si>
  <si>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</si>
  <si>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</si>
  <si>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</si>
  <si>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</si>
  <si>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</si>
  <si>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</si>
  <si>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</si>
  <si>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</si>
  <si>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</si>
  <si>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</si>
  <si>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</si>
  <si>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</si>
  <si>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</si>
  <si>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</si>
  <si>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</si>
  <si>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</si>
  <si>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</si>
  <si>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</si>
  <si>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</si>
  <si>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</si>
  <si>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</si>
  <si>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</si>
  <si>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</si>
  <si>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</si>
  <si>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</si>
  <si>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</si>
  <si>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</si>
  <si>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</si>
  <si>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</si>
  <si>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</si>
  <si>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</si>
  <si>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</si>
  <si>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</si>
  <si>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</si>
  <si>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</si>
  <si>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</si>
  <si>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</si>
  <si>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</si>
  <si>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</si>
  <si>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</si>
  <si>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</si>
  <si>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</si>
  <si>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</si>
  <si>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</si>
  <si>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</si>
  <si>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</si>
  <si>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</si>
  <si>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</si>
  <si>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</si>
  <si>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</si>
  <si>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</si>
  <si>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</si>
  <si>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</si>
  <si>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</si>
  <si>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</si>
  <si>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</si>
  <si>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</si>
  <si>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</si>
  <si>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</si>
  <si>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</si>
  <si>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</si>
  <si>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</si>
  <si>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</si>
  <si>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</si>
  <si>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</si>
  <si>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</si>
  <si>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</si>
  <si>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</si>
  <si>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</si>
  <si>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</si>
  <si>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</si>
  <si>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</si>
  <si>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</si>
  <si>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</si>
  <si>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</si>
  <si>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</si>
  <si>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</si>
  <si>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</si>
  <si>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</si>
  <si>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</si>
  <si>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</si>
  <si>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</si>
  <si>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</si>
  <si>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</si>
  <si>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</si>
  <si>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</si>
  <si>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</si>
  <si>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</si>
  <si>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</si>
  <si>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</si>
  <si>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</si>
  <si>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</si>
  <si>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</si>
  <si>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</si>
  <si>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</si>
  <si>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</si>
  <si>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</si>
  <si>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</si>
  <si>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</si>
  <si>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</si>
  <si>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</si>
  <si>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</si>
  <si>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</si>
  <si>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</si>
  <si>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</si>
  <si>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</si>
  <si>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</si>
  <si>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</si>
  <si>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</si>
  <si>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</si>
  <si>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</si>
  <si>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</si>
  <si>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</si>
  <si>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</si>
  <si>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</si>
  <si>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</si>
  <si>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</si>
  <si>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</si>
  <si>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</si>
  <si>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</si>
  <si>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</si>
  <si>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</si>
  <si>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</si>
  <si>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</si>
  <si>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</si>
  <si>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</si>
  <si>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</si>
  <si>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</si>
  <si>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</si>
  <si>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</si>
  <si>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</si>
  <si>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</si>
  <si>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</si>
  <si>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</si>
  <si>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</si>
  <si>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</si>
  <si>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</si>
  <si>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</si>
  <si>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</si>
  <si>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</si>
  <si>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</si>
  <si>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</si>
  <si>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</si>
  <si>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</si>
  <si>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</si>
  <si>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</si>
  <si>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</si>
  <si>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</si>
  <si>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</si>
  <si>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</si>
  <si>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</si>
  <si>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</si>
  <si>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</si>
  <si>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</si>
  <si>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</si>
  <si>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</si>
  <si>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</si>
  <si>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</si>
  <si>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</si>
  <si>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</si>
  <si>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</si>
  <si>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</si>
  <si>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</si>
  <si>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</si>
  <si>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</si>
  <si>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</si>
  <si>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</si>
  <si>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</si>
  <si>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</si>
  <si>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</si>
  <si>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</si>
  <si>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</si>
  <si>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</si>
  <si>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</si>
  <si>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</si>
  <si>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</si>
  <si>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</si>
  <si>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</si>
  <si>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</si>
  <si>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</si>
  <si>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</si>
  <si>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</si>
  <si>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</si>
  <si>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</si>
  <si>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</si>
  <si>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</si>
  <si>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</si>
  <si>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</si>
  <si>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</si>
  <si>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</si>
  <si>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</si>
  <si>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</si>
  <si>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</si>
  <si>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</si>
  <si>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</si>
  <si>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</si>
  <si>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</si>
  <si>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</si>
  <si>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</si>
  <si>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</si>
  <si>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</si>
  <si>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</si>
  <si>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</si>
  <si>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</si>
  <si>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</si>
  <si>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</si>
  <si>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</si>
  <si>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</si>
  <si>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</si>
  <si>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</si>
  <si>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</si>
  <si>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</si>
  <si>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</si>
  <si>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</si>
  <si>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</si>
  <si>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</si>
  <si>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</si>
  <si>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</si>
  <si>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</si>
  <si>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</si>
  <si>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</si>
  <si>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</si>
  <si>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</si>
  <si>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</si>
  <si>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</si>
  <si>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</si>
  <si>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</si>
  <si>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</si>
  <si>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</si>
  <si>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</si>
  <si>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</si>
  <si>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</si>
  <si>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</si>
  <si>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</si>
  <si>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</si>
  <si>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</si>
  <si>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</si>
  <si>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</si>
  <si>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</si>
  <si>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</si>
  <si>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</si>
  <si>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</si>
  <si>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</si>
  <si>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</si>
  <si>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</si>
  <si>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</si>
  <si>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</si>
  <si>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</si>
  <si>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</si>
  <si>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</si>
  <si>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</si>
  <si>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</si>
  <si>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</si>
  <si>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</si>
  <si>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</si>
  <si>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</si>
  <si>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</si>
  <si>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</si>
  <si>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</si>
  <si>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</si>
  <si>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</si>
  <si>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</si>
  <si>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</si>
  <si>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</si>
  <si>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</si>
  <si>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</si>
  <si>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</si>
  <si>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</si>
  <si>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</si>
  <si>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</si>
  <si>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</si>
  <si>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</si>
  <si>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</si>
  <si>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</si>
  <si>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</si>
  <si>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</si>
  <si>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</si>
  <si>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</si>
  <si>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</si>
  <si>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</si>
  <si>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</si>
  <si>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</si>
  <si>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</si>
  <si>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</si>
  <si>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</si>
  <si>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</si>
  <si>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</si>
  <si>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</si>
  <si>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</si>
  <si>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</si>
  <si>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</si>
  <si>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</si>
  <si>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</si>
  <si>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</si>
  <si>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</si>
  <si>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</si>
  <si>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</si>
  <si>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</si>
  <si>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</si>
  <si>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</si>
  <si>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</si>
  <si>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</si>
  <si>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</si>
  <si>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</si>
  <si>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</si>
  <si>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</si>
  <si>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</si>
  <si>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</si>
  <si>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</si>
  <si>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</si>
  <si>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</si>
  <si>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</si>
  <si>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</si>
  <si>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</si>
  <si>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</si>
  <si>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</si>
  <si>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</si>
  <si>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</si>
  <si>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</si>
  <si>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</si>
  <si>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</si>
  <si>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</si>
  <si>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</si>
  <si>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</si>
  <si>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</si>
  <si>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</si>
  <si>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</si>
  <si>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</si>
  <si>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</si>
  <si>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</si>
  <si>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</si>
  <si>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</si>
  <si>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</si>
  <si>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</si>
  <si>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</si>
  <si>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</si>
  <si>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</si>
  <si>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</si>
  <si>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</si>
  <si>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</si>
  <si>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</si>
  <si>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</si>
  <si>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</si>
  <si>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</si>
  <si>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</si>
  <si>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</si>
  <si>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</si>
  <si>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</si>
  <si>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</si>
  <si>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</si>
  <si>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</si>
  <si>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</si>
  <si>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</si>
  <si>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</si>
  <si>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</si>
  <si>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</si>
  <si>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</si>
  <si>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</si>
  <si>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</si>
  <si>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</si>
  <si>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</si>
  <si>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</si>
  <si>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</si>
  <si>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</si>
  <si>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</si>
  <si>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</si>
  <si>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</si>
  <si>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</si>
  <si>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</si>
  <si>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</si>
  <si>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</si>
  <si>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</si>
  <si>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</si>
  <si>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</si>
  <si>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</si>
  <si>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</si>
  <si>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</si>
  <si>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</si>
  <si>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</si>
  <si>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</si>
  <si>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</si>
  <si>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</si>
  <si>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</si>
  <si>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</si>
  <si>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</si>
  <si>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</si>
  <si>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</si>
  <si>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</si>
  <si>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</si>
  <si>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</si>
  <si>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</si>
  <si>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</si>
  <si>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</si>
  <si>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</si>
  <si>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</si>
  <si>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</si>
  <si>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</si>
  <si>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</si>
  <si>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</si>
  <si>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</si>
  <si>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</si>
  <si>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</si>
  <si>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</si>
  <si>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</si>
  <si>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</si>
  <si>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</si>
  <si>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</si>
  <si>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</si>
  <si>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</si>
  <si>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</si>
  <si>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</si>
  <si>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</si>
  <si>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</si>
  <si>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</si>
  <si>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</si>
  <si>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</si>
  <si>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</si>
  <si>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</si>
  <si>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</si>
  <si>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</si>
  <si>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</si>
  <si>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</si>
  <si>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</si>
  <si>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</si>
  <si>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</si>
  <si>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</si>
  <si>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</si>
  <si>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</si>
  <si>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</si>
  <si>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</si>
  <si>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</si>
  <si>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</si>
  <si>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</si>
  <si>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</si>
  <si>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</si>
  <si>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</si>
  <si>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</si>
  <si>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</si>
  <si>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</si>
  <si>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</si>
  <si>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</si>
  <si>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</si>
  <si>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</si>
  <si>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</si>
  <si>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</si>
  <si>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</si>
  <si>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</si>
  <si>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</si>
  <si>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</si>
  <si>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</si>
  <si>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</si>
  <si>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</si>
  <si>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</si>
  <si>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</si>
  <si>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</si>
  <si>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</si>
  <si>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</si>
  <si>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</si>
  <si>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</si>
  <si>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</si>
  <si>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</si>
  <si>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</si>
  <si>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</si>
  <si>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</si>
  <si>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</si>
  <si>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</si>
  <si>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</si>
  <si>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</si>
  <si>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</si>
  <si>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</si>
  <si>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</si>
  <si>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</si>
  <si>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</si>
  <si>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</si>
  <si>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</si>
  <si>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</si>
  <si>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</si>
  <si>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</si>
  <si>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</si>
  <si>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</si>
  <si>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</si>
  <si>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</si>
  <si>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</si>
  <si>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</si>
  <si>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</si>
  <si>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</si>
  <si>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</si>
  <si>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</si>
  <si>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</si>
  <si>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</si>
  <si>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</si>
  <si>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</si>
  <si>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</si>
  <si>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</si>
  <si>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</si>
  <si>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</si>
  <si>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</si>
  <si>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</si>
  <si>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</si>
  <si>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</si>
  <si>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</si>
  <si>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</si>
  <si>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</si>
  <si>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</si>
  <si>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</si>
  <si>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</si>
  <si>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</si>
  <si>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</si>
  <si>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</si>
  <si>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</si>
  <si>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</si>
  <si>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</si>
  <si>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</si>
  <si>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</si>
  <si>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</si>
  <si>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</si>
  <si>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</si>
  <si>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</si>
  <si>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</si>
  <si>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</si>
  <si>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</si>
  <si>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</si>
  <si>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</si>
  <si>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</si>
  <si>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</si>
  <si>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</si>
  <si>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</si>
  <si>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</si>
  <si>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</si>
  <si>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</si>
  <si>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</si>
  <si>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</si>
  <si>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</si>
  <si>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</si>
  <si>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</si>
  <si>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</si>
  <si>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</si>
  <si>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</si>
  <si>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</si>
  <si>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</si>
  <si>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</si>
  <si>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</si>
  <si>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</si>
  <si>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</si>
  <si>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</si>
  <si>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</si>
  <si>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</si>
  <si>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</si>
  <si>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</si>
  <si>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</si>
  <si>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</si>
  <si>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</si>
  <si>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</si>
  <si>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</si>
  <si>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</si>
  <si>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</si>
  <si>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</si>
  <si>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</si>
  <si>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</si>
  <si>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</si>
  <si>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</si>
  <si>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</si>
  <si>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</si>
  <si>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</si>
  <si>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</si>
  <si>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</si>
  <si>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</si>
  <si>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</si>
  <si>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</si>
  <si>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</si>
  <si>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</si>
  <si>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</si>
  <si>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</si>
  <si>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</si>
  <si>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</si>
  <si>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</si>
  <si>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</si>
  <si>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</si>
  <si>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</si>
  <si>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</si>
  <si>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</si>
  <si>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</si>
  <si>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</si>
  <si>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</si>
  <si>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</si>
  <si>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</si>
  <si>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</si>
  <si>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</si>
  <si>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</si>
  <si>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</si>
  <si>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</si>
  <si>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</si>
  <si>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</si>
  <si>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</si>
  <si>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</si>
  <si>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</si>
  <si>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</si>
  <si>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</si>
  <si>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</si>
  <si>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</si>
  <si>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</si>
  <si>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</si>
  <si>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</si>
  <si>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</si>
  <si>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</si>
  <si>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</si>
  <si>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</si>
  <si>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</si>
  <si>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</si>
  <si>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</si>
  <si>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</si>
  <si>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</si>
  <si>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</si>
  <si>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</si>
  <si>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</si>
  <si>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</si>
  <si>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</si>
  <si>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</si>
  <si>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</si>
  <si>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</si>
  <si>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</si>
  <si>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</si>
  <si>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</si>
  <si>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</si>
  <si>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</si>
  <si>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</si>
  <si>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</si>
  <si>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</si>
  <si>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</si>
  <si>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</si>
  <si>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</si>
  <si>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</si>
  <si>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</si>
  <si>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</si>
  <si>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</si>
  <si>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</si>
  <si>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</si>
  <si>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</si>
  <si>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</si>
  <si>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</si>
  <si>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</si>
  <si>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</si>
  <si>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</si>
  <si>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</si>
  <si>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</si>
  <si>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</si>
  <si>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</si>
  <si>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</si>
  <si>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</si>
  <si>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</si>
  <si>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</si>
  <si>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</si>
  <si>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</si>
  <si>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</si>
  <si>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</si>
  <si>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</si>
  <si>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</si>
  <si>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</si>
  <si>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</si>
  <si>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</si>
  <si>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</si>
  <si>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</si>
  <si>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</si>
  <si>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</si>
  <si>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</si>
  <si>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</si>
  <si>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</si>
  <si>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</si>
  <si>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</si>
  <si>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</si>
  <si>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</si>
  <si>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</si>
  <si>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</si>
  <si>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</si>
  <si>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</si>
  <si>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</si>
  <si>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</si>
  <si>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</si>
  <si>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</si>
  <si>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</si>
  <si>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</si>
  <si>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</si>
  <si>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</si>
  <si>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</si>
  <si>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</si>
  <si>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</si>
  <si>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</si>
  <si>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</si>
  <si>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</si>
  <si>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</si>
  <si>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</si>
  <si>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</si>
  <si>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</si>
  <si>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</si>
  <si>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</si>
  <si>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</si>
  <si>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</si>
  <si>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</si>
  <si>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</si>
  <si>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</si>
  <si>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</si>
  <si>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</si>
  <si>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</si>
  <si>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</si>
  <si>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</si>
  <si>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</si>
  <si>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</si>
  <si>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</si>
  <si>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</si>
  <si>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</si>
  <si>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</si>
  <si>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</si>
  <si>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</si>
  <si>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</si>
  <si>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</si>
  <si>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</si>
  <si>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</si>
  <si>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</si>
  <si>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</si>
  <si>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</si>
  <si>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</si>
  <si>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</si>
  <si>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</si>
  <si>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</si>
  <si>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</si>
  <si>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</si>
  <si>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</si>
  <si>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</si>
  <si>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</si>
  <si>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</si>
  <si>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</si>
  <si>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</si>
  <si>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</si>
  <si>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</si>
  <si>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</si>
  <si>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</si>
  <si>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</si>
  <si>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</si>
  <si>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</si>
  <si>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</si>
  <si>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</si>
  <si>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</si>
  <si>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</si>
  <si>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</si>
  <si>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</si>
  <si>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</si>
  <si>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</si>
  <si>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</si>
  <si>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</si>
  <si>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</si>
  <si>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</si>
  <si>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</si>
  <si>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</si>
  <si>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</si>
  <si>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</si>
  <si>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</si>
  <si>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</si>
  <si>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</si>
  <si>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</si>
  <si>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</si>
  <si>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</si>
  <si>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</si>
  <si>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</si>
  <si>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</si>
  <si>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</si>
  <si>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</si>
  <si>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</si>
  <si>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</si>
  <si>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</si>
  <si>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</si>
  <si>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</si>
  <si>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</si>
  <si>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</si>
  <si>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</si>
  <si>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</si>
  <si>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</si>
  <si>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</si>
  <si>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</si>
  <si>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</si>
  <si>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</si>
  <si>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</si>
  <si>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</si>
  <si>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</si>
  <si>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</si>
  <si>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</si>
  <si>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</si>
  <si>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</si>
  <si>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</si>
  <si>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</si>
  <si>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</si>
  <si>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</si>
  <si>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</si>
  <si>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</si>
  <si>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</si>
  <si>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</si>
  <si>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</si>
  <si>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</si>
  <si>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</si>
  <si>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</si>
  <si>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</si>
  <si>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</si>
  <si>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</si>
  <si>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</si>
  <si>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</si>
  <si>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</si>
  <si>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</si>
  <si>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</si>
  <si>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</si>
  <si>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</si>
  <si>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</si>
  <si>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</si>
  <si>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</si>
  <si>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</si>
  <si>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</si>
  <si>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</si>
  <si>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</si>
  <si>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</si>
  <si>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</si>
  <si>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</si>
  <si>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</si>
  <si>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</si>
  <si>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</si>
  <si>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</si>
  <si>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</si>
  <si>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</si>
  <si>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</si>
  <si>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</si>
  <si>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</si>
  <si>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</si>
  <si>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</si>
  <si>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</si>
  <si>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</si>
  <si>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</si>
  <si>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</si>
  <si>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</si>
  <si>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</si>
  <si>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</si>
  <si>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</si>
  <si>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</si>
  <si>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</si>
  <si>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</si>
  <si>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</si>
  <si>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</si>
  <si>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</si>
  <si>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</si>
  <si>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</si>
  <si>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</si>
  <si>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</si>
  <si>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</si>
  <si>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</si>
  <si>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</si>
  <si>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</si>
  <si>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</si>
  <si>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</si>
  <si>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</si>
  <si>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</si>
  <si>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</si>
  <si>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</si>
  <si>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</si>
  <si>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</si>
  <si>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</si>
  <si>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</si>
  <si>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</si>
  <si>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</si>
  <si>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</si>
  <si>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</si>
  <si>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</si>
  <si>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</si>
  <si>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</si>
  <si>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</si>
  <si>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</si>
  <si>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</si>
  <si>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</si>
  <si>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</si>
  <si>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</si>
  <si>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</si>
  <si>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</si>
  <si>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</si>
  <si>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</si>
  <si>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</si>
  <si>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</si>
  <si>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</si>
  <si>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</si>
  <si>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</si>
  <si>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</si>
  <si>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</si>
  <si>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</si>
  <si>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</si>
  <si>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</si>
  <si>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</si>
  <si>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</si>
  <si>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</si>
  <si>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</si>
  <si>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</si>
  <si>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</si>
  <si>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</si>
  <si>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</si>
  <si>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</si>
  <si>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</si>
  <si>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</si>
  <si>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</si>
  <si>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</si>
  <si>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</si>
  <si>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</si>
  <si>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</si>
  <si>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</si>
  <si>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</si>
  <si>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</si>
  <si>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</si>
  <si>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</si>
  <si>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</si>
  <si>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</si>
  <si>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</si>
  <si>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</si>
  <si>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</si>
  <si>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</si>
  <si>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</si>
  <si>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</si>
  <si>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</si>
  <si>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</si>
  <si>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</si>
  <si>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</si>
  <si>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</si>
  <si>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</si>
  <si>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</si>
  <si>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</si>
  <si>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</si>
  <si>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</si>
  <si>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</si>
  <si>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</si>
  <si>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</si>
  <si>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</si>
  <si>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</si>
  <si>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</si>
  <si>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</si>
  <si>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</si>
  <si>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</si>
  <si>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</si>
  <si>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</si>
  <si>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</si>
  <si>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</si>
  <si>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</si>
  <si>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</si>
  <si>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</si>
  <si>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</si>
  <si>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</si>
  <si>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</si>
  <si>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</si>
  <si>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</si>
  <si>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</si>
  <si>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</si>
  <si>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</si>
  <si>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</si>
  <si>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</si>
  <si>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</si>
  <si>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</si>
  <si>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</si>
  <si>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</si>
  <si>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</si>
  <si>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</si>
  <si>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</si>
  <si>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</si>
  <si>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</si>
  <si>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</si>
  <si>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</si>
  <si>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</si>
  <si>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</si>
  <si>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</si>
  <si>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</si>
  <si>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</si>
  <si>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</si>
  <si>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</si>
  <si>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</si>
  <si>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</si>
  <si>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</si>
  <si>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</si>
  <si>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</si>
  <si>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</si>
  <si>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</si>
  <si>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</si>
  <si>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</si>
  <si>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</si>
  <si>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</si>
  <si>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</si>
  <si>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</si>
  <si>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</si>
  <si>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</si>
  <si>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</si>
  <si>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</si>
  <si>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</si>
  <si>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</si>
  <si>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</si>
  <si>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</si>
  <si>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</si>
  <si>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</si>
  <si>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</si>
  <si>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</si>
  <si>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</si>
  <si>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</si>
  <si>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</si>
  <si>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</si>
  <si>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</si>
  <si>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</si>
  <si>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</si>
  <si>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</si>
  <si>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</si>
  <si>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</si>
  <si>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</si>
  <si>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</si>
  <si>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</si>
  <si>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</si>
  <si>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</si>
  <si>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</si>
  <si>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</si>
  <si>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</si>
  <si>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</si>
  <si>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</si>
  <si>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</si>
  <si>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</si>
  <si>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</si>
  <si>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</si>
  <si>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</si>
  <si>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</si>
  <si>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</si>
  <si>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</si>
  <si>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</si>
  <si>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</si>
  <si>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</si>
  <si>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</si>
  <si>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</si>
  <si>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</si>
  <si>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</si>
  <si>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</si>
  <si>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</si>
  <si>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</si>
  <si>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</si>
  <si>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</si>
  <si>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</si>
  <si>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</si>
  <si>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</si>
  <si>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</si>
  <si>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</si>
  <si>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</si>
  <si>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</si>
  <si>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</si>
  <si>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</si>
  <si>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</si>
  <si>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</si>
  <si>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</si>
  <si>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</si>
  <si>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</si>
  <si>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</si>
  <si>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</si>
  <si>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</si>
  <si>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</si>
  <si>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</si>
  <si>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</si>
  <si>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</si>
  <si>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</si>
  <si>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</si>
  <si>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</si>
  <si>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</si>
  <si>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</si>
  <si>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</si>
  <si>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</si>
  <si>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</si>
  <si>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</si>
  <si>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</si>
  <si>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</si>
  <si>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</si>
  <si>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</si>
  <si>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</si>
  <si>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</si>
  <si>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</si>
  <si>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</si>
  <si>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</si>
  <si>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</si>
  <si>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</si>
  <si>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</si>
  <si>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</si>
  <si>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</si>
  <si>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</si>
  <si>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</si>
  <si>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</si>
  <si>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</si>
  <si>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</si>
  <si>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</si>
  <si>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</si>
  <si>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</si>
  <si>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</si>
  <si>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</si>
  <si>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</si>
  <si>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</si>
  <si>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</si>
  <si>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</si>
  <si>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</si>
  <si>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</si>
  <si>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</si>
  <si>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</si>
  <si>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</si>
  <si>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</si>
  <si>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</si>
  <si>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</si>
  <si>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</si>
  <si>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</si>
  <si>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</si>
  <si>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</si>
  <si>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</si>
  <si>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</si>
  <si>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</si>
  <si>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</si>
  <si>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</si>
  <si>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</si>
  <si>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</si>
  <si>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</si>
  <si>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</si>
  <si>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</si>
  <si>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</si>
  <si>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</si>
  <si>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</si>
  <si>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</si>
  <si>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</si>
  <si>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</si>
  <si>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</si>
  <si>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</si>
  <si>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</si>
  <si>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</si>
  <si>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</si>
  <si>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</si>
  <si>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</si>
  <si>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</si>
  <si>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</si>
  <si>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</si>
  <si>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</si>
  <si>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</si>
  <si>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</si>
  <si>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</si>
  <si>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</si>
  <si>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</si>
  <si>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</si>
  <si>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</si>
  <si>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</si>
  <si>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</si>
  <si>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</si>
  <si>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</si>
  <si>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</si>
  <si>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</si>
  <si>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</si>
  <si>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</si>
  <si>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</si>
  <si>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</si>
  <si>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</si>
  <si>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</si>
  <si>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</si>
  <si>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</si>
  <si>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</si>
  <si>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</si>
  <si>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</si>
  <si>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</si>
  <si>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</si>
  <si>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</si>
  <si>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</si>
  <si>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</si>
  <si>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</si>
  <si>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</si>
  <si>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</si>
  <si>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</si>
  <si>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</si>
  <si>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</si>
  <si>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</si>
  <si>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</si>
  <si>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</si>
  <si>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</si>
  <si>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</si>
  <si>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</si>
  <si>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</si>
  <si>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</si>
  <si>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</si>
  <si>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</si>
  <si>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</si>
  <si>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</si>
  <si>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</si>
  <si>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</si>
  <si>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</si>
  <si>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</si>
  <si>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</si>
  <si>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</si>
  <si>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</si>
  <si>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</si>
  <si>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</si>
  <si>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</si>
  <si>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</si>
  <si>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</si>
  <si>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</si>
  <si>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</si>
  <si>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</si>
  <si>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</si>
  <si>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</si>
  <si>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</si>
  <si>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</si>
  <si>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</si>
  <si>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</si>
  <si>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</si>
  <si>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</si>
  <si>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</si>
  <si>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</si>
  <si>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</si>
  <si>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</si>
  <si>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</si>
  <si>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</si>
  <si>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</si>
  <si>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</si>
  <si>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</si>
  <si>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</si>
  <si>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</si>
  <si>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</si>
  <si>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</si>
  <si>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</si>
  <si>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</si>
  <si>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</si>
  <si>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</si>
  <si>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</si>
  <si>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</si>
  <si>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</si>
  <si>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</si>
  <si>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</si>
  <si>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</si>
  <si>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</si>
  <si>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</si>
  <si>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</si>
  <si>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</si>
  <si>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</si>
  <si>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</si>
  <si>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</si>
  <si>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</si>
  <si>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</si>
  <si>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</si>
  <si>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</si>
  <si>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</si>
  <si>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</si>
  <si>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</si>
  <si>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</si>
  <si>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</si>
  <si>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</si>
  <si>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</si>
  <si>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</si>
  <si>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</si>
  <si>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</si>
  <si>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</si>
  <si>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</si>
  <si>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</si>
  <si>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</si>
  <si>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</si>
  <si>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</si>
  <si>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</si>
  <si>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</si>
  <si>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</si>
  <si>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</si>
  <si>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</si>
  <si>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</si>
  <si>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</si>
  <si>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</si>
  <si>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</si>
  <si>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</si>
  <si>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</si>
  <si>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</si>
  <si>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</si>
  <si>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</si>
  <si>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</si>
  <si>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</si>
  <si>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</si>
  <si>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</si>
  <si>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</si>
  <si>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</si>
  <si>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</si>
  <si>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</si>
  <si>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</si>
  <si>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</si>
  <si>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</si>
  <si>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</si>
  <si>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</si>
  <si>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</si>
  <si>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</si>
  <si>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</si>
  <si>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</si>
  <si>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</si>
  <si>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</si>
  <si>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</si>
  <si>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</si>
  <si>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</si>
  <si>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</si>
  <si>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</si>
  <si>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</si>
  <si>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</si>
  <si>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</si>
  <si>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</si>
  <si>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</si>
  <si>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</si>
  <si>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</si>
  <si>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</si>
  <si>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</si>
  <si>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</si>
  <si>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</si>
  <si>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</si>
  <si>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</si>
  <si>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</si>
  <si>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</si>
  <si>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</si>
  <si>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</si>
  <si>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</si>
  <si>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</si>
  <si>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</si>
  <si>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</si>
  <si>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</si>
  <si>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</si>
  <si>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</si>
  <si>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</si>
  <si>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</si>
  <si>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</si>
  <si>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</si>
  <si>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</si>
  <si>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</si>
  <si>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</si>
  <si>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</si>
  <si>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</si>
  <si>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</si>
  <si>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</si>
  <si>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</si>
  <si>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</si>
  <si>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</si>
  <si>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</si>
  <si>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</si>
  <si>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</si>
  <si>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</si>
  <si>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</si>
  <si>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</si>
  <si>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</si>
  <si>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</si>
  <si>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</si>
  <si>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</si>
  <si>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</si>
  <si>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</si>
  <si>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</si>
  <si>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</si>
  <si>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</si>
  <si>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</si>
  <si>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</si>
  <si>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</si>
  <si>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</si>
  <si>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</si>
  <si>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</si>
  <si>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</si>
  <si>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</si>
  <si>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</si>
  <si>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</si>
  <si>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</si>
  <si>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</si>
  <si>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</si>
  <si>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</si>
  <si>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</si>
  <si>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</si>
  <si>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</si>
  <si>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</si>
  <si>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</si>
  <si>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</si>
  <si>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</si>
  <si>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</si>
  <si>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</si>
  <si>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</si>
  <si>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</si>
  <si>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</si>
  <si>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</si>
  <si>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</si>
  <si>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</si>
  <si>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</si>
  <si>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</si>
  <si>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</si>
  <si>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</si>
  <si>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</si>
  <si>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</si>
  <si>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</si>
  <si>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</si>
  <si>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</si>
  <si>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</si>
  <si>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</si>
  <si>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</si>
  <si>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</si>
  <si>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</si>
  <si>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</si>
  <si>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</si>
  <si>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</si>
  <si>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</si>
  <si>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</si>
  <si>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</si>
  <si>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</si>
  <si>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</si>
  <si>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</si>
  <si>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</si>
  <si>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</si>
  <si>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</si>
  <si>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</si>
  <si>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</si>
  <si>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</si>
  <si>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</si>
  <si>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</si>
  <si>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</si>
  <si>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</si>
  <si>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</si>
  <si>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</si>
  <si>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</si>
  <si>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</si>
  <si>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</si>
  <si>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</si>
  <si>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</si>
  <si>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</si>
  <si>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</si>
  <si>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</si>
  <si>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</si>
  <si>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</si>
  <si>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</si>
  <si>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</si>
  <si>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</si>
  <si>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</si>
  <si>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</si>
  <si>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</si>
  <si>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</si>
  <si>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</si>
  <si>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</si>
  <si>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</si>
  <si>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</si>
  <si>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</si>
  <si>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</si>
  <si>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</si>
  <si>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</si>
  <si>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</si>
  <si>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</si>
  <si>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</si>
  <si>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</si>
  <si>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</si>
  <si>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</si>
  <si>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</si>
  <si>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</si>
  <si>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</si>
  <si>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</si>
  <si>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</si>
  <si>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</si>
  <si>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</si>
  <si>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</si>
  <si>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</si>
  <si>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</si>
  <si>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</si>
  <si>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</si>
  <si>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</si>
  <si>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</si>
  <si>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</si>
  <si>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</si>
  <si>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</si>
  <si>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</si>
  <si>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</si>
  <si>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</si>
  <si>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</si>
  <si>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</si>
  <si>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</si>
  <si>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</si>
  <si>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</si>
  <si>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</si>
  <si>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</si>
  <si>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</si>
  <si>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</si>
  <si>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</si>
  <si>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</si>
  <si>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</si>
  <si>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</si>
  <si>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</si>
  <si>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</si>
  <si>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</si>
  <si>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</si>
  <si>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</si>
  <si>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</si>
  <si>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</si>
  <si>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</si>
  <si>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</si>
  <si>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</si>
  <si>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</si>
  <si>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</si>
  <si>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</si>
  <si>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</si>
  <si>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</si>
  <si>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</si>
  <si>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</si>
  <si>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</si>
  <si>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</si>
  <si>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</si>
  <si>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</si>
  <si>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</si>
  <si>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</si>
  <si>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</si>
  <si>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</si>
  <si>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</si>
  <si>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</si>
  <si>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</si>
  <si>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</si>
  <si>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</si>
  <si>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</si>
  <si>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</si>
  <si>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</si>
  <si>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</si>
  <si>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</si>
  <si>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</si>
  <si>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</si>
  <si>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</si>
  <si>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</si>
  <si>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</si>
  <si>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</si>
  <si>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</si>
  <si>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</si>
  <si>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</si>
  <si>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</si>
  <si>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</si>
  <si>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</si>
  <si>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</si>
  <si>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</si>
  <si>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</si>
  <si>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</si>
  <si>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</si>
  <si>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</si>
  <si>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</si>
  <si>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</si>
  <si>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</si>
  <si>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</si>
  <si>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</si>
  <si>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</si>
  <si>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</si>
  <si>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</si>
  <si>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</si>
  <si>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</si>
  <si>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</si>
  <si>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</si>
  <si>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</si>
  <si>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</si>
  <si>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</si>
  <si>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</si>
  <si>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</si>
  <si>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</si>
  <si>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</si>
  <si>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</si>
  <si>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</si>
  <si>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</si>
  <si>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</si>
  <si>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</si>
  <si>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</si>
  <si>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</si>
  <si>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</si>
  <si>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</si>
  <si>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</si>
  <si>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</si>
  <si>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</si>
  <si>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</si>
  <si>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</si>
  <si>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</si>
  <si>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</si>
  <si>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</si>
  <si>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</si>
  <si>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</si>
  <si>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</si>
  <si>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</si>
  <si>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</si>
  <si>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</si>
  <si>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</si>
  <si>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</si>
  <si>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</si>
  <si>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</si>
  <si>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</si>
  <si>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</si>
  <si>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</si>
  <si>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</si>
  <si>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</si>
  <si>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</si>
  <si>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</si>
  <si>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</si>
  <si>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</si>
  <si>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</si>
  <si>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</si>
  <si>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</si>
  <si>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</si>
  <si>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</si>
  <si>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</si>
  <si>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</si>
  <si>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</si>
  <si>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</si>
  <si>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</si>
  <si>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</si>
  <si>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</si>
  <si>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</si>
  <si>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</si>
  <si>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</si>
  <si>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</si>
  <si>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</si>
  <si>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</si>
  <si>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</si>
  <si>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</si>
  <si>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</si>
  <si>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</si>
  <si>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</si>
  <si>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</si>
  <si>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</si>
  <si>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</si>
  <si>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</si>
  <si>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</si>
  <si>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</si>
  <si>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</si>
  <si>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</si>
  <si>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</si>
  <si>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</si>
  <si>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</si>
  <si>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</si>
  <si>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</si>
  <si>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</si>
  <si>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</si>
  <si>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</si>
  <si>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</si>
  <si>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</si>
  <si>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</si>
  <si>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</si>
  <si>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</si>
  <si>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</si>
  <si>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</si>
  <si>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</si>
  <si>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</si>
  <si>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</si>
  <si>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</si>
  <si>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</si>
  <si>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</si>
  <si>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</si>
  <si>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</si>
  <si>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</si>
  <si>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</si>
  <si>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</si>
  <si>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</si>
  <si>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</si>
  <si>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</si>
  <si>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</si>
  <si>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</si>
  <si>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</si>
  <si>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</si>
  <si>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</si>
  <si>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</si>
  <si>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</si>
  <si>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</si>
  <si>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</si>
  <si>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</si>
  <si>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</si>
  <si>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</si>
  <si>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</si>
  <si>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</si>
  <si>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</si>
  <si>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</si>
  <si>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</si>
  <si>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</si>
  <si>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</si>
  <si>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</si>
  <si>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</si>
  <si>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</si>
  <si>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</si>
  <si>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</si>
  <si>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</si>
  <si>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</si>
  <si>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</si>
  <si>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</si>
  <si>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</si>
  <si>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</si>
  <si>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</si>
  <si>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</si>
  <si>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</si>
  <si>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</si>
  <si>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</si>
  <si>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</si>
  <si>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</si>
  <si>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</si>
  <si>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</si>
  <si>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</si>
  <si>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</si>
  <si>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</si>
  <si>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</si>
  <si>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</si>
  <si>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</si>
  <si>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</si>
  <si>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</si>
  <si>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</si>
  <si>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</si>
  <si>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</si>
  <si>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</si>
  <si>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</si>
  <si>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</si>
  <si>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</si>
  <si>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</si>
  <si>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</si>
  <si>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</si>
  <si>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</si>
  <si>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</si>
  <si>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</si>
  <si>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</si>
  <si>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</si>
  <si>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</si>
  <si>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</si>
  <si>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</si>
  <si>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</si>
  <si>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</si>
  <si>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</si>
  <si>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</si>
  <si>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</si>
  <si>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</si>
  <si>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</si>
  <si>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</si>
  <si>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</si>
  <si>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</si>
  <si>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</si>
  <si>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</si>
  <si>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</si>
  <si>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</si>
  <si>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</si>
  <si>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</si>
  <si>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</si>
  <si>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</si>
  <si>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</si>
  <si>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</si>
  <si>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</si>
  <si>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</si>
  <si>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</si>
  <si>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</si>
  <si>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</si>
  <si>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</si>
  <si>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</si>
  <si>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</si>
  <si>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</si>
  <si>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</si>
  <si>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</si>
  <si>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</si>
  <si>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</si>
  <si>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</si>
  <si>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</si>
  <si>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</si>
  <si>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</si>
  <si>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</si>
  <si>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</si>
  <si>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</si>
  <si>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</si>
  <si>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</si>
  <si>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</si>
  <si>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</si>
  <si>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</si>
  <si>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</si>
  <si>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</si>
  <si>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</si>
  <si>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</si>
  <si>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</si>
  <si>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</si>
  <si>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</si>
  <si>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</si>
  <si>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</si>
  <si>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</si>
  <si>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</si>
  <si>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</si>
  <si>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</si>
  <si>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</si>
  <si>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</si>
  <si>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</si>
  <si>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</si>
  <si>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</si>
  <si>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</si>
  <si>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</si>
  <si>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</si>
  <si>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</si>
  <si>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</si>
  <si>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</si>
  <si>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</si>
  <si>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</si>
  <si>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</si>
  <si>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</si>
  <si>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</si>
  <si>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</si>
  <si>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</si>
  <si>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</si>
  <si>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</si>
  <si>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</si>
  <si>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</si>
  <si>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</si>
  <si>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</si>
  <si>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</si>
  <si>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</si>
  <si>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</si>
  <si>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</si>
  <si>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</si>
  <si>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</si>
  <si>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</si>
  <si>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</si>
  <si>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</si>
  <si>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</si>
  <si>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</si>
  <si>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</si>
  <si>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</si>
  <si>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</si>
  <si>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</si>
  <si>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</si>
  <si>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</si>
  <si>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</si>
  <si>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</si>
  <si>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</si>
  <si>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</si>
  <si>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</si>
  <si>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</si>
  <si>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</si>
  <si>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</si>
  <si>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</si>
  <si>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</si>
  <si>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</si>
  <si>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</si>
  <si>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</si>
  <si>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</si>
  <si>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</si>
  <si>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</si>
  <si>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</si>
  <si>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</si>
  <si>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</si>
  <si>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</si>
  <si>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</si>
  <si>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</si>
  <si>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</si>
  <si>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</si>
  <si>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</si>
  <si>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</si>
  <si>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</si>
  <si>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</si>
  <si>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</si>
  <si>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</si>
  <si>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</si>
  <si>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</si>
  <si>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</si>
  <si>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</si>
  <si>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</si>
  <si>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</si>
  <si>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</si>
  <si>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</si>
  <si>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</si>
  <si>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</si>
  <si>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</si>
  <si>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</si>
  <si>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</si>
  <si>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</si>
  <si>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</si>
  <si>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</si>
  <si>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</si>
  <si>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</si>
  <si>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</si>
  <si>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</si>
  <si>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</si>
  <si>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</si>
  <si>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</si>
  <si>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</si>
  <si>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</si>
  <si>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</si>
  <si>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</si>
  <si>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</si>
  <si>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</si>
  <si>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</si>
  <si>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</si>
  <si>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</si>
  <si>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</si>
  <si>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</si>
  <si>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</si>
  <si>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</si>
  <si>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</si>
  <si>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</si>
  <si>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</si>
  <si>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</si>
  <si>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</si>
  <si>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</si>
  <si>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</si>
  <si>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</si>
  <si>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</si>
  <si>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</si>
  <si>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</si>
  <si>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</si>
  <si>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</si>
  <si>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</si>
  <si>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</si>
  <si>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</si>
  <si>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</si>
  <si>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</si>
  <si>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</si>
  <si>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</si>
  <si>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</si>
  <si>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</si>
  <si>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</si>
  <si>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</si>
  <si>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</si>
  <si>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</si>
  <si>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</si>
  <si>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</si>
  <si>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</si>
  <si>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</si>
  <si>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</si>
  <si>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</si>
  <si>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</si>
  <si>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</si>
  <si>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</si>
  <si>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</si>
  <si>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</si>
  <si>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</si>
  <si>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</si>
  <si>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</si>
  <si>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</si>
  <si>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</si>
  <si>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</si>
  <si>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</si>
  <si>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</si>
  <si>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</si>
  <si>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</si>
  <si>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</si>
  <si>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</si>
  <si>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</si>
  <si>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</si>
  <si>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</si>
  <si>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</si>
  <si>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</si>
  <si>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</si>
  <si>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</si>
  <si>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</si>
  <si>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</si>
  <si>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</si>
  <si>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</si>
  <si>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</si>
  <si>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</si>
  <si>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</si>
  <si>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</si>
  <si>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</si>
  <si>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</si>
  <si>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</si>
  <si>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</si>
  <si>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</si>
  <si>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</si>
  <si>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</si>
  <si>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</si>
  <si>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</si>
  <si>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</si>
  <si>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</si>
  <si>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</si>
  <si>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</si>
  <si>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</si>
  <si>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</si>
  <si>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</si>
  <si>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</si>
  <si>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</si>
  <si>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</si>
  <si>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</si>
  <si>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</si>
  <si>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</si>
  <si>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</si>
  <si>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</si>
  <si>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</si>
  <si>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</si>
  <si>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</si>
  <si>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</si>
  <si>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</si>
  <si>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</si>
  <si>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</si>
  <si>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</si>
  <si>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</si>
  <si>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</si>
  <si>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</si>
  <si>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</si>
  <si>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</si>
  <si>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</si>
  <si>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</si>
  <si>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</si>
  <si>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</si>
  <si>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</si>
  <si>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</si>
  <si>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</si>
  <si>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</si>
  <si>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</si>
  <si>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</si>
  <si>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</si>
  <si>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</si>
  <si>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</si>
  <si>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</si>
  <si>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</si>
  <si>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</si>
  <si>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</si>
  <si>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</si>
  <si>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</si>
  <si>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</si>
  <si>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</si>
  <si>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</si>
  <si>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</si>
  <si>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</si>
  <si>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</si>
  <si>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</si>
  <si>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</si>
  <si>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</si>
  <si>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</si>
  <si>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</si>
  <si>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</si>
  <si>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</si>
  <si>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</si>
  <si>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</si>
  <si>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</si>
  <si>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</si>
  <si>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</si>
  <si>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</si>
  <si>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</si>
  <si>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</si>
  <si>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</si>
  <si>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</si>
  <si>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</si>
  <si>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</si>
  <si>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</si>
  <si>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</si>
  <si>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</si>
  <si>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</si>
  <si>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</si>
  <si>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</si>
  <si>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</si>
  <si>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</si>
  <si>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</si>
  <si>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</si>
  <si>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</si>
  <si>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</si>
  <si>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</si>
  <si>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</si>
  <si>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</si>
  <si>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</si>
  <si>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</si>
  <si>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</si>
  <si>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</si>
  <si>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</si>
  <si>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</si>
  <si>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</si>
  <si>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</si>
  <si>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</si>
  <si>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</si>
  <si>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</si>
  <si>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</si>
  <si>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</si>
  <si>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</si>
  <si>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</si>
  <si>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</si>
  <si>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</si>
  <si>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</si>
  <si>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</si>
  <si>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</si>
  <si>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</si>
  <si>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</si>
  <si>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</si>
  <si>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</si>
  <si>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</si>
  <si>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</si>
  <si>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</si>
  <si>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</si>
  <si>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</si>
  <si>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</si>
  <si>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</si>
  <si>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</si>
  <si>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</si>
  <si>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</si>
  <si>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</si>
  <si>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</si>
  <si>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</si>
  <si>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</si>
  <si>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</si>
  <si>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</si>
  <si>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</si>
  <si>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</si>
  <si>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</si>
  <si>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</si>
  <si>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</si>
  <si>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</si>
  <si>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</si>
  <si>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</si>
  <si>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</si>
  <si>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</si>
  <si>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</si>
  <si>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</si>
  <si>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</si>
  <si>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</si>
  <si>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</si>
  <si>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</si>
  <si>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</si>
  <si>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</si>
  <si>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</si>
  <si>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</si>
  <si>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</si>
  <si>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</si>
  <si>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</si>
  <si>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</si>
  <si>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</si>
  <si>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</si>
  <si>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</si>
  <si>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</si>
  <si>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</si>
  <si>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</si>
  <si>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</si>
  <si>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</si>
  <si>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</si>
  <si>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</si>
  <si>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</si>
  <si>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</si>
  <si>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</si>
  <si>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</si>
  <si>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</si>
  <si>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</si>
  <si>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</si>
  <si>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</si>
  <si>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</si>
  <si>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</si>
  <si>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</si>
  <si>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</si>
  <si>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</si>
  <si>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</si>
  <si>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</si>
  <si>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</si>
  <si>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</si>
  <si>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</si>
  <si>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</si>
  <si>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</si>
  <si>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</si>
  <si>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</si>
  <si>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</si>
  <si>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</si>
  <si>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</si>
  <si>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</si>
  <si>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</si>
  <si>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</si>
  <si>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</si>
  <si>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</si>
  <si>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</si>
  <si>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</si>
  <si>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</si>
  <si>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</si>
  <si>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</si>
  <si>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</si>
  <si>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</si>
  <si>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</si>
  <si>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</si>
  <si>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</si>
  <si>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</si>
  <si>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</si>
  <si>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</si>
  <si>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</si>
  <si>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</si>
  <si>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</si>
  <si>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</si>
  <si>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</si>
  <si>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</si>
  <si>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</si>
  <si>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</si>
  <si>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</si>
  <si>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</si>
  <si>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</si>
  <si>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</si>
  <si>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</si>
  <si>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</si>
  <si>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</si>
  <si>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</si>
  <si>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</si>
  <si>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</si>
  <si>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</si>
  <si>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</si>
  <si>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</si>
  <si>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</si>
  <si>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</si>
  <si>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</si>
  <si>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</si>
  <si>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</si>
  <si>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</si>
  <si>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</si>
  <si>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</si>
  <si>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</si>
  <si>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</si>
  <si>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</si>
  <si>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</si>
  <si>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</si>
  <si>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</si>
  <si>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</si>
  <si>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</si>
  <si>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</si>
  <si>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</si>
  <si>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</si>
  <si>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</si>
  <si>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</si>
  <si>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</si>
  <si>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</si>
  <si>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</si>
  <si>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</si>
  <si>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</si>
  <si>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</si>
  <si>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</si>
  <si>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</si>
  <si>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</si>
  <si>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</si>
  <si>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</si>
  <si>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</si>
  <si>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</si>
  <si>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</si>
  <si>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</si>
  <si>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</si>
  <si>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</si>
  <si>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</si>
  <si>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</si>
  <si>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</si>
  <si>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</si>
  <si>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</si>
  <si>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</si>
  <si>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</si>
  <si>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</si>
  <si>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</si>
  <si>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</si>
  <si>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</si>
  <si>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</si>
  <si>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</si>
  <si>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</si>
  <si>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</si>
  <si>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</si>
  <si>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</si>
  <si>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</si>
  <si>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</si>
  <si>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</si>
  <si>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</si>
  <si>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</si>
  <si>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</si>
  <si>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</si>
  <si>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</si>
  <si>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</si>
  <si>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</si>
  <si>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</si>
  <si>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</si>
  <si>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</si>
  <si>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</si>
  <si>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</si>
  <si>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</si>
  <si>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</si>
  <si>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</si>
  <si>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</si>
  <si>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</si>
  <si>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</si>
  <si>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</si>
  <si>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</si>
  <si>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</si>
  <si>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</si>
  <si>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</si>
  <si>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</si>
  <si>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</si>
  <si>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</si>
  <si>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</si>
  <si>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</si>
  <si>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</si>
  <si>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</si>
  <si>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</si>
  <si>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</si>
  <si>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</si>
  <si>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</si>
  <si>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</si>
  <si>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</si>
  <si>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</si>
  <si>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</si>
  <si>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</si>
  <si>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</si>
  <si>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</si>
  <si>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</si>
  <si>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</si>
  <si>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</si>
  <si>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</si>
  <si>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</si>
  <si>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</si>
  <si>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</si>
  <si>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</si>
  <si>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</si>
  <si>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</si>
  <si>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</si>
  <si>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</si>
  <si>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</si>
  <si>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</si>
  <si>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</si>
  <si>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</si>
  <si>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</si>
  <si>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</si>
  <si>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</si>
  <si>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</si>
  <si>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</si>
  <si>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</si>
  <si>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</si>
  <si>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</si>
  <si>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</si>
  <si>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</si>
  <si>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</si>
  <si>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</si>
  <si>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</si>
  <si>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</si>
  <si>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</si>
  <si>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</si>
  <si>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</si>
  <si>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</si>
  <si>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</si>
  <si>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</si>
  <si>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</si>
  <si>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</si>
  <si>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</si>
  <si>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</si>
  <si>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</si>
  <si>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</si>
  <si>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</si>
  <si>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</si>
  <si>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</si>
  <si>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</si>
  <si>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</si>
  <si>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</si>
  <si>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</si>
  <si>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</si>
  <si>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</si>
  <si>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</si>
  <si>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</si>
  <si>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</si>
  <si>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</si>
  <si>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</si>
  <si>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</si>
  <si>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</si>
  <si>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</si>
  <si>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</si>
  <si>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</si>
  <si>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</si>
  <si>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</si>
  <si>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</si>
  <si>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</si>
  <si>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</si>
  <si>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</si>
  <si>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</si>
  <si>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</si>
  <si>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</si>
  <si>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</si>
  <si>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</si>
  <si>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</si>
  <si>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</si>
  <si>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</si>
  <si>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</si>
  <si>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</si>
  <si>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</si>
  <si>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</si>
  <si>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</si>
  <si>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</si>
  <si>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</si>
  <si>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</si>
  <si>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</si>
  <si>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</si>
  <si>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</si>
  <si>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</si>
  <si>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</si>
  <si>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</si>
  <si>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</si>
  <si>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</si>
  <si>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</si>
  <si>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</si>
  <si>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</si>
  <si>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</si>
  <si>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</si>
  <si>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</si>
  <si>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</si>
  <si>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</si>
  <si>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</si>
  <si>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</si>
  <si>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</si>
  <si>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</si>
  <si>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</si>
  <si>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</si>
  <si>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</si>
  <si>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</si>
  <si>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</si>
  <si>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</si>
  <si>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</si>
  <si>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</si>
  <si>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</si>
  <si>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</si>
  <si>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</si>
  <si>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</si>
  <si>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</si>
  <si>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</si>
  <si>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</si>
  <si>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</si>
  <si>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</si>
  <si>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</si>
  <si>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</si>
  <si>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</si>
  <si>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</si>
  <si>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</si>
  <si>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</si>
  <si>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</si>
  <si>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</si>
  <si>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</si>
  <si>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</si>
  <si>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</si>
  <si>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</si>
  <si>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</si>
  <si>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</si>
  <si>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</si>
  <si>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</si>
  <si>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</si>
  <si>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</si>
  <si>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</si>
  <si>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</si>
  <si>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</si>
  <si>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</si>
  <si>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</si>
  <si>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</si>
  <si>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</si>
  <si>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</si>
  <si>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</si>
  <si>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</si>
  <si>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</si>
  <si>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</si>
  <si>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</si>
  <si>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</si>
  <si>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</si>
  <si>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</si>
  <si>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</si>
  <si>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</si>
  <si>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</si>
  <si>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</si>
  <si>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</si>
  <si>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</si>
  <si>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</si>
  <si>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</si>
  <si>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</si>
  <si>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</si>
  <si>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</si>
  <si>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</si>
  <si>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</si>
  <si>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</si>
  <si>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</si>
  <si>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</si>
  <si>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</si>
  <si>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</si>
  <si>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</si>
  <si>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</si>
  <si>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</si>
  <si>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</si>
  <si>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</si>
  <si>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</si>
  <si>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</si>
  <si>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</si>
  <si>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</si>
  <si>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</si>
  <si>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</si>
  <si>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</si>
  <si>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</si>
  <si>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</si>
  <si>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</si>
  <si>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</si>
  <si>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</si>
  <si>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</si>
  <si>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</si>
  <si>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</si>
  <si>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</si>
  <si>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</si>
  <si>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</si>
  <si>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</si>
  <si>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</si>
  <si>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</si>
  <si>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</si>
  <si>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</si>
  <si>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</si>
  <si>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</si>
  <si>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</si>
  <si>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</si>
  <si>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</si>
  <si>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</si>
  <si>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</si>
  <si>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</si>
  <si>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</si>
  <si>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</si>
  <si>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</si>
  <si>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</si>
  <si>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</si>
  <si>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</si>
  <si>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</si>
  <si>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</si>
  <si>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</si>
  <si>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</si>
  <si>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</si>
  <si>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</si>
  <si>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</si>
  <si>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</si>
  <si>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</si>
  <si>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</si>
  <si>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</si>
  <si>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</si>
  <si>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</si>
  <si>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</si>
  <si>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</si>
  <si>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</si>
  <si>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</si>
  <si>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</si>
  <si>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</si>
  <si>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</si>
  <si>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</si>
  <si>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</si>
  <si>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</si>
  <si>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</si>
  <si>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</si>
  <si>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</si>
  <si>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</si>
  <si>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</si>
  <si>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</si>
  <si>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</si>
  <si>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</si>
  <si>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</si>
  <si>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</si>
  <si>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</si>
  <si>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</si>
  <si>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</si>
  <si>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</si>
  <si>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</si>
  <si>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</si>
  <si>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</si>
  <si>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</si>
  <si>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</si>
  <si>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</si>
  <si>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</si>
  <si>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</si>
  <si>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</si>
  <si>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</si>
  <si>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</si>
  <si>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</si>
  <si>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</si>
  <si>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</si>
  <si>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</si>
  <si>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</si>
  <si>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</si>
  <si>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</si>
  <si>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</si>
  <si>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</si>
  <si>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</si>
  <si>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</si>
  <si>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</si>
  <si>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</si>
  <si>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</si>
  <si>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</si>
  <si>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</si>
  <si>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</si>
  <si>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</si>
  <si>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</si>
  <si>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</si>
  <si>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</si>
  <si>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</si>
  <si>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</si>
  <si>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</si>
  <si>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</si>
  <si>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</si>
  <si>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</si>
  <si>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</si>
  <si>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</si>
  <si>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</si>
  <si>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</si>
  <si>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</si>
  <si>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</si>
  <si>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</si>
  <si>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</si>
  <si>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</si>
  <si>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</si>
  <si>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</si>
  <si>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</si>
  <si>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</si>
  <si>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</si>
  <si>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</si>
  <si>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</si>
  <si>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</si>
  <si>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</si>
  <si>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</si>
  <si>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</si>
  <si>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</si>
  <si>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</si>
  <si>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</si>
  <si>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</si>
  <si>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</si>
  <si>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</si>
  <si>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</si>
  <si>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</si>
  <si>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</si>
  <si>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</si>
  <si>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</si>
  <si>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</si>
  <si>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</si>
  <si>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</si>
  <si>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</si>
  <si>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</si>
  <si>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</si>
  <si>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</si>
  <si>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</si>
  <si>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</si>
  <si>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</si>
  <si>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</si>
  <si>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</si>
  <si>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</si>
  <si>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</si>
  <si>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</si>
  <si>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</si>
  <si>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</si>
  <si>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</si>
  <si>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</si>
  <si>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</si>
  <si>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</si>
  <si>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</si>
  <si>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</si>
  <si>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</si>
  <si>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</si>
  <si>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</si>
  <si>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</si>
  <si>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</si>
  <si>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</si>
  <si>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</si>
  <si>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</si>
  <si>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</si>
  <si>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</si>
  <si>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</si>
  <si>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</si>
  <si>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</si>
  <si>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</si>
  <si>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</si>
  <si>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</si>
  <si>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</si>
  <si>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</si>
  <si>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</si>
  <si>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</si>
  <si>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</si>
  <si>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</si>
  <si>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</si>
  <si>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</si>
  <si>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</si>
  <si>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</si>
  <si>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</si>
  <si>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</si>
  <si>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</si>
  <si>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</si>
  <si>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</si>
  <si>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</si>
  <si>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</si>
  <si>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</si>
  <si>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</si>
  <si>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</si>
  <si>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</si>
  <si>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</si>
  <si>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</si>
  <si>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</si>
  <si>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</si>
  <si>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</si>
  <si>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</si>
  <si>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</si>
  <si>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</si>
  <si>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</si>
  <si>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</si>
  <si>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</si>
  <si>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</si>
  <si>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</si>
  <si>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</si>
  <si>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</si>
  <si>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</si>
  <si>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</si>
  <si>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</si>
  <si>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</si>
  <si>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</si>
  <si>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</si>
  <si>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</si>
  <si>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</si>
  <si>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</si>
  <si>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</si>
  <si>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</si>
  <si>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</si>
  <si>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</si>
  <si>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</si>
  <si>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</si>
  <si>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</si>
  <si>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</si>
  <si>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</si>
  <si>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</si>
  <si>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</si>
  <si>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</si>
  <si>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</si>
  <si>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</si>
  <si>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</si>
  <si>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</si>
  <si>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</si>
  <si>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</si>
  <si>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</si>
  <si>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</si>
  <si>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</si>
  <si>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</si>
  <si>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</si>
  <si>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</si>
  <si>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</si>
  <si>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</si>
  <si>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</si>
  <si>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</si>
  <si>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</si>
  <si>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</si>
  <si>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</si>
  <si>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</si>
  <si>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</si>
  <si>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</si>
  <si>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</si>
  <si>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</si>
  <si>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</si>
  <si>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</si>
  <si>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</si>
  <si>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</si>
  <si>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</si>
  <si>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</si>
  <si>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</si>
  <si>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</si>
  <si>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</si>
  <si>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</si>
  <si>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</si>
  <si>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</si>
  <si>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</si>
  <si>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</si>
  <si>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</si>
  <si>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</si>
  <si>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</si>
  <si>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</si>
  <si>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</si>
  <si>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</si>
  <si>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</si>
  <si>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</si>
  <si>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</si>
  <si>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</si>
  <si>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</si>
  <si>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</si>
  <si>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</si>
  <si>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</si>
  <si>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</si>
  <si>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</si>
  <si>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</si>
  <si>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</si>
  <si>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</si>
  <si>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</si>
  <si>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</si>
  <si>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</si>
  <si>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</si>
  <si>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</si>
  <si>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</si>
  <si>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</si>
  <si>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</si>
  <si>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</si>
  <si>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</si>
  <si>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</si>
  <si>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</si>
  <si>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</si>
  <si>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</si>
  <si>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</si>
  <si>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</si>
  <si>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</si>
  <si>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</si>
  <si>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</si>
  <si>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</si>
  <si>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</si>
  <si>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</si>
  <si>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</si>
  <si>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</si>
  <si>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</si>
  <si>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</si>
  <si>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</si>
  <si>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</si>
  <si>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</si>
  <si>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</si>
  <si>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</si>
  <si>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</si>
  <si>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</si>
  <si>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</si>
  <si>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</si>
  <si>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</si>
  <si>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</si>
  <si>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</si>
  <si>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</si>
  <si>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</si>
  <si>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</si>
  <si>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</si>
  <si>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</si>
  <si>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</si>
  <si>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</si>
  <si>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</si>
  <si>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</si>
  <si>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</si>
  <si>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</si>
  <si>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</si>
  <si>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</si>
  <si>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</si>
  <si>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</si>
  <si>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</si>
  <si>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</si>
  <si>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</si>
  <si>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</si>
  <si>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</si>
  <si>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</si>
  <si>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</si>
  <si>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</si>
  <si>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</si>
  <si>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</si>
  <si>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</si>
  <si>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</si>
  <si>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</si>
  <si>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</si>
  <si>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</si>
  <si>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</si>
  <si>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</si>
  <si>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</si>
  <si>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</si>
  <si>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</si>
  <si>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</si>
  <si>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</si>
  <si>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</si>
  <si>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</si>
  <si>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</si>
  <si>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</si>
  <si>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</si>
  <si>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</si>
  <si>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</si>
  <si>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</si>
  <si>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</si>
  <si>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</si>
  <si>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</si>
  <si>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</si>
  <si>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</si>
  <si>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</si>
  <si>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</si>
  <si>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</si>
  <si>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</si>
  <si>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</si>
  <si>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</si>
  <si>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</si>
  <si>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</si>
  <si>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</si>
  <si>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</si>
  <si>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</si>
  <si>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</si>
  <si>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</si>
  <si>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</si>
  <si>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</si>
  <si>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</si>
  <si>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</si>
  <si>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</si>
  <si>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</si>
  <si>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</si>
  <si>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</si>
  <si>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</si>
  <si>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</si>
  <si>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</si>
  <si>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</si>
  <si>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</si>
  <si>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</si>
  <si>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</si>
  <si>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</si>
  <si>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</si>
  <si>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</si>
  <si>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</si>
  <si>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</si>
  <si>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</si>
  <si>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</si>
  <si>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</si>
  <si>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</si>
  <si>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</si>
  <si>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</si>
  <si>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</si>
  <si>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</si>
  <si>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</si>
  <si>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</si>
  <si>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</si>
  <si>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</si>
  <si>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</si>
  <si>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</si>
  <si>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</si>
  <si>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</si>
  <si>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</si>
  <si>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</si>
  <si>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</si>
  <si>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</si>
  <si>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</si>
  <si>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</si>
  <si>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</si>
  <si>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</si>
  <si>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</si>
  <si>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</si>
  <si>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</si>
  <si>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</si>
  <si>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</si>
  <si>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</si>
  <si>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</si>
  <si>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</si>
  <si>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</si>
  <si>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</si>
  <si>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</si>
  <si>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</si>
  <si>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</si>
  <si>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</si>
  <si>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</si>
  <si>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</si>
  <si>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</si>
  <si>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</si>
  <si>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</si>
  <si>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</si>
  <si>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</si>
  <si>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</si>
  <si>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</si>
  <si>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</si>
  <si>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</si>
  <si>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</si>
  <si>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</si>
  <si>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</si>
  <si>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</si>
  <si>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</si>
  <si>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</si>
  <si>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</si>
  <si>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</si>
  <si>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</si>
  <si>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</si>
  <si>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</si>
  <si>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</si>
  <si>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</si>
  <si>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</si>
  <si>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</si>
  <si>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</si>
  <si>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</si>
  <si>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</si>
  <si>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</si>
  <si>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</si>
  <si>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</si>
  <si>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</si>
  <si>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</si>
  <si>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</si>
  <si>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</si>
  <si>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</si>
  <si>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</si>
  <si>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</si>
  <si>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</si>
  <si>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</si>
  <si>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</si>
  <si>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</si>
  <si>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</si>
  <si>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</si>
  <si>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</si>
  <si>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</si>
  <si>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</si>
  <si>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</si>
  <si>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</si>
  <si>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</si>
  <si>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</si>
  <si>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</si>
  <si>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</si>
  <si>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</si>
  <si>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</si>
  <si>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</si>
  <si>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</si>
  <si>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</si>
  <si>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</si>
  <si>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</si>
  <si>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</si>
  <si>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</si>
  <si>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</si>
  <si>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</si>
  <si>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</si>
  <si>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</si>
  <si>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</si>
  <si>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</si>
  <si>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</si>
  <si>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</si>
  <si>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</si>
  <si>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</si>
  <si>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</si>
  <si>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</si>
  <si>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</si>
  <si>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</si>
  <si>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</si>
  <si>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</si>
  <si>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</si>
  <si>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</si>
  <si>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</si>
  <si>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</si>
  <si>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</si>
  <si>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</si>
  <si>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</si>
  <si>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</si>
  <si>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</si>
  <si>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</si>
  <si>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</si>
  <si>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</si>
  <si>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</si>
  <si>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</si>
  <si>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</si>
  <si>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</si>
  <si>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</si>
  <si>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</si>
  <si>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</si>
  <si>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</si>
  <si>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</si>
  <si>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</si>
  <si>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</si>
  <si>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</si>
  <si>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</si>
  <si>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</si>
  <si>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</si>
  <si>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</si>
  <si>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</si>
  <si>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</si>
  <si>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</si>
  <si>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</si>
  <si>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</si>
  <si>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</si>
  <si>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</si>
  <si>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</si>
  <si>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</si>
  <si>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</si>
  <si>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</si>
  <si>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</si>
  <si>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</si>
  <si>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</si>
  <si>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</si>
  <si>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</si>
  <si>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</si>
  <si>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</si>
  <si>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</si>
  <si>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</si>
  <si>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</si>
  <si>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</si>
  <si>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</si>
  <si>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</si>
  <si>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</si>
  <si>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</si>
  <si>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</si>
  <si>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</si>
  <si>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</si>
  <si>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</si>
  <si>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</si>
  <si>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</si>
  <si>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</si>
  <si>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</si>
  <si>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</si>
  <si>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</si>
  <si>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</si>
  <si>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</si>
  <si>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</si>
  <si>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</si>
  <si>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</si>
  <si>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</si>
  <si>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</si>
  <si>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</si>
  <si>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</si>
  <si>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</si>
  <si>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</si>
  <si>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</si>
  <si>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</si>
  <si>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</si>
  <si>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</si>
  <si>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</si>
  <si>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</si>
  <si>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</si>
  <si>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</si>
  <si>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</si>
  <si>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</si>
  <si>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</si>
  <si>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</si>
  <si>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</si>
  <si>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</si>
  <si>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</si>
  <si>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</si>
  <si>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</si>
  <si>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</si>
  <si>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</si>
  <si>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</si>
  <si>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</si>
  <si>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</si>
  <si>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</si>
  <si>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</si>
  <si>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</si>
  <si>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</si>
  <si>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</si>
  <si>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</si>
  <si>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</si>
  <si>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</si>
  <si>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</si>
  <si>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</si>
  <si>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</si>
  <si>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</si>
  <si>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</si>
  <si>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</si>
  <si>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</si>
  <si>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</si>
  <si>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</si>
  <si>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</si>
  <si>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</si>
  <si>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</si>
  <si>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</si>
  <si>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</si>
  <si>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</si>
  <si>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</si>
  <si>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</si>
  <si>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</si>
  <si>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</si>
  <si>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</si>
  <si>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</si>
  <si>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</si>
  <si>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</si>
  <si>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</si>
  <si>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</si>
  <si>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</si>
  <si>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</si>
  <si>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</si>
  <si>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</si>
  <si>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</si>
  <si>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</si>
  <si>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</si>
  <si>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</si>
  <si>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</si>
  <si>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</si>
  <si>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</si>
  <si>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</si>
  <si>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</si>
  <si>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</si>
  <si>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</si>
  <si>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</si>
  <si>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</si>
  <si>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</si>
  <si>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</si>
  <si>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</si>
  <si>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</si>
  <si>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</si>
  <si>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</si>
  <si>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</si>
  <si>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</si>
  <si>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</si>
  <si>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</si>
  <si>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</si>
  <si>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</si>
  <si>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</si>
  <si>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</si>
  <si>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</si>
  <si>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</si>
  <si>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</si>
  <si>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</si>
  <si>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</si>
  <si>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</si>
  <si>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</si>
  <si>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</si>
  <si>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</si>
  <si>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</si>
  <si>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</si>
  <si>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</si>
  <si>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</si>
  <si>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</si>
  <si>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</si>
  <si>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</si>
  <si>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</si>
  <si>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</si>
  <si>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</si>
  <si>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</si>
  <si>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</si>
  <si>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</si>
  <si>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</si>
  <si>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</si>
  <si>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</si>
  <si>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</si>
  <si>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</si>
  <si>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</si>
  <si>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</si>
  <si>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</si>
  <si>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</si>
  <si>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</si>
  <si>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</si>
  <si>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</si>
  <si>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</si>
  <si>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</si>
  <si>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</si>
  <si>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</si>
  <si>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</si>
  <si>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</si>
  <si>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</si>
  <si>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</si>
  <si>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</si>
  <si>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</si>
  <si>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</si>
  <si>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</si>
  <si>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</si>
  <si>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</si>
  <si>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</si>
  <si>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</si>
  <si>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</si>
  <si>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</si>
  <si>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</si>
  <si>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</si>
  <si>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</si>
  <si>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</si>
  <si>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</si>
  <si>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</si>
  <si>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</si>
  <si>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</si>
  <si>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</si>
  <si>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</si>
  <si>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</si>
  <si>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</si>
  <si>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</si>
  <si>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</si>
  <si>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</si>
  <si>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</si>
  <si>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</si>
  <si>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</si>
  <si>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</si>
  <si>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</si>
  <si>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</si>
  <si>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</si>
  <si>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</si>
  <si>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</si>
  <si>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</si>
  <si>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</si>
  <si>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</si>
  <si>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</si>
  <si>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</si>
  <si>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</si>
  <si>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</si>
  <si>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</si>
  <si>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</si>
  <si>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</si>
  <si>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</si>
  <si>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</si>
  <si>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</si>
  <si>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</si>
  <si>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</si>
  <si>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</si>
  <si>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</si>
  <si>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</si>
  <si>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</si>
  <si>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</si>
  <si>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</si>
  <si>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</si>
  <si>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</si>
  <si>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</si>
  <si>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</si>
  <si>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</si>
  <si>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</si>
  <si>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</si>
  <si>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</si>
  <si>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</si>
  <si>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</si>
  <si>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</si>
  <si>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</si>
  <si>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</si>
  <si>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</si>
  <si>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</si>
  <si>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</si>
  <si>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</si>
  <si>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</si>
  <si>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</si>
  <si>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</si>
  <si>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</si>
  <si>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</si>
  <si>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</si>
  <si>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</si>
  <si>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</si>
  <si>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</si>
  <si>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</si>
  <si>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</si>
  <si>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</si>
  <si>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</si>
  <si>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</si>
  <si>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</si>
  <si>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</si>
  <si>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</si>
  <si>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</si>
  <si>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</si>
  <si>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</si>
  <si>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</si>
  <si>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</si>
  <si>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</si>
  <si>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</si>
  <si>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</si>
  <si>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</si>
  <si>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</si>
  <si>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</si>
  <si>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</si>
  <si>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</si>
  <si>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</si>
  <si>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</si>
  <si>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</si>
  <si>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</si>
  <si>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</si>
  <si>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</si>
  <si>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</si>
  <si>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</si>
  <si>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</si>
  <si>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</si>
  <si>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</si>
  <si>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</si>
  <si>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</si>
  <si>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</si>
  <si>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</si>
  <si>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</si>
  <si>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</si>
  <si>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</si>
  <si>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</si>
  <si>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</si>
  <si>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</si>
  <si>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</si>
  <si>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</si>
  <si>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</si>
  <si>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</si>
  <si>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</si>
  <si>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</si>
  <si>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</si>
  <si>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</si>
  <si>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</si>
  <si>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</si>
  <si>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</si>
  <si>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</si>
  <si>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</si>
  <si>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</si>
  <si>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</si>
  <si>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</si>
  <si>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</si>
  <si>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</si>
  <si>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</si>
  <si>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</si>
  <si>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</si>
  <si>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</si>
  <si>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</si>
  <si>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</si>
  <si>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</si>
  <si>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</si>
  <si>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</si>
  <si>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</si>
  <si>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</si>
  <si>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</si>
  <si>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</si>
  <si>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</si>
  <si>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</si>
  <si>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</si>
  <si>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</si>
  <si>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</si>
  <si>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</si>
  <si>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</si>
  <si>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</si>
  <si>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</si>
  <si>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</si>
  <si>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</si>
  <si>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</si>
  <si>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</si>
  <si>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</si>
  <si>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</si>
  <si>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</si>
  <si>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</si>
  <si>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</si>
  <si>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</si>
  <si>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</si>
  <si>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</si>
  <si>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</si>
  <si>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</si>
  <si>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</si>
  <si>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</si>
  <si>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</si>
  <si>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</si>
  <si>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</si>
  <si>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</si>
  <si>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</si>
  <si>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</si>
  <si>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</si>
  <si>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</si>
  <si>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</si>
  <si>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</si>
  <si>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</si>
  <si>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</si>
  <si>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</si>
  <si>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</si>
  <si>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</si>
  <si>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</si>
  <si>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</si>
  <si>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</si>
  <si>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</si>
  <si>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</si>
  <si>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</si>
  <si>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</si>
  <si>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</si>
  <si>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</si>
  <si>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</si>
  <si>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</si>
  <si>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</si>
  <si>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</si>
  <si>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</si>
  <si>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</si>
  <si>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</si>
  <si>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</si>
  <si>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</si>
  <si>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</si>
  <si>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</si>
  <si>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</si>
  <si>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</si>
  <si>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</si>
  <si>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</si>
  <si>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</si>
  <si>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</si>
  <si>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</si>
  <si>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</si>
  <si>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</si>
  <si>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</si>
  <si>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</si>
  <si>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</si>
  <si>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</si>
  <si>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</si>
  <si>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</si>
  <si>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</si>
  <si>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</si>
  <si>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</si>
  <si>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</si>
  <si>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</si>
  <si>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</si>
  <si>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</si>
  <si>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</si>
  <si>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</si>
  <si>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</si>
  <si>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</si>
  <si>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</si>
  <si>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</si>
  <si>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</si>
  <si>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</si>
  <si>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</si>
  <si>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</si>
  <si>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</si>
  <si>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</si>
  <si>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</si>
  <si>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</si>
  <si>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</si>
  <si>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</si>
  <si>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</si>
  <si>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</si>
  <si>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</si>
  <si>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</si>
  <si>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</si>
  <si>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</si>
  <si>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</si>
  <si>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</si>
  <si>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</si>
  <si>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</si>
  <si>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</si>
  <si>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</si>
  <si>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</si>
  <si>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</si>
  <si>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</si>
  <si>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</si>
  <si>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</si>
  <si>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</si>
  <si>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</si>
  <si>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</si>
  <si>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</si>
  <si>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</si>
  <si>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</si>
  <si>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</si>
  <si>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</si>
  <si>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</si>
  <si>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</si>
  <si>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</si>
  <si>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</si>
  <si>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</si>
  <si>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</si>
  <si>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</si>
  <si>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</si>
  <si>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</si>
  <si>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</si>
  <si>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</si>
  <si>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</si>
  <si>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</si>
  <si>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</si>
  <si>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</si>
  <si>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</si>
  <si>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</si>
  <si>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</si>
  <si>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</si>
  <si>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</si>
  <si>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</si>
  <si>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</si>
  <si>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</si>
  <si>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</si>
  <si>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</si>
  <si>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</si>
  <si>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</si>
  <si>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</si>
  <si>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</si>
  <si>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</si>
  <si>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</si>
  <si>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</si>
  <si>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</si>
  <si>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</si>
  <si>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</si>
  <si>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</si>
  <si>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</si>
  <si>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</si>
  <si>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</si>
  <si>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</si>
  <si>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</si>
  <si>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</si>
  <si>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</si>
  <si>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</si>
  <si>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</si>
  <si>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</si>
  <si>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</si>
  <si>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</si>
  <si>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</si>
  <si>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</si>
  <si>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</si>
  <si>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</si>
  <si>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</si>
  <si>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</si>
  <si>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</si>
  <si>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</si>
  <si>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</si>
  <si>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</si>
  <si>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</si>
  <si>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</si>
  <si>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</si>
  <si>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</si>
  <si>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</si>
  <si>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</si>
  <si>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</si>
  <si>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</si>
  <si>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</si>
  <si>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</si>
  <si>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</si>
  <si>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</si>
  <si>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</si>
  <si>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</si>
  <si>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</si>
  <si>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</si>
  <si>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</si>
  <si>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</si>
  <si>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</si>
  <si>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</si>
  <si>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</si>
  <si>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</si>
  <si>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</si>
  <si>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</si>
  <si>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</si>
  <si>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</si>
  <si>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</si>
  <si>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</si>
  <si>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</si>
  <si>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</si>
  <si>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</si>
  <si>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</si>
  <si>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</si>
  <si>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</si>
  <si>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</si>
  <si>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</si>
  <si>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</si>
  <si>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</si>
  <si>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</si>
  <si>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</si>
  <si>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</si>
  <si>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</si>
  <si>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</si>
  <si>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</si>
  <si>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</si>
  <si>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</si>
  <si>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</si>
  <si>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</si>
  <si>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</si>
  <si>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</si>
  <si>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</si>
  <si>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</si>
  <si>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</si>
  <si>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</si>
  <si>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</si>
  <si>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</si>
  <si>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</si>
  <si>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</si>
  <si>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</si>
  <si>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</si>
  <si>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</si>
  <si>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</si>
  <si>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</si>
  <si>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</si>
  <si>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</si>
  <si>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</si>
  <si>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</si>
  <si>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</si>
  <si>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</si>
  <si>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</si>
  <si>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</si>
  <si>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</si>
  <si>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</si>
  <si>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</si>
  <si>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</si>
  <si>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</si>
  <si>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</si>
  <si>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</si>
  <si>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</si>
  <si>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</si>
  <si>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</si>
  <si>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</si>
  <si>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</si>
  <si>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</si>
  <si>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</si>
  <si>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</si>
  <si>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</si>
  <si>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</si>
  <si>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</si>
  <si>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</si>
  <si>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</si>
  <si>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</si>
  <si>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</si>
  <si>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</si>
  <si>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</si>
  <si>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</si>
  <si>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</si>
  <si>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</si>
  <si>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</si>
  <si>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</si>
  <si>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</si>
  <si>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</si>
  <si>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</si>
  <si>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</si>
  <si>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</si>
  <si>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</si>
  <si>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</si>
  <si>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</si>
  <si>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</si>
  <si>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</si>
  <si>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</si>
  <si>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</si>
  <si>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</si>
  <si>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</si>
  <si>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</si>
  <si>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</si>
  <si>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</si>
  <si>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</si>
  <si>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</si>
  <si>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</si>
  <si>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</si>
  <si>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</si>
  <si>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</si>
  <si>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</si>
  <si>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</si>
  <si>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</si>
  <si>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</si>
  <si>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</si>
  <si>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</si>
  <si>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</si>
  <si>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</si>
  <si>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</si>
  <si>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</si>
  <si>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</si>
  <si>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</si>
  <si>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</si>
  <si>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</si>
  <si>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</si>
  <si>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</si>
  <si>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</si>
  <si>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</si>
  <si>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</si>
  <si>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</si>
  <si>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</si>
  <si>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</si>
  <si>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</si>
  <si>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</si>
  <si>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</si>
  <si>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</si>
  <si>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</si>
  <si>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</si>
  <si>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</si>
  <si>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</si>
  <si>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</si>
  <si>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</si>
  <si>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</si>
  <si>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</si>
  <si>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</si>
  <si>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</si>
  <si>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</si>
  <si>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</si>
  <si>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</si>
  <si>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</si>
  <si>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</si>
  <si>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</si>
  <si>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</si>
  <si>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</si>
  <si>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</si>
  <si>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</si>
  <si>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</si>
  <si>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</si>
  <si>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</si>
  <si>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</si>
  <si>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</si>
  <si>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</si>
  <si>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</si>
  <si>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</si>
  <si>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</si>
  <si>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</si>
  <si>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</si>
  <si>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</si>
  <si>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</si>
  <si>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</si>
  <si>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</si>
  <si>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</si>
  <si>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</si>
  <si>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</si>
  <si>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</si>
  <si>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</si>
  <si>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</si>
  <si>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</si>
  <si>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</si>
  <si>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</si>
  <si>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</si>
  <si>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</si>
  <si>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</si>
  <si>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</si>
  <si>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</si>
  <si>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</si>
  <si>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</si>
  <si>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</si>
  <si>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</si>
  <si>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</si>
  <si>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</si>
  <si>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</si>
  <si>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</si>
  <si>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</si>
  <si>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</si>
  <si>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</si>
  <si>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</si>
  <si>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</si>
  <si>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</si>
  <si>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</si>
  <si>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</si>
  <si>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</si>
  <si>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</si>
  <si>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</si>
  <si>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</si>
  <si>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</si>
  <si>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</si>
  <si>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</si>
  <si>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</si>
  <si>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</si>
  <si>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</si>
  <si>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</si>
  <si>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</si>
  <si>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</si>
  <si>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</si>
  <si>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</si>
  <si>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</si>
  <si>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</si>
  <si>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</si>
  <si>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</si>
  <si>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</si>
  <si>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</si>
  <si>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</si>
  <si>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</si>
  <si>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</si>
  <si>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</si>
  <si>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</si>
  <si>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</si>
  <si>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</si>
  <si>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</si>
  <si>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</si>
  <si>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</si>
  <si>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</si>
  <si>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</si>
  <si>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</si>
  <si>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</si>
  <si>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</si>
  <si>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</si>
  <si>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</si>
  <si>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</si>
  <si>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</si>
  <si>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</si>
  <si>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</si>
  <si>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</si>
  <si>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</si>
  <si>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</si>
  <si>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</si>
  <si>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</si>
  <si>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</si>
  <si>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</si>
  <si>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</si>
  <si>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</si>
  <si>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</si>
  <si>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</si>
  <si>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</si>
  <si>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</si>
  <si>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</si>
  <si>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</si>
  <si>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</si>
  <si>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</si>
  <si>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</si>
  <si>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</si>
  <si>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</si>
  <si>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</si>
  <si>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</si>
  <si>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</si>
  <si>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</si>
  <si>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</si>
  <si>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</si>
  <si>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</si>
  <si>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</si>
  <si>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</si>
  <si>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</si>
  <si>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</si>
  <si>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</si>
  <si>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</si>
  <si>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</si>
  <si>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</si>
  <si>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</si>
  <si>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</si>
  <si>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</si>
  <si>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</si>
  <si>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</si>
  <si>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</si>
  <si>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</si>
  <si>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</si>
  <si>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</si>
  <si>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</si>
  <si>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</si>
  <si>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</si>
  <si>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</si>
  <si>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</si>
  <si>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</si>
  <si>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</si>
  <si>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</si>
  <si>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</si>
  <si>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</si>
  <si>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</si>
  <si>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</si>
  <si>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</si>
  <si>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</si>
  <si>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</si>
  <si>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</si>
  <si>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</si>
  <si>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</si>
  <si>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</si>
  <si>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</si>
  <si>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</si>
  <si>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</si>
  <si>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</si>
  <si>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</si>
  <si>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</si>
  <si>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</si>
  <si>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</si>
  <si>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</si>
  <si>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</si>
  <si>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</si>
  <si>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</si>
  <si>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</si>
  <si>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</si>
  <si>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</si>
  <si>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</si>
  <si>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</si>
  <si>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</si>
  <si>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</si>
  <si>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</si>
  <si>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</si>
  <si>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</si>
  <si>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</si>
  <si>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</si>
  <si>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</si>
  <si>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</si>
  <si>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</si>
  <si>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</si>
  <si>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</si>
  <si>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</si>
  <si>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</si>
  <si>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</si>
  <si>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</si>
  <si>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</si>
  <si>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</si>
  <si>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</si>
  <si>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</si>
  <si>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</si>
  <si>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</si>
  <si>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</si>
  <si>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</si>
  <si>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</si>
  <si>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</si>
  <si>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</si>
  <si>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</si>
  <si>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</si>
  <si>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</si>
  <si>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</si>
  <si>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</si>
  <si>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</si>
  <si>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</si>
  <si>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</si>
  <si>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</si>
  <si>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</si>
  <si>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</si>
  <si>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</si>
  <si>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</si>
  <si>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</si>
  <si>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</si>
  <si>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</si>
  <si>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</si>
  <si>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</si>
  <si>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</si>
  <si>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</si>
  <si>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</si>
  <si>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</si>
  <si>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</si>
  <si>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</si>
  <si>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</si>
  <si>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</si>
  <si>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</si>
  <si>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</si>
  <si>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</si>
  <si>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</si>
  <si>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</si>
  <si>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</si>
  <si>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</si>
  <si>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</si>
  <si>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</si>
  <si>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</si>
  <si>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</si>
  <si>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</si>
  <si>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</si>
  <si>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</si>
  <si>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</si>
  <si>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</si>
  <si>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</si>
  <si>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</si>
  <si>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</si>
  <si>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</si>
  <si>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</si>
  <si>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</si>
  <si>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</si>
  <si>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</si>
  <si>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</si>
  <si>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</si>
  <si>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</si>
  <si>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</si>
  <si>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</si>
  <si>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</si>
  <si>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</si>
  <si>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</si>
  <si>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</si>
  <si>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</si>
  <si>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</si>
  <si>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</si>
  <si>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</si>
  <si>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</si>
  <si>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</si>
  <si>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</si>
  <si>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</si>
  <si>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</si>
  <si>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</si>
  <si>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</si>
  <si>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</si>
  <si>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</si>
  <si>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</si>
  <si>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</si>
  <si>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</si>
  <si>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</si>
  <si>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</si>
  <si>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</si>
  <si>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</si>
  <si>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</si>
  <si>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</si>
  <si>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</si>
  <si>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</si>
  <si>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</si>
  <si>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</si>
  <si>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</si>
  <si>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</si>
  <si>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</si>
  <si>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</si>
  <si>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</si>
  <si>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</si>
  <si>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</si>
  <si>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</si>
  <si>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</si>
  <si>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</si>
  <si>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</si>
  <si>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</si>
  <si>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</si>
  <si>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</si>
  <si>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</si>
  <si>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</si>
  <si>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</si>
  <si>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</si>
  <si>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</si>
  <si>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</si>
  <si>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</si>
  <si>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</si>
  <si>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</si>
  <si>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</si>
  <si>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</si>
  <si>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</si>
  <si>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</si>
  <si>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</si>
  <si>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</si>
  <si>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</si>
  <si>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</si>
  <si>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</si>
  <si>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</si>
  <si>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</si>
  <si>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</si>
  <si>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</si>
  <si>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</si>
  <si>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</si>
  <si>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</si>
  <si>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</si>
  <si>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</si>
  <si>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</si>
  <si>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</si>
  <si>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</si>
  <si>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</si>
  <si>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</si>
  <si>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</si>
  <si>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</si>
  <si>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</si>
  <si>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</si>
  <si>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</si>
  <si>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</si>
  <si>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</si>
  <si>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</si>
  <si>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</si>
  <si>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</si>
  <si>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</si>
  <si>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</si>
  <si>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</si>
  <si>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</si>
  <si>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</si>
  <si>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</si>
  <si>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</si>
  <si>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</si>
  <si>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</si>
  <si>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</si>
  <si>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</si>
  <si>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</si>
  <si>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</si>
  <si>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</si>
  <si>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</si>
  <si>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</si>
  <si>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</si>
  <si>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</si>
  <si>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</si>
  <si>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</si>
  <si>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</si>
  <si>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</si>
  <si>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</si>
  <si>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</si>
  <si>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</si>
  <si>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</si>
  <si>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</si>
  <si>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</si>
  <si>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</si>
  <si>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</si>
  <si>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</si>
  <si>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</si>
  <si>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</si>
  <si>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</si>
  <si>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</si>
  <si>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</si>
  <si>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</si>
  <si>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</si>
  <si>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</si>
  <si>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</si>
  <si>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</si>
  <si>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</si>
  <si>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</si>
  <si>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</si>
  <si>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</si>
  <si>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</si>
  <si>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</si>
  <si>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</si>
  <si>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</si>
  <si>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</si>
  <si>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</si>
  <si>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</si>
  <si>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</si>
  <si>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</si>
  <si>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</si>
  <si>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</si>
  <si>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</si>
  <si>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</si>
  <si>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</si>
  <si>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</si>
  <si>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</si>
  <si>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</si>
  <si>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</si>
  <si>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</si>
  <si>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</si>
  <si>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</si>
  <si>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</si>
  <si>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</si>
  <si>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</si>
  <si>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</si>
  <si>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</si>
  <si>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</si>
  <si>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</si>
  <si>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</si>
  <si>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</si>
  <si>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</si>
  <si>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</si>
  <si>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</si>
  <si>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</si>
  <si>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</si>
  <si>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</si>
  <si>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</si>
  <si>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</si>
  <si>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</si>
  <si>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</si>
  <si>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</si>
  <si>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</si>
  <si>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</si>
  <si>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</si>
  <si>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</si>
  <si>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</si>
  <si>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</si>
  <si>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</si>
  <si>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</si>
  <si>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</si>
  <si>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</si>
  <si>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</si>
  <si>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</si>
  <si>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</si>
  <si>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</si>
  <si>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</si>
  <si>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</si>
  <si>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</si>
  <si>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</si>
  <si>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</si>
  <si>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</si>
  <si>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</si>
  <si>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</si>
  <si>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</si>
  <si>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</si>
  <si>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</si>
  <si>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</si>
  <si>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</si>
  <si>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</si>
  <si>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</si>
  <si>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</si>
  <si>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</si>
  <si>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</si>
  <si>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</si>
  <si>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</si>
  <si>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</si>
  <si>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</si>
  <si>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</si>
  <si>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</si>
  <si>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</si>
  <si>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</si>
  <si>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</si>
  <si>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</si>
  <si>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</si>
  <si>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</si>
  <si>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</si>
  <si>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</si>
  <si>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</si>
  <si>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</si>
  <si>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</si>
  <si>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</si>
  <si>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</si>
  <si>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</si>
  <si>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</si>
  <si>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</si>
  <si>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</si>
  <si>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</si>
  <si>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</si>
  <si>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</si>
  <si>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</si>
  <si>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</si>
  <si>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</si>
  <si>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</si>
  <si>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</si>
  <si>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</si>
  <si>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</si>
  <si>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</si>
  <si>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</si>
  <si>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</si>
  <si>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</si>
  <si>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</si>
  <si>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</si>
  <si>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</si>
  <si>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</si>
  <si>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</si>
  <si>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</si>
  <si>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</si>
  <si>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</si>
  <si>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</si>
  <si>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</si>
  <si>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</si>
  <si>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</si>
  <si>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</si>
  <si>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</si>
  <si>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</si>
  <si>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</si>
  <si>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</si>
  <si>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</si>
  <si>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</si>
  <si>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</si>
  <si>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</si>
  <si>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</si>
  <si>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</si>
  <si>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</si>
  <si>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</si>
  <si>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</si>
  <si>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</si>
  <si>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</si>
  <si>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</si>
  <si>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</si>
  <si>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</si>
  <si>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</si>
  <si>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</si>
  <si>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</si>
  <si>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</si>
  <si>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</si>
  <si>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</si>
  <si>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</si>
  <si>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</si>
  <si>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</si>
  <si>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</si>
  <si>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</si>
  <si>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</si>
  <si>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</si>
  <si>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</si>
  <si>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</si>
  <si>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</si>
  <si>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</si>
  <si>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</si>
  <si>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</si>
  <si>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</si>
  <si>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</si>
  <si>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</si>
  <si>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</si>
  <si>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</si>
  <si>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</si>
  <si>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</si>
  <si>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</si>
  <si>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</si>
  <si>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</si>
  <si>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</si>
  <si>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</si>
  <si>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</si>
  <si>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</si>
  <si>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</si>
  <si>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</si>
  <si>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</si>
  <si>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</si>
  <si>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</si>
  <si>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</si>
  <si>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</si>
  <si>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</si>
  <si>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</si>
  <si>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</si>
  <si>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</si>
  <si>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</si>
  <si>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</si>
  <si>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</si>
  <si>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</si>
  <si>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</si>
  <si>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</si>
  <si>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</si>
  <si>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</si>
  <si>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</si>
  <si>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</si>
  <si>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</si>
  <si>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</si>
  <si>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</si>
  <si>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</si>
  <si>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</si>
  <si>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</si>
  <si>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</si>
  <si>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</si>
  <si>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</si>
  <si>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</si>
  <si>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</si>
  <si>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</si>
  <si>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</si>
  <si>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</si>
  <si>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</si>
  <si>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</si>
  <si>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</si>
  <si>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</si>
  <si>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</si>
  <si>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</si>
  <si>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</si>
  <si>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</si>
  <si>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</si>
  <si>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</si>
  <si>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</si>
  <si>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</si>
  <si>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</si>
  <si>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</si>
  <si>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</si>
  <si>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</si>
  <si>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</si>
  <si>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</si>
  <si>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</si>
  <si>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</si>
  <si>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</si>
  <si>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</si>
  <si>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</si>
  <si>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</si>
  <si>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</si>
  <si>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</si>
  <si>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</si>
  <si>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</si>
  <si>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</si>
  <si>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</si>
  <si>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</si>
  <si>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</si>
  <si>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</si>
  <si>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</si>
  <si>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</si>
  <si>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</si>
  <si>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</si>
  <si>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</si>
  <si>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</si>
  <si>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</si>
  <si>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</si>
  <si>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</si>
  <si>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</si>
  <si>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</si>
  <si>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</si>
  <si>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</si>
  <si>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</si>
  <si>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</si>
  <si>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</si>
  <si>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</si>
  <si>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</si>
  <si>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</si>
  <si>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</si>
  <si>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</si>
  <si>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</si>
  <si>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</si>
  <si>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</si>
  <si>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</si>
  <si>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</si>
  <si>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</si>
  <si>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</si>
  <si>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</si>
  <si>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</si>
  <si>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</si>
  <si>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</si>
  <si>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</si>
  <si>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</si>
  <si>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</si>
  <si>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</si>
  <si>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</si>
  <si>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</si>
  <si>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</si>
  <si>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</si>
  <si>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</si>
  <si>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</si>
  <si>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</si>
  <si>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</si>
  <si>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</si>
  <si>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</si>
  <si>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</si>
  <si>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</si>
  <si>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</si>
  <si>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</si>
  <si>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</si>
  <si>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</si>
  <si>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</si>
  <si>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</si>
  <si>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</si>
  <si>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</si>
  <si>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</si>
  <si>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</si>
  <si>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</si>
  <si>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</si>
  <si>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</si>
  <si>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</si>
  <si>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</si>
  <si>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</si>
  <si>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</si>
  <si>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</si>
  <si>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</si>
  <si>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</si>
  <si>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</si>
  <si>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</si>
  <si>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</si>
  <si>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</si>
  <si>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</si>
  <si>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</si>
  <si>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</si>
  <si>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</si>
  <si>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</si>
  <si>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</si>
  <si>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</si>
  <si>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</si>
  <si>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</si>
  <si>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</si>
  <si>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</si>
  <si>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</si>
  <si>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</si>
  <si>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</si>
  <si>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</si>
  <si>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</si>
  <si>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</si>
  <si>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</si>
  <si>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</si>
  <si>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</si>
  <si>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</si>
  <si>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</si>
  <si>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</si>
  <si>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</si>
  <si>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</si>
  <si>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</si>
  <si>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</si>
  <si>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</si>
  <si>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</si>
  <si>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</si>
  <si>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</si>
  <si>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</si>
  <si>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</si>
  <si>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</si>
  <si>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</si>
  <si>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</si>
  <si>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</si>
  <si>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</si>
  <si>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</si>
  <si>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</si>
  <si>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</si>
  <si>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</si>
  <si>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</si>
  <si>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</si>
  <si>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</si>
  <si>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</si>
  <si>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</si>
  <si>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</si>
  <si>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</si>
  <si>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</si>
  <si>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</si>
  <si>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</si>
  <si>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</si>
  <si>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</si>
  <si>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</si>
  <si>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</si>
  <si>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</si>
  <si>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</si>
  <si>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</si>
  <si>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</si>
  <si>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</si>
  <si>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</si>
  <si>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</si>
  <si>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</si>
  <si>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</si>
  <si>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</si>
  <si>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</si>
  <si>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</si>
  <si>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</si>
  <si>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</si>
  <si>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</si>
  <si>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</si>
  <si>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</si>
  <si>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</si>
  <si>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</si>
  <si>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</si>
  <si>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</si>
  <si>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</si>
  <si>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</si>
  <si>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</si>
  <si>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</si>
  <si>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</si>
  <si>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</si>
  <si>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</si>
  <si>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</si>
  <si>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</si>
  <si>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</si>
  <si>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</si>
  <si>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</si>
  <si>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</si>
  <si>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</si>
  <si>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</si>
  <si>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</si>
  <si>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</si>
  <si>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</si>
  <si>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</si>
  <si>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</si>
  <si>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</si>
  <si>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</si>
  <si>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</si>
  <si>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</si>
  <si>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</si>
  <si>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</si>
  <si>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</si>
  <si>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</si>
  <si>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</si>
  <si>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</si>
  <si>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</si>
  <si>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</si>
  <si>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</si>
  <si>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</si>
  <si>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</si>
  <si>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</si>
  <si>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</si>
  <si>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</si>
  <si>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</si>
  <si>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</si>
  <si>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</si>
  <si>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</si>
  <si>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</si>
  <si>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</si>
  <si>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</si>
  <si>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</si>
  <si>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</si>
  <si>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</si>
  <si>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</si>
  <si>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</si>
  <si>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</si>
  <si>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</si>
  <si>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</si>
  <si>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</si>
  <si>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</si>
  <si>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</si>
  <si>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</si>
  <si>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</si>
  <si>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</si>
  <si>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</si>
  <si>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</si>
  <si>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</si>
  <si>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</si>
  <si>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</si>
  <si>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</si>
  <si>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</si>
  <si>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</si>
  <si>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</si>
  <si>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</si>
  <si>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</si>
  <si>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</si>
  <si>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</si>
  <si>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</si>
  <si>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</si>
  <si>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</si>
  <si>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</si>
  <si>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</si>
  <si>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</si>
  <si>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</si>
  <si>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</si>
  <si>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</si>
  <si>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</si>
  <si>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</si>
  <si>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</si>
  <si>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</si>
  <si>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</si>
  <si>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</si>
  <si>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</si>
  <si>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</si>
  <si>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</si>
  <si>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</si>
  <si>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</si>
  <si>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</si>
  <si>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</si>
  <si>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</si>
  <si>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</si>
  <si>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</si>
  <si>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</si>
  <si>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</si>
  <si>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</si>
  <si>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</si>
  <si>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</si>
  <si>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</si>
  <si>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</si>
  <si>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</si>
  <si>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</si>
  <si>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</si>
  <si>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</si>
  <si>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</si>
  <si>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</si>
  <si>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</si>
  <si>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</si>
  <si>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</si>
  <si>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</si>
  <si>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</si>
  <si>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</si>
  <si>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</si>
  <si>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</si>
  <si>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</si>
  <si>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</si>
  <si>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</si>
  <si>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</si>
  <si>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</si>
  <si>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</si>
  <si>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</si>
  <si>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</si>
  <si>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</si>
  <si>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</si>
  <si>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</si>
  <si>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</si>
  <si>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</si>
  <si>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</si>
  <si>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</si>
  <si>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</si>
  <si>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</si>
  <si>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</si>
  <si>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</si>
  <si>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</si>
  <si>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</si>
  <si>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</si>
  <si>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</si>
  <si>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</si>
  <si>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</si>
  <si>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</si>
  <si>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</si>
  <si>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</si>
  <si>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</si>
  <si>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</si>
  <si>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</si>
  <si>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</si>
  <si>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</si>
  <si>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</si>
  <si>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</si>
  <si>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</si>
  <si>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</si>
  <si>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</si>
  <si>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</si>
  <si>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</si>
  <si>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</si>
  <si>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</si>
  <si>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</si>
  <si>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</si>
  <si>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</si>
  <si>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</si>
  <si>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</si>
  <si>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</si>
  <si>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</si>
  <si>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</si>
  <si>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</si>
  <si>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</si>
  <si>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</si>
  <si>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</si>
  <si>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</si>
  <si>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</si>
  <si>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</si>
  <si>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</si>
  <si>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</si>
  <si>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</si>
  <si>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</si>
  <si>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</si>
  <si>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</si>
  <si>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</si>
  <si>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</si>
  <si>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</si>
  <si>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</si>
  <si>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</si>
  <si>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</si>
  <si>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</si>
  <si>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</si>
  <si>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</si>
  <si>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</si>
  <si>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</si>
  <si>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</si>
  <si>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</si>
  <si>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</si>
  <si>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</si>
  <si>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</si>
  <si>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</si>
  <si>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</si>
  <si>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</si>
  <si>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</si>
  <si>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</si>
  <si>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</si>
  <si>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</si>
  <si>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</si>
  <si>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</si>
  <si>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</si>
  <si>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</si>
  <si>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</si>
  <si>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</si>
  <si>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</si>
  <si>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</si>
  <si>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</si>
  <si>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</si>
  <si>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</si>
  <si>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</si>
  <si>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</si>
  <si>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</si>
  <si>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</si>
  <si>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</si>
  <si>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</si>
  <si>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</si>
  <si>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</si>
  <si>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</si>
  <si>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</si>
  <si>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</si>
  <si>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</si>
  <si>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</si>
  <si>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</si>
  <si>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</si>
  <si>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</si>
  <si>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</si>
  <si>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</si>
  <si>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</si>
  <si>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</si>
  <si>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</si>
  <si>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</si>
  <si>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</si>
  <si>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</si>
  <si>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</si>
  <si>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</si>
  <si>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</si>
  <si>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</si>
  <si>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</si>
  <si>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</si>
  <si>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</si>
  <si>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</si>
  <si>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</si>
  <si>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</si>
  <si>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</si>
  <si>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</si>
  <si>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</si>
  <si>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</si>
  <si>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</si>
  <si>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</si>
  <si>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</si>
  <si>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</si>
  <si>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</si>
  <si>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</si>
  <si>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</si>
  <si>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</si>
  <si>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</si>
  <si>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</si>
  <si>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</si>
  <si>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</si>
  <si>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</si>
  <si>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</si>
  <si>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</si>
  <si>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</si>
  <si>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</si>
  <si>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</si>
  <si>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</si>
  <si>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</si>
  <si>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</si>
  <si>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</si>
  <si>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</si>
  <si>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</si>
  <si>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</si>
  <si>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</si>
  <si>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</si>
  <si>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</si>
  <si>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</si>
  <si>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</si>
  <si>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</si>
  <si>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</si>
  <si>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</si>
  <si>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</si>
  <si>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</si>
  <si>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</si>
  <si>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</si>
  <si>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</si>
  <si>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</si>
  <si>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</si>
  <si>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</si>
  <si>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</si>
  <si>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</si>
  <si>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</si>
  <si>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</si>
  <si>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</si>
  <si>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</si>
  <si>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</si>
  <si>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</si>
  <si>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</si>
  <si>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</si>
  <si>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</si>
  <si>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</si>
  <si>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</si>
  <si>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</si>
  <si>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</si>
  <si>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</si>
  <si>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</si>
  <si>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</si>
  <si>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</si>
  <si>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</si>
  <si>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</si>
  <si>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</si>
  <si>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</si>
  <si>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</si>
  <si>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</si>
  <si>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</si>
  <si>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</si>
  <si>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</si>
  <si>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</si>
  <si>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</si>
  <si>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</si>
  <si>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</si>
  <si>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</si>
  <si>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</si>
  <si>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</si>
  <si>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</si>
  <si>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</si>
  <si>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</si>
  <si>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</si>
  <si>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</si>
  <si>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</si>
  <si>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</si>
  <si>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</si>
  <si>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</si>
  <si>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</si>
  <si>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</si>
  <si>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</si>
  <si>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</si>
  <si>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</si>
  <si>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</si>
  <si>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</si>
  <si>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</si>
  <si>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</si>
  <si>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</si>
  <si>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</si>
  <si>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</si>
  <si>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</si>
  <si>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</si>
  <si>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</si>
  <si>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</si>
  <si>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</si>
  <si>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</si>
  <si>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</si>
  <si>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</si>
  <si>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</si>
  <si>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</si>
  <si>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</si>
  <si>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</si>
  <si>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</si>
  <si>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</si>
  <si>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</si>
  <si>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</si>
  <si>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</si>
  <si>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</si>
  <si>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</si>
  <si>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</si>
  <si>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</si>
  <si>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</si>
  <si>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</si>
  <si>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</si>
  <si>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</si>
  <si>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</si>
  <si>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</si>
  <si>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</si>
  <si>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</si>
  <si>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</si>
  <si>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</si>
  <si>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</si>
  <si>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</si>
  <si>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</si>
  <si>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</si>
  <si>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</si>
  <si>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</si>
  <si>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</si>
  <si>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</si>
  <si>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</si>
  <si>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</si>
  <si>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</si>
  <si>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</si>
  <si>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</si>
  <si>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</si>
  <si>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</si>
  <si>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</si>
  <si>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</si>
  <si>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</si>
  <si>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</si>
  <si>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</si>
  <si>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</si>
  <si>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</si>
  <si>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</si>
  <si>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</si>
  <si>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</si>
  <si>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</si>
  <si>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</si>
  <si>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</si>
  <si>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</si>
  <si>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</si>
  <si>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</si>
  <si>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</si>
  <si>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</si>
  <si>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</si>
  <si>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</si>
  <si>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</si>
  <si>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</si>
  <si>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</si>
  <si>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 xml:space="preserve"> christoffer.oshea@gmail.com</t>
  </si>
  <si>
    <t xml:space="preserve"> beryle.cottier@gmail.com</t>
  </si>
  <si>
    <t xml:space="preserve"> melvin.wharfe@gmail.com</t>
  </si>
  <si>
    <t xml:space="preserve"> kendal.scardefield@gmail.com</t>
  </si>
  <si>
    <t xml:space="preserve"> culley.farris@gmail.com</t>
  </si>
  <si>
    <t xml:space="preserve"> adrian.swaine@gmail.com</t>
  </si>
  <si>
    <t xml:space="preserve"> hy.zanetto@gmail.com</t>
  </si>
  <si>
    <t xml:space="preserve"> jessica.mcness@gmail.com</t>
  </si>
  <si>
    <t xml:space="preserve"> maurie.bartol@gmail.com</t>
  </si>
  <si>
    <t xml:space="preserve"> donna.baskeyfied@gmail.com</t>
  </si>
  <si>
    <t xml:space="preserve"> salomo.cushworth@gmail.com</t>
  </si>
  <si>
    <t xml:space="preserve"> willa.rolling@gmail.com</t>
  </si>
  <si>
    <t xml:space="preserve"> pammi.endacott@gmail.com</t>
  </si>
  <si>
    <t xml:space="preserve"> nona.linklater@gmail.com</t>
  </si>
  <si>
    <t xml:space="preserve"> felecia.dodgson@gmail.com</t>
  </si>
  <si>
    <t xml:space="preserve"> aurlie.mccarl@gmail.com</t>
  </si>
  <si>
    <t xml:space="preserve"> alikee.carryer@gmail.com</t>
  </si>
  <si>
    <t xml:space="preserve"> melania.beadle@gmail.com</t>
  </si>
  <si>
    <t xml:space="preserve"> hally.lorait@gmail.com</t>
  </si>
  <si>
    <t xml:space="preserve"> loydie.langlais@gmail.com</t>
  </si>
  <si>
    <t xml:space="preserve"> hamish.macsherry@gmail.com</t>
  </si>
  <si>
    <t xml:space="preserve"> rudy.farquharson@gmail.com</t>
  </si>
  <si>
    <t xml:space="preserve"> ruy.cancellieri@gmail.com</t>
  </si>
  <si>
    <t xml:space="preserve"> aube.follett@gmail.com</t>
  </si>
  <si>
    <t xml:space="preserve"> rudiger.dibartolomeo@gmail.com</t>
  </si>
  <si>
    <t xml:space="preserve"> isahella.hagland@gmail.com</t>
  </si>
  <si>
    <t xml:space="preserve"> carmina.hubbuck@gmail.com</t>
  </si>
  <si>
    <t xml:space="preserve"> bidget.tremellier@gmail.com</t>
  </si>
  <si>
    <t xml:space="preserve"> ewell.hanby@gmail.com</t>
  </si>
  <si>
    <t xml:space="preserve"> elonore.joliffe@gmail.com</t>
  </si>
  <si>
    <t xml:space="preserve"> abraham.coleman@gmail.com</t>
  </si>
  <si>
    <t xml:space="preserve"> rivy.farington@gmail.com</t>
  </si>
  <si>
    <t xml:space="preserve"> julio.armytage@gmail.com</t>
  </si>
  <si>
    <t xml:space="preserve"> gerard.pirdy@gmail.com</t>
  </si>
  <si>
    <t xml:space="preserve"> quinton.fouracres@gmail.com</t>
  </si>
  <si>
    <t xml:space="preserve"> hetti.penson@gmail.com</t>
  </si>
  <si>
    <t xml:space="preserve"> say.risborough@gmail.com</t>
  </si>
  <si>
    <t xml:space="preserve"> alexa.sizey@gmail.com</t>
  </si>
  <si>
    <t xml:space="preserve"> mina.elstone@gmail.com</t>
  </si>
  <si>
    <t xml:space="preserve"> sherman.mewrcik@gmail.com</t>
  </si>
  <si>
    <t xml:space="preserve"> stanislaus.valsler@gmail.com</t>
  </si>
  <si>
    <t xml:space="preserve"> elysee.sketch@gmail.com</t>
  </si>
  <si>
    <t xml:space="preserve"> tiffany.scardafield@gmail.com</t>
  </si>
  <si>
    <t xml:space="preserve"> kimberli.mustchin@gmail.com</t>
  </si>
  <si>
    <t xml:space="preserve"> adriana.lazarus@gmail.com</t>
  </si>
  <si>
    <t xml:space="preserve"> sarette.ducarel@gmail.com</t>
  </si>
  <si>
    <t xml:space="preserve"> kendra.glison@gmail.com</t>
  </si>
  <si>
    <t xml:space="preserve"> bobbe.piggott@gmail.com</t>
  </si>
  <si>
    <t xml:space="preserve"> sinclare.edsell@gmail.com</t>
  </si>
  <si>
    <t xml:space="preserve"> samuele.ales0@gmail.com</t>
  </si>
  <si>
    <t xml:space="preserve"> craggy.bril@gmail.com</t>
  </si>
  <si>
    <t xml:space="preserve"> codi.littrell@gmail.com</t>
  </si>
  <si>
    <t xml:space="preserve"> christel.speak@gmail.com</t>
  </si>
  <si>
    <t xml:space="preserve"> delmar.beasant@gmail.com</t>
  </si>
  <si>
    <t xml:space="preserve"> stuart.lafee@gmail.com</t>
  </si>
  <si>
    <t xml:space="preserve"> devy.bulbrook@gmail.com</t>
  </si>
  <si>
    <t xml:space="preserve"> mar.mciver@gmail.com</t>
  </si>
  <si>
    <t xml:space="preserve"> arabella.fransewich@gmail.com</t>
  </si>
  <si>
    <t xml:space="preserve"> annecorinne.leehane@gmail.com</t>
  </si>
  <si>
    <t xml:space="preserve"> barney.chisnell@gmail.com</t>
  </si>
  <si>
    <t xml:space="preserve"> christopher.grieveson@gmail.com</t>
  </si>
  <si>
    <t xml:space="preserve"> nanine.mccarthy@gmail.com</t>
  </si>
  <si>
    <t xml:space="preserve"> lyndsey.megany@gmail.com</t>
  </si>
  <si>
    <t xml:space="preserve"> mathew.goulter@gmail.com</t>
  </si>
  <si>
    <t xml:space="preserve"> marris.grcic@gmail.com</t>
  </si>
  <si>
    <t xml:space="preserve"> violante.skouling@gmail.com</t>
  </si>
  <si>
    <t xml:space="preserve"> micki.fero@gmail.com</t>
  </si>
  <si>
    <t xml:space="preserve"> cybill.graddell@gmail.com</t>
  </si>
  <si>
    <t xml:space="preserve"> stacy.pickworth@gmail.com</t>
  </si>
  <si>
    <t xml:space="preserve"> diena.peetermann@gmail.com</t>
  </si>
  <si>
    <t xml:space="preserve"> flynn.antony@gmail.com</t>
  </si>
  <si>
    <t xml:space="preserve"> homer.dulany@gmail.com</t>
  </si>
  <si>
    <t xml:space="preserve"> elonore.goodings@gmail.com</t>
  </si>
  <si>
    <t xml:space="preserve"> jeddy.vanyarkin@gmail.com</t>
  </si>
  <si>
    <t xml:space="preserve"> catarina.donn@gmail.com</t>
  </si>
  <si>
    <t xml:space="preserve"> maitilde.boxill@gmail.com</t>
  </si>
  <si>
    <t xml:space="preserve"> enriqueta.ixor@gmail.com</t>
  </si>
  <si>
    <t xml:space="preserve"> saree.ellesworth@gmail.com</t>
  </si>
  <si>
    <t xml:space="preserve"> silvio.iorizzi@gmail.com</t>
  </si>
  <si>
    <t xml:space="preserve"> abba.pummell@gmail.com</t>
  </si>
  <si>
    <t xml:space="preserve"> corney.curme@gmail.com</t>
  </si>
  <si>
    <t xml:space="preserve"> marty.kidstoun@gmail.com</t>
  </si>
  <si>
    <t xml:space="preserve"> nickey.dimbleby@gmail.com</t>
  </si>
  <si>
    <t xml:space="preserve"> lenore.messenbird@gmail.com</t>
  </si>
  <si>
    <t xml:space="preserve"> lorin.guerrazzi@gmail.com</t>
  </si>
  <si>
    <t xml:space="preserve"> hamish.skeech@gmail.com</t>
  </si>
  <si>
    <t xml:space="preserve"> giordano.lorenzin@gmail.com</t>
  </si>
  <si>
    <t xml:space="preserve"> harwilll.bishell@gmail.com</t>
  </si>
  <si>
    <t xml:space="preserve"> freeland.missenden@gmail.com</t>
  </si>
  <si>
    <t xml:space="preserve"> kiri.avramow@gmail.com</t>
  </si>
  <si>
    <t xml:space="preserve"> reggis.pracy@gmail.com</t>
  </si>
  <si>
    <t xml:space="preserve"> paula.denis@gmail.com</t>
  </si>
  <si>
    <t xml:space="preserve"> nevins.glowacz@gmail.com</t>
  </si>
  <si>
    <t xml:space="preserve"> adelice.isabell@gmail.com</t>
  </si>
  <si>
    <t xml:space="preserve"> kynthia.berick@gmail.com</t>
  </si>
  <si>
    <t xml:space="preserve"> rod.gowdie@gmail.com</t>
  </si>
  <si>
    <t xml:space="preserve"> nevsa.fields@gmail.com</t>
  </si>
  <si>
    <t xml:space="preserve"> willabella.abramski@gmail.com</t>
  </si>
  <si>
    <t xml:space="preserve"> lamond.gheeraert@gmail.com</t>
  </si>
  <si>
    <t xml:space="preserve"> tatiana.thorn@gmail.com</t>
  </si>
  <si>
    <t xml:space="preserve"> orion.dyott@gmail.com</t>
  </si>
  <si>
    <t xml:space="preserve"> kendra.backshell@gmail.com</t>
  </si>
  <si>
    <t xml:space="preserve"> currey.macallister@gmail.com</t>
  </si>
  <si>
    <t xml:space="preserve"> malynda.purbrick@gmail.com</t>
  </si>
  <si>
    <t xml:space="preserve"> alf.housaman@gmail.com</t>
  </si>
  <si>
    <t xml:space="preserve"> berte.gaddes@gmail.com</t>
  </si>
  <si>
    <t xml:space="preserve"> cindra.burling@gmail.com</t>
  </si>
  <si>
    <t xml:space="preserve"> channa.belamy@gmail.com</t>
  </si>
  <si>
    <t xml:space="preserve"> erny.stenyng@gmail.com</t>
  </si>
  <si>
    <t xml:space="preserve"> edin.yantsurev@gmail.com</t>
  </si>
  <si>
    <t xml:space="preserve"> rea.offell@gmail.com</t>
  </si>
  <si>
    <t xml:space="preserve"> timoteo.glisane@gmail.com</t>
  </si>
  <si>
    <t xml:space="preserve"> lora.dukes@gmail.com</t>
  </si>
  <si>
    <t xml:space="preserve"> dom.milella@gmail.com</t>
  </si>
  <si>
    <t xml:space="preserve"> almire.macaless@gmail.com</t>
  </si>
  <si>
    <t xml:space="preserve"> madelaine.sharples@gmail.com</t>
  </si>
  <si>
    <t xml:space="preserve"> leslie.laughton@gmail.com</t>
  </si>
  <si>
    <t xml:space="preserve"> kenton.wetherick@gmail.com</t>
  </si>
  <si>
    <t xml:space="preserve"> hatty.dovydenas@gmail.com</t>
  </si>
  <si>
    <t xml:space="preserve"> nathaniel.bloxland@gmail.com</t>
  </si>
  <si>
    <t xml:space="preserve"> elvina.angel@gmail.com</t>
  </si>
  <si>
    <t xml:space="preserve"> herbie.peppard@gmail.com</t>
  </si>
  <si>
    <t xml:space="preserve"> zilvia.claisse@gmail.com</t>
  </si>
  <si>
    <t xml:space="preserve"> kylie.mowat@gmail.com</t>
  </si>
  <si>
    <t xml:space="preserve"> darby.dummer@gmail.com</t>
  </si>
  <si>
    <t xml:space="preserve"> jorge.bettison@gmail.com</t>
  </si>
  <si>
    <t xml:space="preserve"> billy.neiland@gmail.com</t>
  </si>
  <si>
    <t xml:space="preserve"> betti.lacasa@gmail.com</t>
  </si>
  <si>
    <t xml:space="preserve"> gunilla.lynch@gmail.com</t>
  </si>
  <si>
    <t xml:space="preserve"> vita.pummery@gmail.com</t>
  </si>
  <si>
    <t xml:space="preserve"> nelie.garnson@gmail.com</t>
  </si>
  <si>
    <t xml:space="preserve"> neville.piatto@gmail.com</t>
  </si>
  <si>
    <t xml:space="preserve"> carmella.bruffell@gmail.com</t>
  </si>
  <si>
    <t xml:space="preserve"> marne.mingey@gmail.com</t>
  </si>
  <si>
    <t xml:space="preserve"> giana.tonnesen@gmail.com</t>
  </si>
  <si>
    <t xml:space="preserve"> hewitt.jarret@gmail.com</t>
  </si>
  <si>
    <t xml:space="preserve"> terri.lyford@gmail.com</t>
  </si>
  <si>
    <t xml:space="preserve"> gabey.cogan@gmail.com</t>
  </si>
  <si>
    <t xml:space="preserve"> becca.ableson@gmail.com</t>
  </si>
  <si>
    <t xml:space="preserve"> francesco.dressel@gmail.com</t>
  </si>
  <si>
    <t xml:space="preserve"> myrle.dearden@gmail.com</t>
  </si>
  <si>
    <t xml:space="preserve"> doralin.baison@gmail.com</t>
  </si>
  <si>
    <t xml:space="preserve"> josefina.ferens@gmail.com</t>
  </si>
  <si>
    <t xml:space="preserve"> nicolas.aiton@gmail.com</t>
  </si>
  <si>
    <t xml:space="preserve"> lyell.murch@gmail.com</t>
  </si>
  <si>
    <t xml:space="preserve"> silas.deehan@gmail.com</t>
  </si>
  <si>
    <t xml:space="preserve"> hetti.measures@gmail.com</t>
  </si>
  <si>
    <t xml:space="preserve"> nico.hubert@gmail.com</t>
  </si>
  <si>
    <t xml:space="preserve"> derrek.allpress@gmail.com</t>
  </si>
  <si>
    <t xml:space="preserve"> leta.clarricoates@gmail.com</t>
  </si>
  <si>
    <t xml:space="preserve"> alica.kift@gmail.com</t>
  </si>
  <si>
    <t xml:space="preserve"> burlie.issac@gmail.com</t>
  </si>
  <si>
    <t xml:space="preserve"> samuele.klaaassen@gmail.com</t>
  </si>
  <si>
    <t xml:space="preserve"> hazel.iacopini@gmail.com</t>
  </si>
  <si>
    <t xml:space="preserve"> sarajane.potter@gmail.com</t>
  </si>
  <si>
    <t xml:space="preserve"> krishnah.incogna@gmail.com</t>
  </si>
  <si>
    <t xml:space="preserve"> mellisa.mebes@gmail.com</t>
  </si>
  <si>
    <t xml:space="preserve"> dorette.hinemoor@gmail.com</t>
  </si>
  <si>
    <t xml:space="preserve"> verne.dunkerley@gmail.com</t>
  </si>
  <si>
    <t xml:space="preserve"> beryl.osborn@gmail.com</t>
  </si>
  <si>
    <t xml:space="preserve"> merell.zanazzi@gmail.com</t>
  </si>
  <si>
    <t xml:space="preserve"> gonzales.cicculi@gmail.com</t>
  </si>
  <si>
    <t xml:space="preserve"> jammie.cloke@gmail.com</t>
  </si>
  <si>
    <t xml:space="preserve"> chester.clowton@gmail.com</t>
  </si>
  <si>
    <t xml:space="preserve"> kathleen.diable@gmail.com</t>
  </si>
  <si>
    <t xml:space="preserve"> chaddie.bennie@gmail.com</t>
  </si>
  <si>
    <t xml:space="preserve"> allis.wilmore@gmail.com</t>
  </si>
  <si>
    <t xml:space="preserve"> edin.mathe@gmail.com</t>
  </si>
  <si>
    <t xml:space="preserve"> spencer.wastell@gmail.com</t>
  </si>
  <si>
    <t xml:space="preserve"> cece.inker@gmail.com</t>
  </si>
  <si>
    <t xml:space="preserve"> rachele.ebrall@gmail.com</t>
  </si>
  <si>
    <t xml:space="preserve"> alexina.randals@gmail.com</t>
  </si>
  <si>
    <t xml:space="preserve"> izaak.primak@gmail.com</t>
  </si>
  <si>
    <t xml:space="preserve"> brittani.thoresbie@gmail.com</t>
  </si>
  <si>
    <t xml:space="preserve"> bobbe.castagneto@gmail.com</t>
  </si>
  <si>
    <t xml:space="preserve"> sharity.wickens@gmail.com</t>
  </si>
  <si>
    <t xml:space="preserve"> derick.snow@gmail.com</t>
  </si>
  <si>
    <t xml:space="preserve"> daryn.cassius@gmail.com</t>
  </si>
  <si>
    <t xml:space="preserve"> skelly.dolohunty@gmail.com</t>
  </si>
  <si>
    <t xml:space="preserve"> darcy.lochran@gmail.com</t>
  </si>
  <si>
    <t xml:space="preserve"> bobbe.renner@gmail.com</t>
  </si>
  <si>
    <t xml:space="preserve"> paulie.fonzone@gmail.com</t>
  </si>
  <si>
    <t xml:space="preserve"> harland.trematick@gmail.com</t>
  </si>
  <si>
    <t xml:space="preserve"> charin.maplethorp@gmail.com</t>
  </si>
  <si>
    <t xml:space="preserve"> rori.ollin@gmail.com</t>
  </si>
  <si>
    <t xml:space="preserve"> mallory.shrimpling@gmail.com</t>
  </si>
  <si>
    <t xml:space="preserve"> brenn.dundredge@gmail.com</t>
  </si>
  <si>
    <t xml:space="preserve"> jaimie.hatz@gmail.com</t>
  </si>
  <si>
    <t xml:space="preserve"> edeline.edney@gmail.com</t>
  </si>
  <si>
    <t xml:space="preserve"> johnath.fairebrother@gmail.com</t>
  </si>
  <si>
    <t xml:space="preserve"> florinda.matusovsky@gmail.com</t>
  </si>
  <si>
    <t xml:space="preserve"> sharl.southerill@gmail.com</t>
  </si>
  <si>
    <t xml:space="preserve"> dinah.crutcher@gmail.com</t>
  </si>
  <si>
    <t xml:space="preserve"> javier.causnett@gmail.com</t>
  </si>
  <si>
    <t xml:space="preserve"> demetris.micheli@gmail.com</t>
  </si>
  <si>
    <t xml:space="preserve"> adele.mcfayden@gmail.com</t>
  </si>
  <si>
    <t xml:space="preserve"> herta.layne@gmail.com</t>
  </si>
  <si>
    <t xml:space="preserve"> romy.whittlesea@gmail.com</t>
  </si>
  <si>
    <t xml:space="preserve"> desdemona.eye@gmail.com</t>
  </si>
  <si>
    <t xml:space="preserve"> margarette.sterland@gmail.com</t>
  </si>
  <si>
    <t xml:space="preserve"> catharine.scoines@gmail.com</t>
  </si>
  <si>
    <t xml:space="preserve"> marguerite.graves@gmail.com</t>
  </si>
  <si>
    <t xml:space="preserve"> etan.featenby@gmail.com</t>
  </si>
  <si>
    <t xml:space="preserve"> vidovic.antonelli@gmail.com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</si>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</sst>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\ &quot;kg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zoomScale="115" zoomScaleNormal="115" workbookViewId="0"/>
  </sheetViews>
  <sheetFormatPr baseColWidth="10" defaultColWidth="8.83203125" defaultRowHeight="15" x14ac:dyDescent="0.2"/>
  <cols>
    <col min="1" max="1" width="16.5" bestFit="1" customWidth="1"/>
    <col min="2" max="2" width="11.83203125" bestFit="1" customWidth="1"/>
    <col min="3" max="3" width="17.5" bestFit="1" customWidth="1"/>
    <col min="4" max="4" width="10.1640625" bestFit="1" customWidth="1"/>
    <col min="5" max="5" width="8.6640625" bestFit="1" customWidth="1"/>
    <col min="6" max="6" width="15.5" bestFit="1" customWidth="1"/>
    <col min="7" max="7" width="5.83203125" bestFit="1" customWidth="1"/>
    <col min="8" max="8" width="8.1640625" bestFit="1" customWidth="1"/>
    <col min="9" max="9" width="11.6640625" bestFit="1" customWidth="1"/>
    <col min="10" max="10" width="10.5" bestFit="1" customWidth="1"/>
    <col min="11" max="11" width="5.6640625" bestFit="1" customWidth="1"/>
    <col min="12" max="12" width="9.5" bestFit="1" customWidth="1"/>
    <col min="13" max="13" width="5.5" bestFit="1" customWidth="1"/>
  </cols>
  <sheetData>
    <row r="1" spans="1:15" x14ac:dyDescent="0.2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t="s">
        <v>6400</v>
      </c>
      <c r="O1" t="s">
        <v>6401</v>
      </c>
    </row>
    <row r="2" spans="1:15" x14ac:dyDescent="0.2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INDEX(customers!$A$1:$I$1001, MATCH(orders!$C2, customers!$A$1:$A$1001, 0), MATCH(orders!F$1, customers!$A$1:$I$1, 0))</f>
        <v>Aloisia Allner</v>
      </c>
      <c r="G2" s="2" t="str">
        <f>INDEX(customers!$A$1:$I$1001, MATCH(orders!$C2, customers!$A$1:$A$1001, 0), MATCH(orders!G$1, customers!$A$1:$I$1, 0))</f>
        <v>aallner0@lulu.com</v>
      </c>
      <c r="H2" s="2" t="str">
        <f>INDEX(customers!$A$1:$I$1001, MATCH(orders!$C2, customers!$A$1:$A$1001, 0), MATCH(orders!H$1, customers!$A$1:$I$1, 0))</f>
        <v>United States</v>
      </c>
      <c r="I2" t="str">
        <f>INDEX(products!$A$1:$G$49, MATCH(orders!$D2, products!$A$1:$A$1001, 0), MATCH(orders!I$1, products!$A$1:$G$1, 0))</f>
        <v>Rob</v>
      </c>
      <c r="J2" t="str">
        <f>INDEX(products!$A$1:$G$49, MATCH(orders!$D2, products!$A$1:$A$1001, 0), MATCH(orders!J$1, products!$A$1:$G$1, 0))</f>
        <v>M</v>
      </c>
      <c r="K2">
        <f>INDEX(products!$A$1:$G$49, MATCH(orders!$D2, products!$A$1:$A$1001, 0), MATCH(orders!K$1, products!$A$1:$G$1, 0))</f>
        <v>1</v>
      </c>
      <c r="L2">
        <f>INDEX(products!$A$1:$G$49, MATCH(orders!$D2, products!$A$1:$A$1001, 0), MATCH(orders!L$1, products!$A$1:$G$1, 0))</f>
        <v>9.9499999999999993</v>
      </c>
      <c r="M2">
        <f>L2*E2</f>
        <v>19.899999999999999</v>
      </c>
      <c r="N2" t="str">
        <f>_xlfn.IFS(I2="Rob", "Robusta", I2="Exc", "Excelsa", I2="Ara", "Arabica", I2="Lib","Liberica", TRUE, "")</f>
        <v>Robusta</v>
      </c>
      <c r="O2" t="str">
        <f>_xlfn.IFS(J2="M", "Medium", J2="L", "Light", J2="D", "Dark", TRUE, "")</f>
        <v>Medium</v>
      </c>
    </row>
    <row r="3" spans="1:15" x14ac:dyDescent="0.2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INDEX(customers!$A$1:$I$1001, MATCH(orders!$C3, customers!$A$1:$A$1001, 0), MATCH(orders!F$1, customers!$A$1:$I$1, 0))</f>
        <v>Aloisia Allner</v>
      </c>
      <c r="G3" s="2" t="str">
        <f>INDEX(customers!$A$1:$I$1001, MATCH(orders!$C3, customers!$A$1:$A$1001, 0), MATCH(orders!G$1, customers!$A$1:$I$1, 0))</f>
        <v>aallner0@lulu.com</v>
      </c>
      <c r="H3" s="2" t="str">
        <f>INDEX(customers!$A$1:$I$1001, MATCH(orders!$C3, customers!$A$1:$A$1001, 0), MATCH(orders!H$1, customers!$A$1:$I$1, 0))</f>
        <v>United States</v>
      </c>
      <c r="I3" t="str">
        <f>INDEX(products!$A$1:$G$49, MATCH(orders!$D3, products!$A$1:$A$1001, 0), MATCH(orders!I$1, products!$A$1:$G$1, 0))</f>
        <v>Exc</v>
      </c>
      <c r="J3" t="str">
        <f>INDEX(products!$A$1:$G$49, MATCH(orders!$D3, products!$A$1:$A$1001, 0), MATCH(orders!J$1, products!$A$1:$G$1, 0))</f>
        <v>M</v>
      </c>
      <c r="K3">
        <f>INDEX(products!$A$1:$G$49, MATCH(orders!$D3, products!$A$1:$A$1001, 0), MATCH(orders!K$1, products!$A$1:$G$1, 0))</f>
        <v>0.5</v>
      </c>
      <c r="L3">
        <f>INDEX(products!$A$1:$G$49, MATCH(orders!$D3, products!$A$1:$A$1001, 0), MATCH(orders!L$1, products!$A$1:$G$1, 0))</f>
        <v>8.25</v>
      </c>
      <c r="M3">
        <f>L3*E3</f>
        <v>41.25</v>
      </c>
      <c r="N3" t="str">
        <f>_xlfn.IFS(I3="Rob", "Robusta", I3="Exc", "Excelsa", I3="Ara", "Arabica", I3="Lib","Liberica", TRUE, "")</f>
        <v>Excelsa</v>
      </c>
      <c r="O3" t="str">
        <f>_xlfn.IFS(J3="M", "Medium", J3="L", "Light", J3="D", "Dark", TRUE, "")</f>
        <v>Medium</v>
      </c>
    </row>
    <row r="4" spans="1:15" x14ac:dyDescent="0.2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INDEX(customers!$A$1:$I$1001, MATCH(orders!$C4, customers!$A$1:$A$1001, 0), MATCH(orders!F$1, customers!$A$1:$I$1, 0))</f>
        <v>Jami Redholes</v>
      </c>
      <c r="G4" s="2" t="str">
        <f>INDEX(customers!$A$1:$I$1001, MATCH(orders!$C4, customers!$A$1:$A$1001, 0), MATCH(orders!G$1, customers!$A$1:$I$1, 0))</f>
        <v>jredholes2@tmall.com</v>
      </c>
      <c r="H4" s="2" t="str">
        <f>INDEX(customers!$A$1:$I$1001, MATCH(orders!$C4, customers!$A$1:$A$1001, 0), MATCH(orders!H$1, customers!$A$1:$I$1, 0))</f>
        <v>United States</v>
      </c>
      <c r="I4" t="str">
        <f>INDEX(products!$A$1:$G$49, MATCH(orders!$D4, products!$A$1:$A$1001, 0), MATCH(orders!I$1, products!$A$1:$G$1, 0))</f>
        <v>Ara</v>
      </c>
      <c r="J4" t="str">
        <f>INDEX(products!$A$1:$G$49, MATCH(orders!$D4, products!$A$1:$A$1001, 0), MATCH(orders!J$1, products!$A$1:$G$1, 0))</f>
        <v>L</v>
      </c>
      <c r="K4">
        <f>INDEX(products!$A$1:$G$49, MATCH(orders!$D4, products!$A$1:$A$1001, 0), MATCH(orders!K$1, products!$A$1:$G$1, 0))</f>
        <v>1</v>
      </c>
      <c r="L4">
        <f>INDEX(products!$A$1:$G$49, MATCH(orders!$D4, products!$A$1:$A$1001, 0), MATCH(orders!L$1, products!$A$1:$G$1, 0))</f>
        <v>12.95</v>
      </c>
      <c r="M4">
        <f>L4*E4</f>
        <v>12.95</v>
      </c>
      <c r="N4" t="str">
        <f>_xlfn.IFS(I4="Rob", "Robusta", I4="Exc", "Excelsa", I4="Ara", "Arabica", I4="Lib","Liberica", TRUE, "")</f>
        <v>Arabica</v>
      </c>
      <c r="O4" t="str">
        <f>_xlfn.IFS(J4="M", "Medium", J4="L", "Light", J4="D", "Dark", TRUE, "")</f>
        <v>Light</v>
      </c>
    </row>
    <row r="5" spans="1:15" x14ac:dyDescent="0.2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INDEX(customers!$A$1:$I$1001, MATCH(orders!$C5, customers!$A$1:$A$1001, 0), MATCH(orders!F$1, customers!$A$1:$I$1, 0))</f>
        <v>Christoffer O' Shea</v>
      </c>
      <c r="G5" s="2" t="str">
        <f>INDEX(customers!$A$1:$I$1001, MATCH(orders!$C5, customers!$A$1:$A$1001, 0), MATCH(orders!G$1, customers!$A$1:$I$1, 0))</f>
        <v xml:space="preserve"> christoffer.oshea@gmail.com</v>
      </c>
      <c r="H5" s="2" t="str">
        <f>INDEX(customers!$A$1:$I$1001, MATCH(orders!$C5, customers!$A$1:$A$1001, 0), MATCH(orders!H$1, customers!$A$1:$I$1, 0))</f>
        <v>Ireland</v>
      </c>
      <c r="I5" t="str">
        <f>INDEX(products!$A$1:$G$49, MATCH(orders!$D5, products!$A$1:$A$1001, 0), MATCH(orders!I$1, products!$A$1:$G$1, 0))</f>
        <v>Exc</v>
      </c>
      <c r="J5" t="str">
        <f>INDEX(products!$A$1:$G$49, MATCH(orders!$D5, products!$A$1:$A$1001, 0), MATCH(orders!J$1, products!$A$1:$G$1, 0))</f>
        <v>M</v>
      </c>
      <c r="K5">
        <f>INDEX(products!$A$1:$G$49, MATCH(orders!$D5, products!$A$1:$A$1001, 0), MATCH(orders!K$1, products!$A$1:$G$1, 0))</f>
        <v>1</v>
      </c>
      <c r="L5">
        <f>INDEX(products!$A$1:$G$49, MATCH(orders!$D5, products!$A$1:$A$1001, 0), MATCH(orders!L$1, products!$A$1:$G$1, 0))</f>
        <v>13.75</v>
      </c>
      <c r="M5">
        <f>L5*E5</f>
        <v>27.5</v>
      </c>
      <c r="N5" t="str">
        <f>_xlfn.IFS(I5="Rob", "Robusta", I5="Exc", "Excelsa", I5="Ara", "Arabica", I5="Lib","Liberica", TRUE, "")</f>
        <v>Excelsa</v>
      </c>
      <c r="O5" t="str">
        <f>_xlfn.IFS(J5="M", "Medium", J5="L", "Light", J5="D", "Dark", TRUE, "")</f>
        <v>Medium</v>
      </c>
    </row>
    <row r="6" spans="1:15" x14ac:dyDescent="0.2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INDEX(customers!$A$1:$I$1001, MATCH(orders!$C6, customers!$A$1:$A$1001, 0), MATCH(orders!F$1, customers!$A$1:$I$1, 0))</f>
        <v>Christoffer O' Shea</v>
      </c>
      <c r="G6" s="2" t="str">
        <f>INDEX(customers!$A$1:$I$1001, MATCH(orders!$C6, customers!$A$1:$A$1001, 0), MATCH(orders!G$1, customers!$A$1:$I$1, 0))</f>
        <v xml:space="preserve"> christoffer.oshea@gmail.com</v>
      </c>
      <c r="H6" s="2" t="str">
        <f>INDEX(customers!$A$1:$I$1001, MATCH(orders!$C6, customers!$A$1:$A$1001, 0), MATCH(orders!H$1, customers!$A$1:$I$1, 0))</f>
        <v>Ireland</v>
      </c>
      <c r="I6" t="str">
        <f>INDEX(products!$A$1:$G$49, MATCH(orders!$D6, products!$A$1:$A$1001, 0), MATCH(orders!I$1, products!$A$1:$G$1, 0))</f>
        <v>Rob</v>
      </c>
      <c r="J6" t="str">
        <f>INDEX(products!$A$1:$G$49, MATCH(orders!$D6, products!$A$1:$A$1001, 0), MATCH(orders!J$1, products!$A$1:$G$1, 0))</f>
        <v>L</v>
      </c>
      <c r="K6">
        <f>INDEX(products!$A$1:$G$49, MATCH(orders!$D6, products!$A$1:$A$1001, 0), MATCH(orders!K$1, products!$A$1:$G$1, 0))</f>
        <v>2.5</v>
      </c>
      <c r="L6">
        <f>INDEX(products!$A$1:$G$49, MATCH(orders!$D6, products!$A$1:$A$1001, 0), MATCH(orders!L$1, products!$A$1:$G$1, 0))</f>
        <v>27.484999999999996</v>
      </c>
      <c r="M6">
        <f>L6*E6</f>
        <v>54.969999999999992</v>
      </c>
      <c r="N6" t="str">
        <f>_xlfn.IFS(I6="Rob", "Robusta", I6="Exc", "Excelsa", I6="Ara", "Arabica", I6="Lib","Liberica", TRUE, "")</f>
        <v>Robusta</v>
      </c>
      <c r="O6" t="str">
        <f>_xlfn.IFS(J6="M", "Medium", J6="L", "Light", J6="D", "Dark", TRUE, "")</f>
        <v>Light</v>
      </c>
    </row>
    <row r="7" spans="1:15" x14ac:dyDescent="0.2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INDEX(customers!$A$1:$I$1001, MATCH(orders!$C7, customers!$A$1:$A$1001, 0), MATCH(orders!F$1, customers!$A$1:$I$1, 0))</f>
        <v>Beryle Cottier</v>
      </c>
      <c r="G7" s="2" t="str">
        <f>INDEX(customers!$A$1:$I$1001, MATCH(orders!$C7, customers!$A$1:$A$1001, 0), MATCH(orders!G$1, customers!$A$1:$I$1, 0))</f>
        <v xml:space="preserve"> beryle.cottier@gmail.com</v>
      </c>
      <c r="H7" s="2" t="str">
        <f>INDEX(customers!$A$1:$I$1001, MATCH(orders!$C7, customers!$A$1:$A$1001, 0), MATCH(orders!H$1, customers!$A$1:$I$1, 0))</f>
        <v>United States</v>
      </c>
      <c r="I7" t="str">
        <f>INDEX(products!$A$1:$G$49, MATCH(orders!$D7, products!$A$1:$A$1001, 0), MATCH(orders!I$1, products!$A$1:$G$1, 0))</f>
        <v>Lib</v>
      </c>
      <c r="J7" t="str">
        <f>INDEX(products!$A$1:$G$49, MATCH(orders!$D7, products!$A$1:$A$1001, 0), MATCH(orders!J$1, products!$A$1:$G$1, 0))</f>
        <v>D</v>
      </c>
      <c r="K7">
        <f>INDEX(products!$A$1:$G$49, MATCH(orders!$D7, products!$A$1:$A$1001, 0), MATCH(orders!K$1, products!$A$1:$G$1, 0))</f>
        <v>1</v>
      </c>
      <c r="L7">
        <f>INDEX(products!$A$1:$G$49, MATCH(orders!$D7, products!$A$1:$A$1001, 0), MATCH(orders!L$1, products!$A$1:$G$1, 0))</f>
        <v>12.95</v>
      </c>
      <c r="M7">
        <f>L7*E7</f>
        <v>38.849999999999994</v>
      </c>
      <c r="N7" t="str">
        <f>_xlfn.IFS(I7="Rob", "Robusta", I7="Exc", "Excelsa", I7="Ara", "Arabica", I7="Lib","Liberica", TRUE, "")</f>
        <v>Liberica</v>
      </c>
      <c r="O7" t="str">
        <f>_xlfn.IFS(J7="M", "Medium", J7="L", "Light", J7="D", "Dark", TRUE, "")</f>
        <v>Dark</v>
      </c>
    </row>
    <row r="8" spans="1:15" x14ac:dyDescent="0.2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INDEX(customers!$A$1:$I$1001, MATCH(orders!$C8, customers!$A$1:$A$1001, 0), MATCH(orders!F$1, customers!$A$1:$I$1, 0))</f>
        <v>Shaylynn Lobe</v>
      </c>
      <c r="G8" s="2" t="str">
        <f>INDEX(customers!$A$1:$I$1001, MATCH(orders!$C8, customers!$A$1:$A$1001, 0), MATCH(orders!G$1, customers!$A$1:$I$1, 0))</f>
        <v>slobe6@nifty.com</v>
      </c>
      <c r="H8" s="2" t="str">
        <f>INDEX(customers!$A$1:$I$1001, MATCH(orders!$C8, customers!$A$1:$A$1001, 0), MATCH(orders!H$1, customers!$A$1:$I$1, 0))</f>
        <v>United States</v>
      </c>
      <c r="I8" t="str">
        <f>INDEX(products!$A$1:$G$49, MATCH(orders!$D8, products!$A$1:$A$1001, 0), MATCH(orders!I$1, products!$A$1:$G$1, 0))</f>
        <v>Exc</v>
      </c>
      <c r="J8" t="str">
        <f>INDEX(products!$A$1:$G$49, MATCH(orders!$D8, products!$A$1:$A$1001, 0), MATCH(orders!J$1, products!$A$1:$G$1, 0))</f>
        <v>D</v>
      </c>
      <c r="K8">
        <f>INDEX(products!$A$1:$G$49, MATCH(orders!$D8, products!$A$1:$A$1001, 0), MATCH(orders!K$1, products!$A$1:$G$1, 0))</f>
        <v>0.5</v>
      </c>
      <c r="L8">
        <f>INDEX(products!$A$1:$G$49, MATCH(orders!$D8, products!$A$1:$A$1001, 0), MATCH(orders!L$1, products!$A$1:$G$1, 0))</f>
        <v>7.29</v>
      </c>
      <c r="M8">
        <f>L8*E8</f>
        <v>21.87</v>
      </c>
      <c r="N8" t="str">
        <f>_xlfn.IFS(I8="Rob", "Robusta", I8="Exc", "Excelsa", I8="Ara", "Arabica", I8="Lib","Liberica", TRUE, "")</f>
        <v>Excelsa</v>
      </c>
      <c r="O8" t="str">
        <f>_xlfn.IFS(J8="M", "Medium", J8="L", "Light", J8="D", "Dark", TRUE, "")</f>
        <v>Dark</v>
      </c>
    </row>
    <row r="9" spans="1:15" x14ac:dyDescent="0.2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INDEX(customers!$A$1:$I$1001, MATCH(orders!$C9, customers!$A$1:$A$1001, 0), MATCH(orders!F$1, customers!$A$1:$I$1, 0))</f>
        <v>Melvin Wharfe</v>
      </c>
      <c r="G9" s="2" t="str">
        <f>INDEX(customers!$A$1:$I$1001, MATCH(orders!$C9, customers!$A$1:$A$1001, 0), MATCH(orders!G$1, customers!$A$1:$I$1, 0))</f>
        <v xml:space="preserve"> melvin.wharfe@gmail.com</v>
      </c>
      <c r="H9" s="2" t="str">
        <f>INDEX(customers!$A$1:$I$1001, MATCH(orders!$C9, customers!$A$1:$A$1001, 0), MATCH(orders!H$1, customers!$A$1:$I$1, 0))</f>
        <v>Ireland</v>
      </c>
      <c r="I9" t="str">
        <f>INDEX(products!$A$1:$G$49, MATCH(orders!$D9, products!$A$1:$A$1001, 0), MATCH(orders!I$1, products!$A$1:$G$1, 0))</f>
        <v>Lib</v>
      </c>
      <c r="J9" t="str">
        <f>INDEX(products!$A$1:$G$49, MATCH(orders!$D9, products!$A$1:$A$1001, 0), MATCH(orders!J$1, products!$A$1:$G$1, 0))</f>
        <v>L</v>
      </c>
      <c r="K9">
        <f>INDEX(products!$A$1:$G$49, MATCH(orders!$D9, products!$A$1:$A$1001, 0), MATCH(orders!K$1, products!$A$1:$G$1, 0))</f>
        <v>0.2</v>
      </c>
      <c r="L9">
        <f>INDEX(products!$A$1:$G$49, MATCH(orders!$D9, products!$A$1:$A$1001, 0), MATCH(orders!L$1, products!$A$1:$G$1, 0))</f>
        <v>4.7549999999999999</v>
      </c>
      <c r="M9">
        <f>L9*E9</f>
        <v>4.7549999999999999</v>
      </c>
      <c r="N9" t="str">
        <f>_xlfn.IFS(I9="Rob", "Robusta", I9="Exc", "Excelsa", I9="Ara", "Arabica", I9="Lib","Liberica", TRUE, "")</f>
        <v>Liberica</v>
      </c>
      <c r="O9" t="str">
        <f>_xlfn.IFS(J9="M", "Medium", J9="L", "Light", J9="D", "Dark", TRUE, "")</f>
        <v>Light</v>
      </c>
    </row>
    <row r="10" spans="1:15" x14ac:dyDescent="0.2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INDEX(customers!$A$1:$I$1001, MATCH(orders!$C10, customers!$A$1:$A$1001, 0), MATCH(orders!F$1, customers!$A$1:$I$1, 0))</f>
        <v>Guthrey Petracci</v>
      </c>
      <c r="G10" s="2" t="str">
        <f>INDEX(customers!$A$1:$I$1001, MATCH(orders!$C10, customers!$A$1:$A$1001, 0), MATCH(orders!G$1, customers!$A$1:$I$1, 0))</f>
        <v>gpetracci8@livejournal.com</v>
      </c>
      <c r="H10" s="2" t="str">
        <f>INDEX(customers!$A$1:$I$1001, MATCH(orders!$C10, customers!$A$1:$A$1001, 0), MATCH(orders!H$1, customers!$A$1:$I$1, 0))</f>
        <v>United States</v>
      </c>
      <c r="I10" t="str">
        <f>INDEX(products!$A$1:$G$49, MATCH(orders!$D10, products!$A$1:$A$1001, 0), MATCH(orders!I$1, products!$A$1:$G$1, 0))</f>
        <v>Rob</v>
      </c>
      <c r="J10" t="str">
        <f>INDEX(products!$A$1:$G$49, MATCH(orders!$D10, products!$A$1:$A$1001, 0), MATCH(orders!J$1, products!$A$1:$G$1, 0))</f>
        <v>M</v>
      </c>
      <c r="K10">
        <f>INDEX(products!$A$1:$G$49, MATCH(orders!$D10, products!$A$1:$A$1001, 0), MATCH(orders!K$1, products!$A$1:$G$1, 0))</f>
        <v>0.5</v>
      </c>
      <c r="L10">
        <f>INDEX(products!$A$1:$G$49, MATCH(orders!$D10, products!$A$1:$A$1001, 0), MATCH(orders!L$1, products!$A$1:$G$1, 0))</f>
        <v>5.97</v>
      </c>
      <c r="M10">
        <f>L10*E10</f>
        <v>17.91</v>
      </c>
      <c r="N10" t="str">
        <f>_xlfn.IFS(I10="Rob", "Robusta", I10="Exc", "Excelsa", I10="Ara", "Arabica", I10="Lib","Liberica", TRUE, "")</f>
        <v>Robusta</v>
      </c>
      <c r="O10" t="str">
        <f>_xlfn.IFS(J10="M", "Medium", J10="L", "Light", J10="D", "Dark", TRUE, "")</f>
        <v>Medium</v>
      </c>
    </row>
    <row r="11" spans="1:15" x14ac:dyDescent="0.2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INDEX(customers!$A$1:$I$1001, MATCH(orders!$C11, customers!$A$1:$A$1001, 0), MATCH(orders!F$1, customers!$A$1:$I$1, 0))</f>
        <v>Rodger Raven</v>
      </c>
      <c r="G11" s="2" t="str">
        <f>INDEX(customers!$A$1:$I$1001, MATCH(orders!$C11, customers!$A$1:$A$1001, 0), MATCH(orders!G$1, customers!$A$1:$I$1, 0))</f>
        <v>rraven9@ed.gov</v>
      </c>
      <c r="H11" s="2" t="str">
        <f>INDEX(customers!$A$1:$I$1001, MATCH(orders!$C11, customers!$A$1:$A$1001, 0), MATCH(orders!H$1, customers!$A$1:$I$1, 0))</f>
        <v>United States</v>
      </c>
      <c r="I11" t="str">
        <f>INDEX(products!$A$1:$G$49, MATCH(orders!$D11, products!$A$1:$A$1001, 0), MATCH(orders!I$1, products!$A$1:$G$1, 0))</f>
        <v>Rob</v>
      </c>
      <c r="J11" t="str">
        <f>INDEX(products!$A$1:$G$49, MATCH(orders!$D11, products!$A$1:$A$1001, 0), MATCH(orders!J$1, products!$A$1:$G$1, 0))</f>
        <v>M</v>
      </c>
      <c r="K11">
        <f>INDEX(products!$A$1:$G$49, MATCH(orders!$D11, products!$A$1:$A$1001, 0), MATCH(orders!K$1, products!$A$1:$G$1, 0))</f>
        <v>0.5</v>
      </c>
      <c r="L11">
        <f>INDEX(products!$A$1:$G$49, MATCH(orders!$D11, products!$A$1:$A$1001, 0), MATCH(orders!L$1, products!$A$1:$G$1, 0))</f>
        <v>5.97</v>
      </c>
      <c r="M11">
        <f>L11*E11</f>
        <v>5.97</v>
      </c>
      <c r="N11" t="str">
        <f>_xlfn.IFS(I11="Rob", "Robusta", I11="Exc", "Excelsa", I11="Ara", "Arabica", I11="Lib","Liberica", TRUE, "")</f>
        <v>Robusta</v>
      </c>
      <c r="O11" t="str">
        <f>_xlfn.IFS(J11="M", "Medium", J11="L", "Light", J11="D", "Dark", TRUE, "")</f>
        <v>Medium</v>
      </c>
    </row>
    <row r="12" spans="1:15" x14ac:dyDescent="0.2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INDEX(customers!$A$1:$I$1001, MATCH(orders!$C12, customers!$A$1:$A$1001, 0), MATCH(orders!F$1, customers!$A$1:$I$1, 0))</f>
        <v>Ferrell Ferber</v>
      </c>
      <c r="G12" s="2" t="str">
        <f>INDEX(customers!$A$1:$I$1001, MATCH(orders!$C12, customers!$A$1:$A$1001, 0), MATCH(orders!G$1, customers!$A$1:$I$1, 0))</f>
        <v>fferbera@businesswire.com</v>
      </c>
      <c r="H12" s="2" t="str">
        <f>INDEX(customers!$A$1:$I$1001, MATCH(orders!$C12, customers!$A$1:$A$1001, 0), MATCH(orders!H$1, customers!$A$1:$I$1, 0))</f>
        <v>United States</v>
      </c>
      <c r="I12" t="str">
        <f>INDEX(products!$A$1:$G$49, MATCH(orders!$D12, products!$A$1:$A$1001, 0), MATCH(orders!I$1, products!$A$1:$G$1, 0))</f>
        <v>Ara</v>
      </c>
      <c r="J12" t="str">
        <f>INDEX(products!$A$1:$G$49, MATCH(orders!$D12, products!$A$1:$A$1001, 0), MATCH(orders!J$1, products!$A$1:$G$1, 0))</f>
        <v>D</v>
      </c>
      <c r="K12">
        <f>INDEX(products!$A$1:$G$49, MATCH(orders!$D12, products!$A$1:$A$1001, 0), MATCH(orders!K$1, products!$A$1:$G$1, 0))</f>
        <v>1</v>
      </c>
      <c r="L12">
        <f>INDEX(products!$A$1:$G$49, MATCH(orders!$D12, products!$A$1:$A$1001, 0), MATCH(orders!L$1, products!$A$1:$G$1, 0))</f>
        <v>9.9499999999999993</v>
      </c>
      <c r="M12">
        <f>L12*E12</f>
        <v>39.799999999999997</v>
      </c>
      <c r="N12" t="str">
        <f>_xlfn.IFS(I12="Rob", "Robusta", I12="Exc", "Excelsa", I12="Ara", "Arabica", I12="Lib","Liberica", TRUE, "")</f>
        <v>Arabica</v>
      </c>
      <c r="O12" t="str">
        <f>_xlfn.IFS(J12="M", "Medium", J12="L", "Light", J12="D", "Dark", TRUE, "")</f>
        <v>Dark</v>
      </c>
    </row>
    <row r="13" spans="1:15" x14ac:dyDescent="0.2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INDEX(customers!$A$1:$I$1001, MATCH(orders!$C13, customers!$A$1:$A$1001, 0), MATCH(orders!F$1, customers!$A$1:$I$1, 0))</f>
        <v>Duky Phizackerly</v>
      </c>
      <c r="G13" s="2" t="str">
        <f>INDEX(customers!$A$1:$I$1001, MATCH(orders!$C13, customers!$A$1:$A$1001, 0), MATCH(orders!G$1, customers!$A$1:$I$1, 0))</f>
        <v>dphizackerlyb@utexas.edu</v>
      </c>
      <c r="H13" s="2" t="str">
        <f>INDEX(customers!$A$1:$I$1001, MATCH(orders!$C13, customers!$A$1:$A$1001, 0), MATCH(orders!H$1, customers!$A$1:$I$1, 0))</f>
        <v>United States</v>
      </c>
      <c r="I13" t="str">
        <f>INDEX(products!$A$1:$G$49, MATCH(orders!$D13, products!$A$1:$A$1001, 0), MATCH(orders!I$1, products!$A$1:$G$1, 0))</f>
        <v>Exc</v>
      </c>
      <c r="J13" t="str">
        <f>INDEX(products!$A$1:$G$49, MATCH(orders!$D13, products!$A$1:$A$1001, 0), MATCH(orders!J$1, products!$A$1:$G$1, 0))</f>
        <v>L</v>
      </c>
      <c r="K13">
        <f>INDEX(products!$A$1:$G$49, MATCH(orders!$D13, products!$A$1:$A$1001, 0), MATCH(orders!K$1, products!$A$1:$G$1, 0))</f>
        <v>2.5</v>
      </c>
      <c r="L13">
        <f>INDEX(products!$A$1:$G$49, MATCH(orders!$D13, products!$A$1:$A$1001, 0), MATCH(orders!L$1, products!$A$1:$G$1, 0))</f>
        <v>34.154999999999994</v>
      </c>
      <c r="M13">
        <f>L13*E13</f>
        <v>170.77499999999998</v>
      </c>
      <c r="N13" t="str">
        <f>_xlfn.IFS(I13="Rob", "Robusta", I13="Exc", "Excelsa", I13="Ara", "Arabica", I13="Lib","Liberica", TRUE, "")</f>
        <v>Excelsa</v>
      </c>
      <c r="O13" t="str">
        <f>_xlfn.IFS(J13="M", "Medium", J13="L", "Light", J13="D", "Dark", TRUE, "")</f>
        <v>Light</v>
      </c>
    </row>
    <row r="14" spans="1:15" x14ac:dyDescent="0.2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INDEX(customers!$A$1:$I$1001, MATCH(orders!$C14, customers!$A$1:$A$1001, 0), MATCH(orders!F$1, customers!$A$1:$I$1, 0))</f>
        <v>Rosaleen Scholar</v>
      </c>
      <c r="G14" s="2" t="str">
        <f>INDEX(customers!$A$1:$I$1001, MATCH(orders!$C14, customers!$A$1:$A$1001, 0), MATCH(orders!G$1, customers!$A$1:$I$1, 0))</f>
        <v>rscholarc@nyu.edu</v>
      </c>
      <c r="H14" s="2" t="str">
        <f>INDEX(customers!$A$1:$I$1001, MATCH(orders!$C14, customers!$A$1:$A$1001, 0), MATCH(orders!H$1, customers!$A$1:$I$1, 0))</f>
        <v>United States</v>
      </c>
      <c r="I14" t="str">
        <f>INDEX(products!$A$1:$G$49, MATCH(orders!$D14, products!$A$1:$A$1001, 0), MATCH(orders!I$1, products!$A$1:$G$1, 0))</f>
        <v>Rob</v>
      </c>
      <c r="J14" t="str">
        <f>INDEX(products!$A$1:$G$49, MATCH(orders!$D14, products!$A$1:$A$1001, 0), MATCH(orders!J$1, products!$A$1:$G$1, 0))</f>
        <v>M</v>
      </c>
      <c r="K14">
        <f>INDEX(products!$A$1:$G$49, MATCH(orders!$D14, products!$A$1:$A$1001, 0), MATCH(orders!K$1, products!$A$1:$G$1, 0))</f>
        <v>1</v>
      </c>
      <c r="L14">
        <f>INDEX(products!$A$1:$G$49, MATCH(orders!$D14, products!$A$1:$A$1001, 0), MATCH(orders!L$1, products!$A$1:$G$1, 0))</f>
        <v>9.9499999999999993</v>
      </c>
      <c r="M14">
        <f>L14*E14</f>
        <v>49.75</v>
      </c>
      <c r="N14" t="str">
        <f>_xlfn.IFS(I14="Rob", "Robusta", I14="Exc", "Excelsa", I14="Ara", "Arabica", I14="Lib","Liberica", TRUE, "")</f>
        <v>Robusta</v>
      </c>
      <c r="O14" t="str">
        <f>_xlfn.IFS(J14="M", "Medium", J14="L", "Light", J14="D", "Dark", TRUE, "")</f>
        <v>Medium</v>
      </c>
    </row>
    <row r="15" spans="1:15" x14ac:dyDescent="0.2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INDEX(customers!$A$1:$I$1001, MATCH(orders!$C15, customers!$A$1:$A$1001, 0), MATCH(orders!F$1, customers!$A$1:$I$1, 0))</f>
        <v>Terence Vanyutin</v>
      </c>
      <c r="G15" s="2" t="str">
        <f>INDEX(customers!$A$1:$I$1001, MATCH(orders!$C15, customers!$A$1:$A$1001, 0), MATCH(orders!G$1, customers!$A$1:$I$1, 0))</f>
        <v>tvanyutind@wix.com</v>
      </c>
      <c r="H15" s="2" t="str">
        <f>INDEX(customers!$A$1:$I$1001, MATCH(orders!$C15, customers!$A$1:$A$1001, 0), MATCH(orders!H$1, customers!$A$1:$I$1, 0))</f>
        <v>United States</v>
      </c>
      <c r="I15" t="str">
        <f>INDEX(products!$A$1:$G$49, MATCH(orders!$D15, products!$A$1:$A$1001, 0), MATCH(orders!I$1, products!$A$1:$G$1, 0))</f>
        <v>Rob</v>
      </c>
      <c r="J15" t="str">
        <f>INDEX(products!$A$1:$G$49, MATCH(orders!$D15, products!$A$1:$A$1001, 0), MATCH(orders!J$1, products!$A$1:$G$1, 0))</f>
        <v>D</v>
      </c>
      <c r="K15">
        <f>INDEX(products!$A$1:$G$49, MATCH(orders!$D15, products!$A$1:$A$1001, 0), MATCH(orders!K$1, products!$A$1:$G$1, 0))</f>
        <v>2.5</v>
      </c>
      <c r="L15">
        <f>INDEX(products!$A$1:$G$49, MATCH(orders!$D15, products!$A$1:$A$1001, 0), MATCH(orders!L$1, products!$A$1:$G$1, 0))</f>
        <v>20.584999999999997</v>
      </c>
      <c r="M15">
        <f>L15*E15</f>
        <v>41.169999999999995</v>
      </c>
      <c r="N15" t="str">
        <f>_xlfn.IFS(I15="Rob", "Robusta", I15="Exc", "Excelsa", I15="Ara", "Arabica", I15="Lib","Liberica", TRUE, "")</f>
        <v>Robusta</v>
      </c>
      <c r="O15" t="str">
        <f>_xlfn.IFS(J15="M", "Medium", J15="L", "Light", J15="D", "Dark", TRUE, "")</f>
        <v>Dark</v>
      </c>
    </row>
    <row r="16" spans="1:15" x14ac:dyDescent="0.2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INDEX(customers!$A$1:$I$1001, MATCH(orders!$C16, customers!$A$1:$A$1001, 0), MATCH(orders!F$1, customers!$A$1:$I$1, 0))</f>
        <v>Patrice Trobe</v>
      </c>
      <c r="G16" s="2" t="str">
        <f>INDEX(customers!$A$1:$I$1001, MATCH(orders!$C16, customers!$A$1:$A$1001, 0), MATCH(orders!G$1, customers!$A$1:$I$1, 0))</f>
        <v>ptrobee@wunderground.com</v>
      </c>
      <c r="H16" s="2" t="str">
        <f>INDEX(customers!$A$1:$I$1001, MATCH(orders!$C16, customers!$A$1:$A$1001, 0), MATCH(orders!H$1, customers!$A$1:$I$1, 0))</f>
        <v>United States</v>
      </c>
      <c r="I16" t="str">
        <f>INDEX(products!$A$1:$G$49, MATCH(orders!$D16, products!$A$1:$A$1001, 0), MATCH(orders!I$1, products!$A$1:$G$1, 0))</f>
        <v>Lib</v>
      </c>
      <c r="J16" t="str">
        <f>INDEX(products!$A$1:$G$49, MATCH(orders!$D16, products!$A$1:$A$1001, 0), MATCH(orders!J$1, products!$A$1:$G$1, 0))</f>
        <v>D</v>
      </c>
      <c r="K16">
        <f>INDEX(products!$A$1:$G$49, MATCH(orders!$D16, products!$A$1:$A$1001, 0), MATCH(orders!K$1, products!$A$1:$G$1, 0))</f>
        <v>0.2</v>
      </c>
      <c r="L16">
        <f>INDEX(products!$A$1:$G$49, MATCH(orders!$D16, products!$A$1:$A$1001, 0), MATCH(orders!L$1, products!$A$1:$G$1, 0))</f>
        <v>3.8849999999999998</v>
      </c>
      <c r="M16">
        <f>L16*E16</f>
        <v>11.654999999999999</v>
      </c>
      <c r="N16" t="str">
        <f>_xlfn.IFS(I16="Rob", "Robusta", I16="Exc", "Excelsa", I16="Ara", "Arabica", I16="Lib","Liberica", TRUE, "")</f>
        <v>Liberica</v>
      </c>
      <c r="O16" t="str">
        <f>_xlfn.IFS(J16="M", "Medium", J16="L", "Light", J16="D", "Dark", TRUE, "")</f>
        <v>Dark</v>
      </c>
    </row>
    <row r="17" spans="1:15" x14ac:dyDescent="0.2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INDEX(customers!$A$1:$I$1001, MATCH(orders!$C17, customers!$A$1:$A$1001, 0), MATCH(orders!F$1, customers!$A$1:$I$1, 0))</f>
        <v>Llywellyn Oscroft</v>
      </c>
      <c r="G17" s="2" t="str">
        <f>INDEX(customers!$A$1:$I$1001, MATCH(orders!$C17, customers!$A$1:$A$1001, 0), MATCH(orders!G$1, customers!$A$1:$I$1, 0))</f>
        <v>loscroftf@ebay.co.uk</v>
      </c>
      <c r="H17" s="2" t="str">
        <f>INDEX(customers!$A$1:$I$1001, MATCH(orders!$C17, customers!$A$1:$A$1001, 0), MATCH(orders!H$1, customers!$A$1:$I$1, 0))</f>
        <v>United States</v>
      </c>
      <c r="I17" t="str">
        <f>INDEX(products!$A$1:$G$49, MATCH(orders!$D17, products!$A$1:$A$1001, 0), MATCH(orders!I$1, products!$A$1:$G$1, 0))</f>
        <v>Rob</v>
      </c>
      <c r="J17" t="str">
        <f>INDEX(products!$A$1:$G$49, MATCH(orders!$D17, products!$A$1:$A$1001, 0), MATCH(orders!J$1, products!$A$1:$G$1, 0))</f>
        <v>M</v>
      </c>
      <c r="K17">
        <f>INDEX(products!$A$1:$G$49, MATCH(orders!$D17, products!$A$1:$A$1001, 0), MATCH(orders!K$1, products!$A$1:$G$1, 0))</f>
        <v>2.5</v>
      </c>
      <c r="L17">
        <f>INDEX(products!$A$1:$G$49, MATCH(orders!$D17, products!$A$1:$A$1001, 0), MATCH(orders!L$1, products!$A$1:$G$1, 0))</f>
        <v>22.884999999999998</v>
      </c>
      <c r="M17">
        <f>L17*E17</f>
        <v>114.42499999999998</v>
      </c>
      <c r="N17" t="str">
        <f>_xlfn.IFS(I17="Rob", "Robusta", I17="Exc", "Excelsa", I17="Ara", "Arabica", I17="Lib","Liberica", TRUE, "")</f>
        <v>Robusta</v>
      </c>
      <c r="O17" t="str">
        <f>_xlfn.IFS(J17="M", "Medium", J17="L", "Light", J17="D", "Dark", TRUE, "")</f>
        <v>Medium</v>
      </c>
    </row>
    <row r="18" spans="1:15" x14ac:dyDescent="0.2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INDEX(customers!$A$1:$I$1001, MATCH(orders!$C18, customers!$A$1:$A$1001, 0), MATCH(orders!F$1, customers!$A$1:$I$1, 0))</f>
        <v>Minni Alabaster</v>
      </c>
      <c r="G18" s="2" t="str">
        <f>INDEX(customers!$A$1:$I$1001, MATCH(orders!$C18, customers!$A$1:$A$1001, 0), MATCH(orders!G$1, customers!$A$1:$I$1, 0))</f>
        <v>malabasterg@hexun.com</v>
      </c>
      <c r="H18" s="2" t="str">
        <f>INDEX(customers!$A$1:$I$1001, MATCH(orders!$C18, customers!$A$1:$A$1001, 0), MATCH(orders!H$1, customers!$A$1:$I$1, 0))</f>
        <v>United States</v>
      </c>
      <c r="I18" t="str">
        <f>INDEX(products!$A$1:$G$49, MATCH(orders!$D18, products!$A$1:$A$1001, 0), MATCH(orders!I$1, products!$A$1:$G$1, 0))</f>
        <v>Ara</v>
      </c>
      <c r="J18" t="str">
        <f>INDEX(products!$A$1:$G$49, MATCH(orders!$D18, products!$A$1:$A$1001, 0), MATCH(orders!J$1, products!$A$1:$G$1, 0))</f>
        <v>M</v>
      </c>
      <c r="K18">
        <f>INDEX(products!$A$1:$G$49, MATCH(orders!$D18, products!$A$1:$A$1001, 0), MATCH(orders!K$1, products!$A$1:$G$1, 0))</f>
        <v>0.2</v>
      </c>
      <c r="L18">
        <f>INDEX(products!$A$1:$G$49, MATCH(orders!$D18, products!$A$1:$A$1001, 0), MATCH(orders!L$1, products!$A$1:$G$1, 0))</f>
        <v>3.375</v>
      </c>
      <c r="M18">
        <f>L18*E18</f>
        <v>20.25</v>
      </c>
      <c r="N18" t="str">
        <f>_xlfn.IFS(I18="Rob", "Robusta", I18="Exc", "Excelsa", I18="Ara", "Arabica", I18="Lib","Liberica", TRUE, "")</f>
        <v>Arabica</v>
      </c>
      <c r="O18" t="str">
        <f>_xlfn.IFS(J18="M", "Medium", J18="L", "Light", J18="D", "Dark", TRUE, "")</f>
        <v>Medium</v>
      </c>
    </row>
    <row r="19" spans="1:15" x14ac:dyDescent="0.2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INDEX(customers!$A$1:$I$1001, MATCH(orders!$C19, customers!$A$1:$A$1001, 0), MATCH(orders!F$1, customers!$A$1:$I$1, 0))</f>
        <v>Rhianon Broxup</v>
      </c>
      <c r="G19" s="2" t="str">
        <f>INDEX(customers!$A$1:$I$1001, MATCH(orders!$C19, customers!$A$1:$A$1001, 0), MATCH(orders!G$1, customers!$A$1:$I$1, 0))</f>
        <v>rbroxuph@jimdo.com</v>
      </c>
      <c r="H19" s="2" t="str">
        <f>INDEX(customers!$A$1:$I$1001, MATCH(orders!$C19, customers!$A$1:$A$1001, 0), MATCH(orders!H$1, customers!$A$1:$I$1, 0))</f>
        <v>United States</v>
      </c>
      <c r="I19" t="str">
        <f>INDEX(products!$A$1:$G$49, MATCH(orders!$D19, products!$A$1:$A$1001, 0), MATCH(orders!I$1, products!$A$1:$G$1, 0))</f>
        <v>Ara</v>
      </c>
      <c r="J19" t="str">
        <f>INDEX(products!$A$1:$G$49, MATCH(orders!$D19, products!$A$1:$A$1001, 0), MATCH(orders!J$1, products!$A$1:$G$1, 0))</f>
        <v>L</v>
      </c>
      <c r="K19">
        <f>INDEX(products!$A$1:$G$49, MATCH(orders!$D19, products!$A$1:$A$1001, 0), MATCH(orders!K$1, products!$A$1:$G$1, 0))</f>
        <v>1</v>
      </c>
      <c r="L19">
        <f>INDEX(products!$A$1:$G$49, MATCH(orders!$D19, products!$A$1:$A$1001, 0), MATCH(orders!L$1, products!$A$1:$G$1, 0))</f>
        <v>12.95</v>
      </c>
      <c r="M19">
        <f>L19*E19</f>
        <v>77.699999999999989</v>
      </c>
      <c r="N19" t="str">
        <f>_xlfn.IFS(I19="Rob", "Robusta", I19="Exc", "Excelsa", I19="Ara", "Arabica", I19="Lib","Liberica", TRUE, "")</f>
        <v>Arabica</v>
      </c>
      <c r="O19" t="str">
        <f>_xlfn.IFS(J19="M", "Medium", J19="L", "Light", J19="D", "Dark", TRUE, "")</f>
        <v>Light</v>
      </c>
    </row>
    <row r="20" spans="1:15" x14ac:dyDescent="0.2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INDEX(customers!$A$1:$I$1001, MATCH(orders!$C20, customers!$A$1:$A$1001, 0), MATCH(orders!F$1, customers!$A$1:$I$1, 0))</f>
        <v>Pall Redford</v>
      </c>
      <c r="G20" s="2" t="str">
        <f>INDEX(customers!$A$1:$I$1001, MATCH(orders!$C20, customers!$A$1:$A$1001, 0), MATCH(orders!G$1, customers!$A$1:$I$1, 0))</f>
        <v>predfordi@ow.ly</v>
      </c>
      <c r="H20" s="2" t="str">
        <f>INDEX(customers!$A$1:$I$1001, MATCH(orders!$C20, customers!$A$1:$A$1001, 0), MATCH(orders!H$1, customers!$A$1:$I$1, 0))</f>
        <v>Ireland</v>
      </c>
      <c r="I20" t="str">
        <f>INDEX(products!$A$1:$G$49, MATCH(orders!$D20, products!$A$1:$A$1001, 0), MATCH(orders!I$1, products!$A$1:$G$1, 0))</f>
        <v>Rob</v>
      </c>
      <c r="J20" t="str">
        <f>INDEX(products!$A$1:$G$49, MATCH(orders!$D20, products!$A$1:$A$1001, 0), MATCH(orders!J$1, products!$A$1:$G$1, 0))</f>
        <v>D</v>
      </c>
      <c r="K20">
        <f>INDEX(products!$A$1:$G$49, MATCH(orders!$D20, products!$A$1:$A$1001, 0), MATCH(orders!K$1, products!$A$1:$G$1, 0))</f>
        <v>2.5</v>
      </c>
      <c r="L20">
        <f>INDEX(products!$A$1:$G$49, MATCH(orders!$D20, products!$A$1:$A$1001, 0), MATCH(orders!L$1, products!$A$1:$G$1, 0))</f>
        <v>20.584999999999997</v>
      </c>
      <c r="M20">
        <f>L20*E20</f>
        <v>82.339999999999989</v>
      </c>
      <c r="N20" t="str">
        <f>_xlfn.IFS(I20="Rob", "Robusta", I20="Exc", "Excelsa", I20="Ara", "Arabica", I20="Lib","Liberica", TRUE, "")</f>
        <v>Robusta</v>
      </c>
      <c r="O20" t="str">
        <f>_xlfn.IFS(J20="M", "Medium", J20="L", "Light", J20="D", "Dark", TRUE, "")</f>
        <v>Dark</v>
      </c>
    </row>
    <row r="21" spans="1:15" x14ac:dyDescent="0.2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INDEX(customers!$A$1:$I$1001, MATCH(orders!$C21, customers!$A$1:$A$1001, 0), MATCH(orders!F$1, customers!$A$1:$I$1, 0))</f>
        <v>Aurea Corradino</v>
      </c>
      <c r="G21" s="2" t="str">
        <f>INDEX(customers!$A$1:$I$1001, MATCH(orders!$C21, customers!$A$1:$A$1001, 0), MATCH(orders!G$1, customers!$A$1:$I$1, 0))</f>
        <v>acorradinoj@harvard.edu</v>
      </c>
      <c r="H21" s="2" t="str">
        <f>INDEX(customers!$A$1:$I$1001, MATCH(orders!$C21, customers!$A$1:$A$1001, 0), MATCH(orders!H$1, customers!$A$1:$I$1, 0))</f>
        <v>United States</v>
      </c>
      <c r="I21" t="str">
        <f>INDEX(products!$A$1:$G$49, MATCH(orders!$D21, products!$A$1:$A$1001, 0), MATCH(orders!I$1, products!$A$1:$G$1, 0))</f>
        <v>Ara</v>
      </c>
      <c r="J21" t="str">
        <f>INDEX(products!$A$1:$G$49, MATCH(orders!$D21, products!$A$1:$A$1001, 0), MATCH(orders!J$1, products!$A$1:$G$1, 0))</f>
        <v>M</v>
      </c>
      <c r="K21">
        <f>INDEX(products!$A$1:$G$49, MATCH(orders!$D21, products!$A$1:$A$1001, 0), MATCH(orders!K$1, products!$A$1:$G$1, 0))</f>
        <v>0.2</v>
      </c>
      <c r="L21">
        <f>INDEX(products!$A$1:$G$49, MATCH(orders!$D21, products!$A$1:$A$1001, 0), MATCH(orders!L$1, products!$A$1:$G$1, 0))</f>
        <v>3.375</v>
      </c>
      <c r="M21">
        <f>L21*E21</f>
        <v>16.875</v>
      </c>
      <c r="N21" t="str">
        <f>_xlfn.IFS(I21="Rob", "Robusta", I21="Exc", "Excelsa", I21="Ara", "Arabica", I21="Lib","Liberica", TRUE, "")</f>
        <v>Arabica</v>
      </c>
      <c r="O21" t="str">
        <f>_xlfn.IFS(J21="M", "Medium", J21="L", "Light", J21="D", "Dark", TRUE, "")</f>
        <v>Medium</v>
      </c>
    </row>
    <row r="22" spans="1:15" x14ac:dyDescent="0.2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INDEX(customers!$A$1:$I$1001, MATCH(orders!$C22, customers!$A$1:$A$1001, 0), MATCH(orders!F$1, customers!$A$1:$I$1, 0))</f>
        <v>Aurea Corradino</v>
      </c>
      <c r="G22" s="2" t="str">
        <f>INDEX(customers!$A$1:$I$1001, MATCH(orders!$C22, customers!$A$1:$A$1001, 0), MATCH(orders!G$1, customers!$A$1:$I$1, 0))</f>
        <v>acorradinoj@harvard.edu</v>
      </c>
      <c r="H22" s="2" t="str">
        <f>INDEX(customers!$A$1:$I$1001, MATCH(orders!$C22, customers!$A$1:$A$1001, 0), MATCH(orders!H$1, customers!$A$1:$I$1, 0))</f>
        <v>United States</v>
      </c>
      <c r="I22" t="str">
        <f>INDEX(products!$A$1:$G$49, MATCH(orders!$D22, products!$A$1:$A$1001, 0), MATCH(orders!I$1, products!$A$1:$G$1, 0))</f>
        <v>Exc</v>
      </c>
      <c r="J22" t="str">
        <f>INDEX(products!$A$1:$G$49, MATCH(orders!$D22, products!$A$1:$A$1001, 0), MATCH(orders!J$1, products!$A$1:$G$1, 0))</f>
        <v>D</v>
      </c>
      <c r="K22">
        <f>INDEX(products!$A$1:$G$49, MATCH(orders!$D22, products!$A$1:$A$1001, 0), MATCH(orders!K$1, products!$A$1:$G$1, 0))</f>
        <v>0.2</v>
      </c>
      <c r="L22">
        <f>INDEX(products!$A$1:$G$49, MATCH(orders!$D22, products!$A$1:$A$1001, 0), MATCH(orders!L$1, products!$A$1:$G$1, 0))</f>
        <v>3.645</v>
      </c>
      <c r="M22">
        <f>L22*E22</f>
        <v>14.58</v>
      </c>
      <c r="N22" t="str">
        <f>_xlfn.IFS(I22="Rob", "Robusta", I22="Exc", "Excelsa", I22="Ara", "Arabica", I22="Lib","Liberica", TRUE, "")</f>
        <v>Excelsa</v>
      </c>
      <c r="O22" t="str">
        <f>_xlfn.IFS(J22="M", "Medium", J22="L", "Light", J22="D", "Dark", TRUE, "")</f>
        <v>Dark</v>
      </c>
    </row>
    <row r="23" spans="1:15" x14ac:dyDescent="0.2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INDEX(customers!$A$1:$I$1001, MATCH(orders!$C23, customers!$A$1:$A$1001, 0), MATCH(orders!F$1, customers!$A$1:$I$1, 0))</f>
        <v>Avrit Davidowsky</v>
      </c>
      <c r="G23" s="2" t="str">
        <f>INDEX(customers!$A$1:$I$1001, MATCH(orders!$C23, customers!$A$1:$A$1001, 0), MATCH(orders!G$1, customers!$A$1:$I$1, 0))</f>
        <v>adavidowskyl@netvibes.com</v>
      </c>
      <c r="H23" s="2" t="str">
        <f>INDEX(customers!$A$1:$I$1001, MATCH(orders!$C23, customers!$A$1:$A$1001, 0), MATCH(orders!H$1, customers!$A$1:$I$1, 0))</f>
        <v>United States</v>
      </c>
      <c r="I23" t="str">
        <f>INDEX(products!$A$1:$G$49, MATCH(orders!$D23, products!$A$1:$A$1001, 0), MATCH(orders!I$1, products!$A$1:$G$1, 0))</f>
        <v>Ara</v>
      </c>
      <c r="J23" t="str">
        <f>INDEX(products!$A$1:$G$49, MATCH(orders!$D23, products!$A$1:$A$1001, 0), MATCH(orders!J$1, products!$A$1:$G$1, 0))</f>
        <v>D</v>
      </c>
      <c r="K23">
        <f>INDEX(products!$A$1:$G$49, MATCH(orders!$D23, products!$A$1:$A$1001, 0), MATCH(orders!K$1, products!$A$1:$G$1, 0))</f>
        <v>0.2</v>
      </c>
      <c r="L23">
        <f>INDEX(products!$A$1:$G$49, MATCH(orders!$D23, products!$A$1:$A$1001, 0), MATCH(orders!L$1, products!$A$1:$G$1, 0))</f>
        <v>2.9849999999999999</v>
      </c>
      <c r="M23">
        <f>L23*E23</f>
        <v>17.91</v>
      </c>
      <c r="N23" t="str">
        <f>_xlfn.IFS(I23="Rob", "Robusta", I23="Exc", "Excelsa", I23="Ara", "Arabica", I23="Lib","Liberica", TRUE, "")</f>
        <v>Arabica</v>
      </c>
      <c r="O23" t="str">
        <f>_xlfn.IFS(J23="M", "Medium", J23="L", "Light", J23="D", "Dark", TRUE, "")</f>
        <v>Dark</v>
      </c>
    </row>
    <row r="24" spans="1:15" x14ac:dyDescent="0.2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INDEX(customers!$A$1:$I$1001, MATCH(orders!$C24, customers!$A$1:$A$1001, 0), MATCH(orders!F$1, customers!$A$1:$I$1, 0))</f>
        <v>Annabel Antuk</v>
      </c>
      <c r="G24" s="2" t="str">
        <f>INDEX(customers!$A$1:$I$1001, MATCH(orders!$C24, customers!$A$1:$A$1001, 0), MATCH(orders!G$1, customers!$A$1:$I$1, 0))</f>
        <v>aantukm@kickstarter.com</v>
      </c>
      <c r="H24" s="2" t="str">
        <f>INDEX(customers!$A$1:$I$1001, MATCH(orders!$C24, customers!$A$1:$A$1001, 0), MATCH(orders!H$1, customers!$A$1:$I$1, 0))</f>
        <v>United States</v>
      </c>
      <c r="I24" t="str">
        <f>INDEX(products!$A$1:$G$49, MATCH(orders!$D24, products!$A$1:$A$1001, 0), MATCH(orders!I$1, products!$A$1:$G$1, 0))</f>
        <v>Rob</v>
      </c>
      <c r="J24" t="str">
        <f>INDEX(products!$A$1:$G$49, MATCH(orders!$D24, products!$A$1:$A$1001, 0), MATCH(orders!J$1, products!$A$1:$G$1, 0))</f>
        <v>M</v>
      </c>
      <c r="K24">
        <f>INDEX(products!$A$1:$G$49, MATCH(orders!$D24, products!$A$1:$A$1001, 0), MATCH(orders!K$1, products!$A$1:$G$1, 0))</f>
        <v>2.5</v>
      </c>
      <c r="L24">
        <f>INDEX(products!$A$1:$G$49, MATCH(orders!$D24, products!$A$1:$A$1001, 0), MATCH(orders!L$1, products!$A$1:$G$1, 0))</f>
        <v>22.884999999999998</v>
      </c>
      <c r="M24">
        <f>L24*E24</f>
        <v>91.539999999999992</v>
      </c>
      <c r="N24" t="str">
        <f>_xlfn.IFS(I24="Rob", "Robusta", I24="Exc", "Excelsa", I24="Ara", "Arabica", I24="Lib","Liberica", TRUE, "")</f>
        <v>Robusta</v>
      </c>
      <c r="O24" t="str">
        <f>_xlfn.IFS(J24="M", "Medium", J24="L", "Light", J24="D", "Dark", TRUE, "")</f>
        <v>Medium</v>
      </c>
    </row>
    <row r="25" spans="1:15" x14ac:dyDescent="0.2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INDEX(customers!$A$1:$I$1001, MATCH(orders!$C25, customers!$A$1:$A$1001, 0), MATCH(orders!F$1, customers!$A$1:$I$1, 0))</f>
        <v>Iorgo Kleinert</v>
      </c>
      <c r="G25" s="2" t="str">
        <f>INDEX(customers!$A$1:$I$1001, MATCH(orders!$C25, customers!$A$1:$A$1001, 0), MATCH(orders!G$1, customers!$A$1:$I$1, 0))</f>
        <v>ikleinertn@timesonline.co.uk</v>
      </c>
      <c r="H25" s="2" t="str">
        <f>INDEX(customers!$A$1:$I$1001, MATCH(orders!$C25, customers!$A$1:$A$1001, 0), MATCH(orders!H$1, customers!$A$1:$I$1, 0))</f>
        <v>United States</v>
      </c>
      <c r="I25" t="str">
        <f>INDEX(products!$A$1:$G$49, MATCH(orders!$D25, products!$A$1:$A$1001, 0), MATCH(orders!I$1, products!$A$1:$G$1, 0))</f>
        <v>Ara</v>
      </c>
      <c r="J25" t="str">
        <f>INDEX(products!$A$1:$G$49, MATCH(orders!$D25, products!$A$1:$A$1001, 0), MATCH(orders!J$1, products!$A$1:$G$1, 0))</f>
        <v>D</v>
      </c>
      <c r="K25">
        <f>INDEX(products!$A$1:$G$49, MATCH(orders!$D25, products!$A$1:$A$1001, 0), MATCH(orders!K$1, products!$A$1:$G$1, 0))</f>
        <v>0.2</v>
      </c>
      <c r="L25">
        <f>INDEX(products!$A$1:$G$49, MATCH(orders!$D25, products!$A$1:$A$1001, 0), MATCH(orders!L$1, products!$A$1:$G$1, 0))</f>
        <v>2.9849999999999999</v>
      </c>
      <c r="M25">
        <f>L25*E25</f>
        <v>11.94</v>
      </c>
      <c r="N25" t="str">
        <f>_xlfn.IFS(I25="Rob", "Robusta", I25="Exc", "Excelsa", I25="Ara", "Arabica", I25="Lib","Liberica", TRUE, "")</f>
        <v>Arabica</v>
      </c>
      <c r="O25" t="str">
        <f>_xlfn.IFS(J25="M", "Medium", J25="L", "Light", J25="D", "Dark", TRUE, "")</f>
        <v>Dark</v>
      </c>
    </row>
    <row r="26" spans="1:15" x14ac:dyDescent="0.2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INDEX(customers!$A$1:$I$1001, MATCH(orders!$C26, customers!$A$1:$A$1001, 0), MATCH(orders!F$1, customers!$A$1:$I$1, 0))</f>
        <v>Chrisy Blofeld</v>
      </c>
      <c r="G26" s="2" t="str">
        <f>INDEX(customers!$A$1:$I$1001, MATCH(orders!$C26, customers!$A$1:$A$1001, 0), MATCH(orders!G$1, customers!$A$1:$I$1, 0))</f>
        <v>cblofeldo@amazon.co.uk</v>
      </c>
      <c r="H26" s="2" t="str">
        <f>INDEX(customers!$A$1:$I$1001, MATCH(orders!$C26, customers!$A$1:$A$1001, 0), MATCH(orders!H$1, customers!$A$1:$I$1, 0))</f>
        <v>United States</v>
      </c>
      <c r="I26" t="str">
        <f>INDEX(products!$A$1:$G$49, MATCH(orders!$D26, products!$A$1:$A$1001, 0), MATCH(orders!I$1, products!$A$1:$G$1, 0))</f>
        <v>Ara</v>
      </c>
      <c r="J26" t="str">
        <f>INDEX(products!$A$1:$G$49, MATCH(orders!$D26, products!$A$1:$A$1001, 0), MATCH(orders!J$1, products!$A$1:$G$1, 0))</f>
        <v>M</v>
      </c>
      <c r="K26">
        <f>INDEX(products!$A$1:$G$49, MATCH(orders!$D26, products!$A$1:$A$1001, 0), MATCH(orders!K$1, products!$A$1:$G$1, 0))</f>
        <v>1</v>
      </c>
      <c r="L26">
        <f>INDEX(products!$A$1:$G$49, MATCH(orders!$D26, products!$A$1:$A$1001, 0), MATCH(orders!L$1, products!$A$1:$G$1, 0))</f>
        <v>11.25</v>
      </c>
      <c r="M26">
        <f>L26*E26</f>
        <v>11.25</v>
      </c>
      <c r="N26" t="str">
        <f>_xlfn.IFS(I26="Rob", "Robusta", I26="Exc", "Excelsa", I26="Ara", "Arabica", I26="Lib","Liberica", TRUE, "")</f>
        <v>Arabica</v>
      </c>
      <c r="O26" t="str">
        <f>_xlfn.IFS(J26="M", "Medium", J26="L", "Light", J26="D", "Dark", TRUE, "")</f>
        <v>Medium</v>
      </c>
    </row>
    <row r="27" spans="1:15" x14ac:dyDescent="0.2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INDEX(customers!$A$1:$I$1001, MATCH(orders!$C27, customers!$A$1:$A$1001, 0), MATCH(orders!F$1, customers!$A$1:$I$1, 0))</f>
        <v>Culley Farris</v>
      </c>
      <c r="G27" s="2" t="str">
        <f>INDEX(customers!$A$1:$I$1001, MATCH(orders!$C27, customers!$A$1:$A$1001, 0), MATCH(orders!G$1, customers!$A$1:$I$1, 0))</f>
        <v xml:space="preserve"> culley.farris@gmail.com</v>
      </c>
      <c r="H27" s="2" t="str">
        <f>INDEX(customers!$A$1:$I$1001, MATCH(orders!$C27, customers!$A$1:$A$1001, 0), MATCH(orders!H$1, customers!$A$1:$I$1, 0))</f>
        <v>United States</v>
      </c>
      <c r="I27" t="str">
        <f>INDEX(products!$A$1:$G$49, MATCH(orders!$D27, products!$A$1:$A$1001, 0), MATCH(orders!I$1, products!$A$1:$G$1, 0))</f>
        <v>Exc</v>
      </c>
      <c r="J27" t="str">
        <f>INDEX(products!$A$1:$G$49, MATCH(orders!$D27, products!$A$1:$A$1001, 0), MATCH(orders!J$1, products!$A$1:$G$1, 0))</f>
        <v>M</v>
      </c>
      <c r="K27">
        <f>INDEX(products!$A$1:$G$49, MATCH(orders!$D27, products!$A$1:$A$1001, 0), MATCH(orders!K$1, products!$A$1:$G$1, 0))</f>
        <v>0.2</v>
      </c>
      <c r="L27">
        <f>INDEX(products!$A$1:$G$49, MATCH(orders!$D27, products!$A$1:$A$1001, 0), MATCH(orders!L$1, products!$A$1:$G$1, 0))</f>
        <v>4.125</v>
      </c>
      <c r="M27">
        <f>L27*E27</f>
        <v>12.375</v>
      </c>
      <c r="N27" t="str">
        <f>_xlfn.IFS(I27="Rob", "Robusta", I27="Exc", "Excelsa", I27="Ara", "Arabica", I27="Lib","Liberica", TRUE, "")</f>
        <v>Excelsa</v>
      </c>
      <c r="O27" t="str">
        <f>_xlfn.IFS(J27="M", "Medium", J27="L", "Light", J27="D", "Dark", TRUE, "")</f>
        <v>Medium</v>
      </c>
    </row>
    <row r="28" spans="1:15" x14ac:dyDescent="0.2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INDEX(customers!$A$1:$I$1001, MATCH(orders!$C28, customers!$A$1:$A$1001, 0), MATCH(orders!F$1, customers!$A$1:$I$1, 0))</f>
        <v>Selene Shales</v>
      </c>
      <c r="G28" s="2" t="str">
        <f>INDEX(customers!$A$1:$I$1001, MATCH(orders!$C28, customers!$A$1:$A$1001, 0), MATCH(orders!G$1, customers!$A$1:$I$1, 0))</f>
        <v>sshalesq@umich.edu</v>
      </c>
      <c r="H28" s="2" t="str">
        <f>INDEX(customers!$A$1:$I$1001, MATCH(orders!$C28, customers!$A$1:$A$1001, 0), MATCH(orders!H$1, customers!$A$1:$I$1, 0))</f>
        <v>United States</v>
      </c>
      <c r="I28" t="str">
        <f>INDEX(products!$A$1:$G$49, MATCH(orders!$D28, products!$A$1:$A$1001, 0), MATCH(orders!I$1, products!$A$1:$G$1, 0))</f>
        <v>Ara</v>
      </c>
      <c r="J28" t="str">
        <f>INDEX(products!$A$1:$G$49, MATCH(orders!$D28, products!$A$1:$A$1001, 0), MATCH(orders!J$1, products!$A$1:$G$1, 0))</f>
        <v>M</v>
      </c>
      <c r="K28">
        <f>INDEX(products!$A$1:$G$49, MATCH(orders!$D28, products!$A$1:$A$1001, 0), MATCH(orders!K$1, products!$A$1:$G$1, 0))</f>
        <v>0.5</v>
      </c>
      <c r="L28">
        <f>INDEX(products!$A$1:$G$49, MATCH(orders!$D28, products!$A$1:$A$1001, 0), MATCH(orders!L$1, products!$A$1:$G$1, 0))</f>
        <v>6.75</v>
      </c>
      <c r="M28">
        <f>L28*E28</f>
        <v>27</v>
      </c>
      <c r="N28" t="str">
        <f>_xlfn.IFS(I28="Rob", "Robusta", I28="Exc", "Excelsa", I28="Ara", "Arabica", I28="Lib","Liberica", TRUE, "")</f>
        <v>Arabica</v>
      </c>
      <c r="O28" t="str">
        <f>_xlfn.IFS(J28="M", "Medium", J28="L", "Light", J28="D", "Dark", TRUE, "")</f>
        <v>Medium</v>
      </c>
    </row>
    <row r="29" spans="1:15" x14ac:dyDescent="0.2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INDEX(customers!$A$1:$I$1001, MATCH(orders!$C29, customers!$A$1:$A$1001, 0), MATCH(orders!F$1, customers!$A$1:$I$1, 0))</f>
        <v>Vivie Danneil</v>
      </c>
      <c r="G29" s="2" t="str">
        <f>INDEX(customers!$A$1:$I$1001, MATCH(orders!$C29, customers!$A$1:$A$1001, 0), MATCH(orders!G$1, customers!$A$1:$I$1, 0))</f>
        <v>vdanneilr@mtv.com</v>
      </c>
      <c r="H29" s="2" t="str">
        <f>INDEX(customers!$A$1:$I$1001, MATCH(orders!$C29, customers!$A$1:$A$1001, 0), MATCH(orders!H$1, customers!$A$1:$I$1, 0))</f>
        <v>Ireland</v>
      </c>
      <c r="I29" t="str">
        <f>INDEX(products!$A$1:$G$49, MATCH(orders!$D29, products!$A$1:$A$1001, 0), MATCH(orders!I$1, products!$A$1:$G$1, 0))</f>
        <v>Ara</v>
      </c>
      <c r="J29" t="str">
        <f>INDEX(products!$A$1:$G$49, MATCH(orders!$D29, products!$A$1:$A$1001, 0), MATCH(orders!J$1, products!$A$1:$G$1, 0))</f>
        <v>M</v>
      </c>
      <c r="K29">
        <f>INDEX(products!$A$1:$G$49, MATCH(orders!$D29, products!$A$1:$A$1001, 0), MATCH(orders!K$1, products!$A$1:$G$1, 0))</f>
        <v>0.2</v>
      </c>
      <c r="L29">
        <f>INDEX(products!$A$1:$G$49, MATCH(orders!$D29, products!$A$1:$A$1001, 0), MATCH(orders!L$1, products!$A$1:$G$1, 0))</f>
        <v>3.375</v>
      </c>
      <c r="M29">
        <f>L29*E29</f>
        <v>16.875</v>
      </c>
      <c r="N29" t="str">
        <f>_xlfn.IFS(I29="Rob", "Robusta", I29="Exc", "Excelsa", I29="Ara", "Arabica", I29="Lib","Liberica", TRUE, "")</f>
        <v>Arabica</v>
      </c>
      <c r="O29" t="str">
        <f>_xlfn.IFS(J29="M", "Medium", J29="L", "Light", J29="D", "Dark", TRUE, "")</f>
        <v>Medium</v>
      </c>
    </row>
    <row r="30" spans="1:15" x14ac:dyDescent="0.2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INDEX(customers!$A$1:$I$1001, MATCH(orders!$C30, customers!$A$1:$A$1001, 0), MATCH(orders!F$1, customers!$A$1:$I$1, 0))</f>
        <v>Theresita Newbury</v>
      </c>
      <c r="G30" s="2" t="str">
        <f>INDEX(customers!$A$1:$I$1001, MATCH(orders!$C30, customers!$A$1:$A$1001, 0), MATCH(orders!G$1, customers!$A$1:$I$1, 0))</f>
        <v>tnewburys@usda.gov</v>
      </c>
      <c r="H30" s="2" t="str">
        <f>INDEX(customers!$A$1:$I$1001, MATCH(orders!$C30, customers!$A$1:$A$1001, 0), MATCH(orders!H$1, customers!$A$1:$I$1, 0))</f>
        <v>Ireland</v>
      </c>
      <c r="I30" t="str">
        <f>INDEX(products!$A$1:$G$49, MATCH(orders!$D30, products!$A$1:$A$1001, 0), MATCH(orders!I$1, products!$A$1:$G$1, 0))</f>
        <v>Ara</v>
      </c>
      <c r="J30" t="str">
        <f>INDEX(products!$A$1:$G$49, MATCH(orders!$D30, products!$A$1:$A$1001, 0), MATCH(orders!J$1, products!$A$1:$G$1, 0))</f>
        <v>D</v>
      </c>
      <c r="K30">
        <f>INDEX(products!$A$1:$G$49, MATCH(orders!$D30, products!$A$1:$A$1001, 0), MATCH(orders!K$1, products!$A$1:$G$1, 0))</f>
        <v>0.5</v>
      </c>
      <c r="L30">
        <f>INDEX(products!$A$1:$G$49, MATCH(orders!$D30, products!$A$1:$A$1001, 0), MATCH(orders!L$1, products!$A$1:$G$1, 0))</f>
        <v>5.97</v>
      </c>
      <c r="M30">
        <f>L30*E30</f>
        <v>17.91</v>
      </c>
      <c r="N30" t="str">
        <f>_xlfn.IFS(I30="Rob", "Robusta", I30="Exc", "Excelsa", I30="Ara", "Arabica", I30="Lib","Liberica", TRUE, "")</f>
        <v>Arabica</v>
      </c>
      <c r="O30" t="str">
        <f>_xlfn.IFS(J30="M", "Medium", J30="L", "Light", J30="D", "Dark", TRUE, "")</f>
        <v>Dark</v>
      </c>
    </row>
    <row r="31" spans="1:15" x14ac:dyDescent="0.2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INDEX(customers!$A$1:$I$1001, MATCH(orders!$C31, customers!$A$1:$A$1001, 0), MATCH(orders!F$1, customers!$A$1:$I$1, 0))</f>
        <v>Mozelle Calcutt</v>
      </c>
      <c r="G31" s="2" t="str">
        <f>INDEX(customers!$A$1:$I$1001, MATCH(orders!$C31, customers!$A$1:$A$1001, 0), MATCH(orders!G$1, customers!$A$1:$I$1, 0))</f>
        <v>mcalcuttt@baidu.com</v>
      </c>
      <c r="H31" s="2" t="str">
        <f>INDEX(customers!$A$1:$I$1001, MATCH(orders!$C31, customers!$A$1:$A$1001, 0), MATCH(orders!H$1, customers!$A$1:$I$1, 0))</f>
        <v>Ireland</v>
      </c>
      <c r="I31" t="str">
        <f>INDEX(products!$A$1:$G$49, MATCH(orders!$D31, products!$A$1:$A$1001, 0), MATCH(orders!I$1, products!$A$1:$G$1, 0))</f>
        <v>Ara</v>
      </c>
      <c r="J31" t="str">
        <f>INDEX(products!$A$1:$G$49, MATCH(orders!$D31, products!$A$1:$A$1001, 0), MATCH(orders!J$1, products!$A$1:$G$1, 0))</f>
        <v>D</v>
      </c>
      <c r="K31">
        <f>INDEX(products!$A$1:$G$49, MATCH(orders!$D31, products!$A$1:$A$1001, 0), MATCH(orders!K$1, products!$A$1:$G$1, 0))</f>
        <v>1</v>
      </c>
      <c r="L31">
        <f>INDEX(products!$A$1:$G$49, MATCH(orders!$D31, products!$A$1:$A$1001, 0), MATCH(orders!L$1, products!$A$1:$G$1, 0))</f>
        <v>9.9499999999999993</v>
      </c>
      <c r="M31">
        <f>L31*E31</f>
        <v>39.799999999999997</v>
      </c>
      <c r="N31" t="str">
        <f>_xlfn.IFS(I31="Rob", "Robusta", I31="Exc", "Excelsa", I31="Ara", "Arabica", I31="Lib","Liberica", TRUE, "")</f>
        <v>Arabica</v>
      </c>
      <c r="O31" t="str">
        <f>_xlfn.IFS(J31="M", "Medium", J31="L", "Light", J31="D", "Dark", TRUE, "")</f>
        <v>Dark</v>
      </c>
    </row>
    <row r="32" spans="1:15" x14ac:dyDescent="0.2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INDEX(customers!$A$1:$I$1001, MATCH(orders!$C32, customers!$A$1:$A$1001, 0), MATCH(orders!F$1, customers!$A$1:$I$1, 0))</f>
        <v>Adrian Swaine</v>
      </c>
      <c r="G32" s="2" t="str">
        <f>INDEX(customers!$A$1:$I$1001, MATCH(orders!$C32, customers!$A$1:$A$1001, 0), MATCH(orders!G$1, customers!$A$1:$I$1, 0))</f>
        <v xml:space="preserve"> adrian.swaine@gmail.com</v>
      </c>
      <c r="H32" s="2" t="str">
        <f>INDEX(customers!$A$1:$I$1001, MATCH(orders!$C32, customers!$A$1:$A$1001, 0), MATCH(orders!H$1, customers!$A$1:$I$1, 0))</f>
        <v>United States</v>
      </c>
      <c r="I32" t="str">
        <f>INDEX(products!$A$1:$G$49, MATCH(orders!$D32, products!$A$1:$A$1001, 0), MATCH(orders!I$1, products!$A$1:$G$1, 0))</f>
        <v>Lib</v>
      </c>
      <c r="J32" t="str">
        <f>INDEX(products!$A$1:$G$49, MATCH(orders!$D32, products!$A$1:$A$1001, 0), MATCH(orders!J$1, products!$A$1:$G$1, 0))</f>
        <v>M</v>
      </c>
      <c r="K32">
        <f>INDEX(products!$A$1:$G$49, MATCH(orders!$D32, products!$A$1:$A$1001, 0), MATCH(orders!K$1, products!$A$1:$G$1, 0))</f>
        <v>0.2</v>
      </c>
      <c r="L32">
        <f>INDEX(products!$A$1:$G$49, MATCH(orders!$D32, products!$A$1:$A$1001, 0), MATCH(orders!L$1, products!$A$1:$G$1, 0))</f>
        <v>4.3650000000000002</v>
      </c>
      <c r="M32">
        <f>L32*E32</f>
        <v>21.825000000000003</v>
      </c>
      <c r="N32" t="str">
        <f>_xlfn.IFS(I32="Rob", "Robusta", I32="Exc", "Excelsa", I32="Ara", "Arabica", I32="Lib","Liberica", TRUE, "")</f>
        <v>Liberica</v>
      </c>
      <c r="O32" t="str">
        <f>_xlfn.IFS(J32="M", "Medium", J32="L", "Light", J32="D", "Dark", TRUE, "")</f>
        <v>Medium</v>
      </c>
    </row>
    <row r="33" spans="1:15" x14ac:dyDescent="0.2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INDEX(customers!$A$1:$I$1001, MATCH(orders!$C33, customers!$A$1:$A$1001, 0), MATCH(orders!F$1, customers!$A$1:$I$1, 0))</f>
        <v>Adrian Swaine</v>
      </c>
      <c r="G33" s="2" t="str">
        <f>INDEX(customers!$A$1:$I$1001, MATCH(orders!$C33, customers!$A$1:$A$1001, 0), MATCH(orders!G$1, customers!$A$1:$I$1, 0))</f>
        <v xml:space="preserve"> adrian.swaine@gmail.com</v>
      </c>
      <c r="H33" s="2" t="str">
        <f>INDEX(customers!$A$1:$I$1001, MATCH(orders!$C33, customers!$A$1:$A$1001, 0), MATCH(orders!H$1, customers!$A$1:$I$1, 0))</f>
        <v>United States</v>
      </c>
      <c r="I33" t="str">
        <f>INDEX(products!$A$1:$G$49, MATCH(orders!$D33, products!$A$1:$A$1001, 0), MATCH(orders!I$1, products!$A$1:$G$1, 0))</f>
        <v>Ara</v>
      </c>
      <c r="J33" t="str">
        <f>INDEX(products!$A$1:$G$49, MATCH(orders!$D33, products!$A$1:$A$1001, 0), MATCH(orders!J$1, products!$A$1:$G$1, 0))</f>
        <v>D</v>
      </c>
      <c r="K33">
        <f>INDEX(products!$A$1:$G$49, MATCH(orders!$D33, products!$A$1:$A$1001, 0), MATCH(orders!K$1, products!$A$1:$G$1, 0))</f>
        <v>0.5</v>
      </c>
      <c r="L33">
        <f>INDEX(products!$A$1:$G$49, MATCH(orders!$D33, products!$A$1:$A$1001, 0), MATCH(orders!L$1, products!$A$1:$G$1, 0))</f>
        <v>5.97</v>
      </c>
      <c r="M33">
        <f>L33*E33</f>
        <v>35.82</v>
      </c>
      <c r="N33" t="str">
        <f>_xlfn.IFS(I33="Rob", "Robusta", I33="Exc", "Excelsa", I33="Ara", "Arabica", I33="Lib","Liberica", TRUE, "")</f>
        <v>Arabica</v>
      </c>
      <c r="O33" t="str">
        <f>_xlfn.IFS(J33="M", "Medium", J33="L", "Light", J33="D", "Dark", TRUE, "")</f>
        <v>Dark</v>
      </c>
    </row>
    <row r="34" spans="1:15" x14ac:dyDescent="0.2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INDEX(customers!$A$1:$I$1001, MATCH(orders!$C34, customers!$A$1:$A$1001, 0), MATCH(orders!F$1, customers!$A$1:$I$1, 0))</f>
        <v>Adrian Swaine</v>
      </c>
      <c r="G34" s="2" t="str">
        <f>INDEX(customers!$A$1:$I$1001, MATCH(orders!$C34, customers!$A$1:$A$1001, 0), MATCH(orders!G$1, customers!$A$1:$I$1, 0))</f>
        <v xml:space="preserve"> adrian.swaine@gmail.com</v>
      </c>
      <c r="H34" s="2" t="str">
        <f>INDEX(customers!$A$1:$I$1001, MATCH(orders!$C34, customers!$A$1:$A$1001, 0), MATCH(orders!H$1, customers!$A$1:$I$1, 0))</f>
        <v>United States</v>
      </c>
      <c r="I34" t="str">
        <f>INDEX(products!$A$1:$G$49, MATCH(orders!$D34, products!$A$1:$A$1001, 0), MATCH(orders!I$1, products!$A$1:$G$1, 0))</f>
        <v>Lib</v>
      </c>
      <c r="J34" t="str">
        <f>INDEX(products!$A$1:$G$49, MATCH(orders!$D34, products!$A$1:$A$1001, 0), MATCH(orders!J$1, products!$A$1:$G$1, 0))</f>
        <v>M</v>
      </c>
      <c r="K34">
        <f>INDEX(products!$A$1:$G$49, MATCH(orders!$D34, products!$A$1:$A$1001, 0), MATCH(orders!K$1, products!$A$1:$G$1, 0))</f>
        <v>0.5</v>
      </c>
      <c r="L34">
        <f>INDEX(products!$A$1:$G$49, MATCH(orders!$D34, products!$A$1:$A$1001, 0), MATCH(orders!L$1, products!$A$1:$G$1, 0))</f>
        <v>8.73</v>
      </c>
      <c r="M34">
        <f>L34*E34</f>
        <v>52.38</v>
      </c>
      <c r="N34" t="str">
        <f>_xlfn.IFS(I34="Rob", "Robusta", I34="Exc", "Excelsa", I34="Ara", "Arabica", I34="Lib","Liberica", TRUE, "")</f>
        <v>Liberica</v>
      </c>
      <c r="O34" t="str">
        <f>_xlfn.IFS(J34="M", "Medium", J34="L", "Light", J34="D", "Dark", TRUE, "")</f>
        <v>Medium</v>
      </c>
    </row>
    <row r="35" spans="1:15" x14ac:dyDescent="0.2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INDEX(customers!$A$1:$I$1001, MATCH(orders!$C35, customers!$A$1:$A$1001, 0), MATCH(orders!F$1, customers!$A$1:$I$1, 0))</f>
        <v>Gallard Gatheral</v>
      </c>
      <c r="G35" s="2" t="str">
        <f>INDEX(customers!$A$1:$I$1001, MATCH(orders!$C35, customers!$A$1:$A$1001, 0), MATCH(orders!G$1, customers!$A$1:$I$1, 0))</f>
        <v>ggatheralx@123-reg.co.uk</v>
      </c>
      <c r="H35" s="2" t="str">
        <f>INDEX(customers!$A$1:$I$1001, MATCH(orders!$C35, customers!$A$1:$A$1001, 0), MATCH(orders!H$1, customers!$A$1:$I$1, 0))</f>
        <v>United States</v>
      </c>
      <c r="I35" t="str">
        <f>INDEX(products!$A$1:$G$49, MATCH(orders!$D35, products!$A$1:$A$1001, 0), MATCH(orders!I$1, products!$A$1:$G$1, 0))</f>
        <v>Lib</v>
      </c>
      <c r="J35" t="str">
        <f>INDEX(products!$A$1:$G$49, MATCH(orders!$D35, products!$A$1:$A$1001, 0), MATCH(orders!J$1, products!$A$1:$G$1, 0))</f>
        <v>L</v>
      </c>
      <c r="K35">
        <f>INDEX(products!$A$1:$G$49, MATCH(orders!$D35, products!$A$1:$A$1001, 0), MATCH(orders!K$1, products!$A$1:$G$1, 0))</f>
        <v>0.2</v>
      </c>
      <c r="L35">
        <f>INDEX(products!$A$1:$G$49, MATCH(orders!$D35, products!$A$1:$A$1001, 0), MATCH(orders!L$1, products!$A$1:$G$1, 0))</f>
        <v>4.7549999999999999</v>
      </c>
      <c r="M35">
        <f>L35*E35</f>
        <v>23.774999999999999</v>
      </c>
      <c r="N35" t="str">
        <f>_xlfn.IFS(I35="Rob", "Robusta", I35="Exc", "Excelsa", I35="Ara", "Arabica", I35="Lib","Liberica", TRUE, "")</f>
        <v>Liberica</v>
      </c>
      <c r="O35" t="str">
        <f>_xlfn.IFS(J35="M", "Medium", J35="L", "Light", J35="D", "Dark", TRUE, "")</f>
        <v>Light</v>
      </c>
    </row>
    <row r="36" spans="1:15" x14ac:dyDescent="0.2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INDEX(customers!$A$1:$I$1001, MATCH(orders!$C36, customers!$A$1:$A$1001, 0), MATCH(orders!F$1, customers!$A$1:$I$1, 0))</f>
        <v>Una Welberry</v>
      </c>
      <c r="G36" s="2" t="str">
        <f>INDEX(customers!$A$1:$I$1001, MATCH(orders!$C36, customers!$A$1:$A$1001, 0), MATCH(orders!G$1, customers!$A$1:$I$1, 0))</f>
        <v>uwelberryy@ebay.co.uk</v>
      </c>
      <c r="H36" s="2" t="str">
        <f>INDEX(customers!$A$1:$I$1001, MATCH(orders!$C36, customers!$A$1:$A$1001, 0), MATCH(orders!H$1, customers!$A$1:$I$1, 0))</f>
        <v>United Kingdom</v>
      </c>
      <c r="I36" t="str">
        <f>INDEX(products!$A$1:$G$49, MATCH(orders!$D36, products!$A$1:$A$1001, 0), MATCH(orders!I$1, products!$A$1:$G$1, 0))</f>
        <v>Lib</v>
      </c>
      <c r="J36" t="str">
        <f>INDEX(products!$A$1:$G$49, MATCH(orders!$D36, products!$A$1:$A$1001, 0), MATCH(orders!J$1, products!$A$1:$G$1, 0))</f>
        <v>L</v>
      </c>
      <c r="K36">
        <f>INDEX(products!$A$1:$G$49, MATCH(orders!$D36, products!$A$1:$A$1001, 0), MATCH(orders!K$1, products!$A$1:$G$1, 0))</f>
        <v>0.5</v>
      </c>
      <c r="L36">
        <f>INDEX(products!$A$1:$G$49, MATCH(orders!$D36, products!$A$1:$A$1001, 0), MATCH(orders!L$1, products!$A$1:$G$1, 0))</f>
        <v>9.51</v>
      </c>
      <c r="M36">
        <f>L36*E36</f>
        <v>57.06</v>
      </c>
      <c r="N36" t="str">
        <f>_xlfn.IFS(I36="Rob", "Robusta", I36="Exc", "Excelsa", I36="Ara", "Arabica", I36="Lib","Liberica", TRUE, "")</f>
        <v>Liberica</v>
      </c>
      <c r="O36" t="str">
        <f>_xlfn.IFS(J36="M", "Medium", J36="L", "Light", J36="D", "Dark", TRUE, "")</f>
        <v>Light</v>
      </c>
    </row>
    <row r="37" spans="1:15" x14ac:dyDescent="0.2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INDEX(customers!$A$1:$I$1001, MATCH(orders!$C37, customers!$A$1:$A$1001, 0), MATCH(orders!F$1, customers!$A$1:$I$1, 0))</f>
        <v>Faber Eilhart</v>
      </c>
      <c r="G37" s="2" t="str">
        <f>INDEX(customers!$A$1:$I$1001, MATCH(orders!$C37, customers!$A$1:$A$1001, 0), MATCH(orders!G$1, customers!$A$1:$I$1, 0))</f>
        <v>feilhartz@who.int</v>
      </c>
      <c r="H37" s="2" t="str">
        <f>INDEX(customers!$A$1:$I$1001, MATCH(orders!$C37, customers!$A$1:$A$1001, 0), MATCH(orders!H$1, customers!$A$1:$I$1, 0))</f>
        <v>United States</v>
      </c>
      <c r="I37" t="str">
        <f>INDEX(products!$A$1:$G$49, MATCH(orders!$D37, products!$A$1:$A$1001, 0), MATCH(orders!I$1, products!$A$1:$G$1, 0))</f>
        <v>Ara</v>
      </c>
      <c r="J37" t="str">
        <f>INDEX(products!$A$1:$G$49, MATCH(orders!$D37, products!$A$1:$A$1001, 0), MATCH(orders!J$1, products!$A$1:$G$1, 0))</f>
        <v>D</v>
      </c>
      <c r="K37">
        <f>INDEX(products!$A$1:$G$49, MATCH(orders!$D37, products!$A$1:$A$1001, 0), MATCH(orders!K$1, products!$A$1:$G$1, 0))</f>
        <v>0.5</v>
      </c>
      <c r="L37">
        <f>INDEX(products!$A$1:$G$49, MATCH(orders!$D37, products!$A$1:$A$1001, 0), MATCH(orders!L$1, products!$A$1:$G$1, 0))</f>
        <v>5.97</v>
      </c>
      <c r="M37">
        <f>L37*E37</f>
        <v>35.82</v>
      </c>
      <c r="N37" t="str">
        <f>_xlfn.IFS(I37="Rob", "Robusta", I37="Exc", "Excelsa", I37="Ara", "Arabica", I37="Lib","Liberica", TRUE, "")</f>
        <v>Arabica</v>
      </c>
      <c r="O37" t="str">
        <f>_xlfn.IFS(J37="M", "Medium", J37="L", "Light", J37="D", "Dark", TRUE, "")</f>
        <v>Dark</v>
      </c>
    </row>
    <row r="38" spans="1:15" x14ac:dyDescent="0.2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INDEX(customers!$A$1:$I$1001, MATCH(orders!$C38, customers!$A$1:$A$1001, 0), MATCH(orders!F$1, customers!$A$1:$I$1, 0))</f>
        <v>Zorina Ponting</v>
      </c>
      <c r="G38" s="2" t="str">
        <f>INDEX(customers!$A$1:$I$1001, MATCH(orders!$C38, customers!$A$1:$A$1001, 0), MATCH(orders!G$1, customers!$A$1:$I$1, 0))</f>
        <v>zponting10@altervista.org</v>
      </c>
      <c r="H38" s="2" t="str">
        <f>INDEX(customers!$A$1:$I$1001, MATCH(orders!$C38, customers!$A$1:$A$1001, 0), MATCH(orders!H$1, customers!$A$1:$I$1, 0))</f>
        <v>United States</v>
      </c>
      <c r="I38" t="str">
        <f>INDEX(products!$A$1:$G$49, MATCH(orders!$D38, products!$A$1:$A$1001, 0), MATCH(orders!I$1, products!$A$1:$G$1, 0))</f>
        <v>Lib</v>
      </c>
      <c r="J38" t="str">
        <f>INDEX(products!$A$1:$G$49, MATCH(orders!$D38, products!$A$1:$A$1001, 0), MATCH(orders!J$1, products!$A$1:$G$1, 0))</f>
        <v>M</v>
      </c>
      <c r="K38">
        <f>INDEX(products!$A$1:$G$49, MATCH(orders!$D38, products!$A$1:$A$1001, 0), MATCH(orders!K$1, products!$A$1:$G$1, 0))</f>
        <v>0.2</v>
      </c>
      <c r="L38">
        <f>INDEX(products!$A$1:$G$49, MATCH(orders!$D38, products!$A$1:$A$1001, 0), MATCH(orders!L$1, products!$A$1:$G$1, 0))</f>
        <v>4.3650000000000002</v>
      </c>
      <c r="M38">
        <f>L38*E38</f>
        <v>8.73</v>
      </c>
      <c r="N38" t="str">
        <f>_xlfn.IFS(I38="Rob", "Robusta", I38="Exc", "Excelsa", I38="Ara", "Arabica", I38="Lib","Liberica", TRUE, "")</f>
        <v>Liberica</v>
      </c>
      <c r="O38" t="str">
        <f>_xlfn.IFS(J38="M", "Medium", J38="L", "Light", J38="D", "Dark", TRUE, "")</f>
        <v>Medium</v>
      </c>
    </row>
    <row r="39" spans="1:15" x14ac:dyDescent="0.2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INDEX(customers!$A$1:$I$1001, MATCH(orders!$C39, customers!$A$1:$A$1001, 0), MATCH(orders!F$1, customers!$A$1:$I$1, 0))</f>
        <v>Silvio Strase</v>
      </c>
      <c r="G39" s="2" t="str">
        <f>INDEX(customers!$A$1:$I$1001, MATCH(orders!$C39, customers!$A$1:$A$1001, 0), MATCH(orders!G$1, customers!$A$1:$I$1, 0))</f>
        <v>sstrase11@booking.com</v>
      </c>
      <c r="H39" s="2" t="str">
        <f>INDEX(customers!$A$1:$I$1001, MATCH(orders!$C39, customers!$A$1:$A$1001, 0), MATCH(orders!H$1, customers!$A$1:$I$1, 0))</f>
        <v>United States</v>
      </c>
      <c r="I39" t="str">
        <f>INDEX(products!$A$1:$G$49, MATCH(orders!$D39, products!$A$1:$A$1001, 0), MATCH(orders!I$1, products!$A$1:$G$1, 0))</f>
        <v>Lib</v>
      </c>
      <c r="J39" t="str">
        <f>INDEX(products!$A$1:$G$49, MATCH(orders!$D39, products!$A$1:$A$1001, 0), MATCH(orders!J$1, products!$A$1:$G$1, 0))</f>
        <v>L</v>
      </c>
      <c r="K39">
        <f>INDEX(products!$A$1:$G$49, MATCH(orders!$D39, products!$A$1:$A$1001, 0), MATCH(orders!K$1, products!$A$1:$G$1, 0))</f>
        <v>0.5</v>
      </c>
      <c r="L39">
        <f>INDEX(products!$A$1:$G$49, MATCH(orders!$D39, products!$A$1:$A$1001, 0), MATCH(orders!L$1, products!$A$1:$G$1, 0))</f>
        <v>9.51</v>
      </c>
      <c r="M39">
        <f>L39*E39</f>
        <v>28.53</v>
      </c>
      <c r="N39" t="str">
        <f>_xlfn.IFS(I39="Rob", "Robusta", I39="Exc", "Excelsa", I39="Ara", "Arabica", I39="Lib","Liberica", TRUE, "")</f>
        <v>Liberica</v>
      </c>
      <c r="O39" t="str">
        <f>_xlfn.IFS(J39="M", "Medium", J39="L", "Light", J39="D", "Dark", TRUE, "")</f>
        <v>Light</v>
      </c>
    </row>
    <row r="40" spans="1:15" x14ac:dyDescent="0.2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INDEX(customers!$A$1:$I$1001, MATCH(orders!$C40, customers!$A$1:$A$1001, 0), MATCH(orders!F$1, customers!$A$1:$I$1, 0))</f>
        <v>Dorie de la Tremoille</v>
      </c>
      <c r="G40" s="2" t="str">
        <f>INDEX(customers!$A$1:$I$1001, MATCH(orders!$C40, customers!$A$1:$A$1001, 0), MATCH(orders!G$1, customers!$A$1:$I$1, 0))</f>
        <v>dde12@unesco.org</v>
      </c>
      <c r="H40" s="2" t="str">
        <f>INDEX(customers!$A$1:$I$1001, MATCH(orders!$C40, customers!$A$1:$A$1001, 0), MATCH(orders!H$1, customers!$A$1:$I$1, 0))</f>
        <v>United States</v>
      </c>
      <c r="I40" t="str">
        <f>INDEX(products!$A$1:$G$49, MATCH(orders!$D40, products!$A$1:$A$1001, 0), MATCH(orders!I$1, products!$A$1:$G$1, 0))</f>
        <v>Rob</v>
      </c>
      <c r="J40" t="str">
        <f>INDEX(products!$A$1:$G$49, MATCH(orders!$D40, products!$A$1:$A$1001, 0), MATCH(orders!J$1, products!$A$1:$G$1, 0))</f>
        <v>M</v>
      </c>
      <c r="K40">
        <f>INDEX(products!$A$1:$G$49, MATCH(orders!$D40, products!$A$1:$A$1001, 0), MATCH(orders!K$1, products!$A$1:$G$1, 0))</f>
        <v>2.5</v>
      </c>
      <c r="L40">
        <f>INDEX(products!$A$1:$G$49, MATCH(orders!$D40, products!$A$1:$A$1001, 0), MATCH(orders!L$1, products!$A$1:$G$1, 0))</f>
        <v>22.884999999999998</v>
      </c>
      <c r="M40">
        <f>L40*E40</f>
        <v>114.42499999999998</v>
      </c>
      <c r="N40" t="str">
        <f>_xlfn.IFS(I40="Rob", "Robusta", I40="Exc", "Excelsa", I40="Ara", "Arabica", I40="Lib","Liberica", TRUE, "")</f>
        <v>Robusta</v>
      </c>
      <c r="O40" t="str">
        <f>_xlfn.IFS(J40="M", "Medium", J40="L", "Light", J40="D", "Dark", TRUE, "")</f>
        <v>Medium</v>
      </c>
    </row>
    <row r="41" spans="1:15" x14ac:dyDescent="0.2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INDEX(customers!$A$1:$I$1001, MATCH(orders!$C41, customers!$A$1:$A$1001, 0), MATCH(orders!F$1, customers!$A$1:$I$1, 0))</f>
        <v>Hy Zanetto</v>
      </c>
      <c r="G41" s="2" t="str">
        <f>INDEX(customers!$A$1:$I$1001, MATCH(orders!$C41, customers!$A$1:$A$1001, 0), MATCH(orders!G$1, customers!$A$1:$I$1, 0))</f>
        <v xml:space="preserve"> hy.zanetto@gmail.com</v>
      </c>
      <c r="H41" s="2" t="str">
        <f>INDEX(customers!$A$1:$I$1001, MATCH(orders!$C41, customers!$A$1:$A$1001, 0), MATCH(orders!H$1, customers!$A$1:$I$1, 0))</f>
        <v>United States</v>
      </c>
      <c r="I41" t="str">
        <f>INDEX(products!$A$1:$G$49, MATCH(orders!$D41, products!$A$1:$A$1001, 0), MATCH(orders!I$1, products!$A$1:$G$1, 0))</f>
        <v>Rob</v>
      </c>
      <c r="J41" t="str">
        <f>INDEX(products!$A$1:$G$49, MATCH(orders!$D41, products!$A$1:$A$1001, 0), MATCH(orders!J$1, products!$A$1:$G$1, 0))</f>
        <v>M</v>
      </c>
      <c r="K41">
        <f>INDEX(products!$A$1:$G$49, MATCH(orders!$D41, products!$A$1:$A$1001, 0), MATCH(orders!K$1, products!$A$1:$G$1, 0))</f>
        <v>1</v>
      </c>
      <c r="L41">
        <f>INDEX(products!$A$1:$G$49, MATCH(orders!$D41, products!$A$1:$A$1001, 0), MATCH(orders!L$1, products!$A$1:$G$1, 0))</f>
        <v>9.9499999999999993</v>
      </c>
      <c r="M41">
        <f>L41*E41</f>
        <v>59.699999999999996</v>
      </c>
      <c r="N41" t="str">
        <f>_xlfn.IFS(I41="Rob", "Robusta", I41="Exc", "Excelsa", I41="Ara", "Arabica", I41="Lib","Liberica", TRUE, "")</f>
        <v>Robusta</v>
      </c>
      <c r="O41" t="str">
        <f>_xlfn.IFS(J41="M", "Medium", J41="L", "Light", J41="D", "Dark", TRUE, "")</f>
        <v>Medium</v>
      </c>
    </row>
    <row r="42" spans="1:15" x14ac:dyDescent="0.2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INDEX(customers!$A$1:$I$1001, MATCH(orders!$C42, customers!$A$1:$A$1001, 0), MATCH(orders!F$1, customers!$A$1:$I$1, 0))</f>
        <v>Jessica McNess</v>
      </c>
      <c r="G42" s="2" t="str">
        <f>INDEX(customers!$A$1:$I$1001, MATCH(orders!$C42, customers!$A$1:$A$1001, 0), MATCH(orders!G$1, customers!$A$1:$I$1, 0))</f>
        <v xml:space="preserve"> jessica.mcness@gmail.com</v>
      </c>
      <c r="H42" s="2" t="str">
        <f>INDEX(customers!$A$1:$I$1001, MATCH(orders!$C42, customers!$A$1:$A$1001, 0), MATCH(orders!H$1, customers!$A$1:$I$1, 0))</f>
        <v>United States</v>
      </c>
      <c r="I42" t="str">
        <f>INDEX(products!$A$1:$G$49, MATCH(orders!$D42, products!$A$1:$A$1001, 0), MATCH(orders!I$1, products!$A$1:$G$1, 0))</f>
        <v>Lib</v>
      </c>
      <c r="J42" t="str">
        <f>INDEX(products!$A$1:$G$49, MATCH(orders!$D42, products!$A$1:$A$1001, 0), MATCH(orders!J$1, products!$A$1:$G$1, 0))</f>
        <v>M</v>
      </c>
      <c r="K42">
        <f>INDEX(products!$A$1:$G$49, MATCH(orders!$D42, products!$A$1:$A$1001, 0), MATCH(orders!K$1, products!$A$1:$G$1, 0))</f>
        <v>1</v>
      </c>
      <c r="L42">
        <f>INDEX(products!$A$1:$G$49, MATCH(orders!$D42, products!$A$1:$A$1001, 0), MATCH(orders!L$1, products!$A$1:$G$1, 0))</f>
        <v>14.55</v>
      </c>
      <c r="M42">
        <f>L42*E42</f>
        <v>43.650000000000006</v>
      </c>
      <c r="N42" t="str">
        <f>_xlfn.IFS(I42="Rob", "Robusta", I42="Exc", "Excelsa", I42="Ara", "Arabica", I42="Lib","Liberica", TRUE, "")</f>
        <v>Liberica</v>
      </c>
      <c r="O42" t="str">
        <f>_xlfn.IFS(J42="M", "Medium", J42="L", "Light", J42="D", "Dark", TRUE, "")</f>
        <v>Medium</v>
      </c>
    </row>
    <row r="43" spans="1:15" x14ac:dyDescent="0.2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INDEX(customers!$A$1:$I$1001, MATCH(orders!$C43, customers!$A$1:$A$1001, 0), MATCH(orders!F$1, customers!$A$1:$I$1, 0))</f>
        <v>Lorenzo Yeoland</v>
      </c>
      <c r="G43" s="2" t="str">
        <f>INDEX(customers!$A$1:$I$1001, MATCH(orders!$C43, customers!$A$1:$A$1001, 0), MATCH(orders!G$1, customers!$A$1:$I$1, 0))</f>
        <v>lyeoland15@pbs.org</v>
      </c>
      <c r="H43" s="2" t="str">
        <f>INDEX(customers!$A$1:$I$1001, MATCH(orders!$C43, customers!$A$1:$A$1001, 0), MATCH(orders!H$1, customers!$A$1:$I$1, 0))</f>
        <v>United States</v>
      </c>
      <c r="I43" t="str">
        <f>INDEX(products!$A$1:$G$49, MATCH(orders!$D43, products!$A$1:$A$1001, 0), MATCH(orders!I$1, products!$A$1:$G$1, 0))</f>
        <v>Exc</v>
      </c>
      <c r="J43" t="str">
        <f>INDEX(products!$A$1:$G$49, MATCH(orders!$D43, products!$A$1:$A$1001, 0), MATCH(orders!J$1, products!$A$1:$G$1, 0))</f>
        <v>D</v>
      </c>
      <c r="K43">
        <f>INDEX(products!$A$1:$G$49, MATCH(orders!$D43, products!$A$1:$A$1001, 0), MATCH(orders!K$1, products!$A$1:$G$1, 0))</f>
        <v>0.2</v>
      </c>
      <c r="L43">
        <f>INDEX(products!$A$1:$G$49, MATCH(orders!$D43, products!$A$1:$A$1001, 0), MATCH(orders!L$1, products!$A$1:$G$1, 0))</f>
        <v>3.645</v>
      </c>
      <c r="M43">
        <f>L43*E43</f>
        <v>7.29</v>
      </c>
      <c r="N43" t="str">
        <f>_xlfn.IFS(I43="Rob", "Robusta", I43="Exc", "Excelsa", I43="Ara", "Arabica", I43="Lib","Liberica", TRUE, "")</f>
        <v>Excelsa</v>
      </c>
      <c r="O43" t="str">
        <f>_xlfn.IFS(J43="M", "Medium", J43="L", "Light", J43="D", "Dark", TRUE, "")</f>
        <v>Dark</v>
      </c>
    </row>
    <row r="44" spans="1:15" x14ac:dyDescent="0.2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INDEX(customers!$A$1:$I$1001, MATCH(orders!$C44, customers!$A$1:$A$1001, 0), MATCH(orders!F$1, customers!$A$1:$I$1, 0))</f>
        <v>Abigail Tolworthy</v>
      </c>
      <c r="G44" s="2" t="str">
        <f>INDEX(customers!$A$1:$I$1001, MATCH(orders!$C44, customers!$A$1:$A$1001, 0), MATCH(orders!G$1, customers!$A$1:$I$1, 0))</f>
        <v>atolworthy16@toplist.cz</v>
      </c>
      <c r="H44" s="2" t="str">
        <f>INDEX(customers!$A$1:$I$1001, MATCH(orders!$C44, customers!$A$1:$A$1001, 0), MATCH(orders!H$1, customers!$A$1:$I$1, 0))</f>
        <v>United States</v>
      </c>
      <c r="I44" t="str">
        <f>INDEX(products!$A$1:$G$49, MATCH(orders!$D44, products!$A$1:$A$1001, 0), MATCH(orders!I$1, products!$A$1:$G$1, 0))</f>
        <v>Rob</v>
      </c>
      <c r="J44" t="str">
        <f>INDEX(products!$A$1:$G$49, MATCH(orders!$D44, products!$A$1:$A$1001, 0), MATCH(orders!J$1, products!$A$1:$G$1, 0))</f>
        <v>D</v>
      </c>
      <c r="K44">
        <f>INDEX(products!$A$1:$G$49, MATCH(orders!$D44, products!$A$1:$A$1001, 0), MATCH(orders!K$1, products!$A$1:$G$1, 0))</f>
        <v>0.2</v>
      </c>
      <c r="L44">
        <f>INDEX(products!$A$1:$G$49, MATCH(orders!$D44, products!$A$1:$A$1001, 0), MATCH(orders!L$1, products!$A$1:$G$1, 0))</f>
        <v>2.6849999999999996</v>
      </c>
      <c r="M44">
        <f>L44*E44</f>
        <v>8.0549999999999997</v>
      </c>
      <c r="N44" t="str">
        <f>_xlfn.IFS(I44="Rob", "Robusta", I44="Exc", "Excelsa", I44="Ara", "Arabica", I44="Lib","Liberica", TRUE, "")</f>
        <v>Robusta</v>
      </c>
      <c r="O44" t="str">
        <f>_xlfn.IFS(J44="M", "Medium", J44="L", "Light", J44="D", "Dark", TRUE, "")</f>
        <v>Dark</v>
      </c>
    </row>
    <row r="45" spans="1:15" x14ac:dyDescent="0.2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INDEX(customers!$A$1:$I$1001, MATCH(orders!$C45, customers!$A$1:$A$1001, 0), MATCH(orders!F$1, customers!$A$1:$I$1, 0))</f>
        <v>Maurie Bartol</v>
      </c>
      <c r="G45" s="2" t="str">
        <f>INDEX(customers!$A$1:$I$1001, MATCH(orders!$C45, customers!$A$1:$A$1001, 0), MATCH(orders!G$1, customers!$A$1:$I$1, 0))</f>
        <v xml:space="preserve"> maurie.bartol@gmail.com</v>
      </c>
      <c r="H45" s="2" t="str">
        <f>INDEX(customers!$A$1:$I$1001, MATCH(orders!$C45, customers!$A$1:$A$1001, 0), MATCH(orders!H$1, customers!$A$1:$I$1, 0))</f>
        <v>United States</v>
      </c>
      <c r="I45" t="str">
        <f>INDEX(products!$A$1:$G$49, MATCH(orders!$D45, products!$A$1:$A$1001, 0), MATCH(orders!I$1, products!$A$1:$G$1, 0))</f>
        <v>Lib</v>
      </c>
      <c r="J45" t="str">
        <f>INDEX(products!$A$1:$G$49, MATCH(orders!$D45, products!$A$1:$A$1001, 0), MATCH(orders!J$1, products!$A$1:$G$1, 0))</f>
        <v>L</v>
      </c>
      <c r="K45">
        <f>INDEX(products!$A$1:$G$49, MATCH(orders!$D45, products!$A$1:$A$1001, 0), MATCH(orders!K$1, products!$A$1:$G$1, 0))</f>
        <v>2.5</v>
      </c>
      <c r="L45">
        <f>INDEX(products!$A$1:$G$49, MATCH(orders!$D45, products!$A$1:$A$1001, 0), MATCH(orders!L$1, products!$A$1:$G$1, 0))</f>
        <v>36.454999999999998</v>
      </c>
      <c r="M45">
        <f>L45*E45</f>
        <v>72.91</v>
      </c>
      <c r="N45" t="str">
        <f>_xlfn.IFS(I45="Rob", "Robusta", I45="Exc", "Excelsa", I45="Ara", "Arabica", I45="Lib","Liberica", TRUE, "")</f>
        <v>Liberica</v>
      </c>
      <c r="O45" t="str">
        <f>_xlfn.IFS(J45="M", "Medium", J45="L", "Light", J45="D", "Dark", TRUE, "")</f>
        <v>Light</v>
      </c>
    </row>
    <row r="46" spans="1:15" x14ac:dyDescent="0.2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INDEX(customers!$A$1:$I$1001, MATCH(orders!$C46, customers!$A$1:$A$1001, 0), MATCH(orders!F$1, customers!$A$1:$I$1, 0))</f>
        <v>Olag Baudassi</v>
      </c>
      <c r="G46" s="2" t="str">
        <f>INDEX(customers!$A$1:$I$1001, MATCH(orders!$C46, customers!$A$1:$A$1001, 0), MATCH(orders!G$1, customers!$A$1:$I$1, 0))</f>
        <v>obaudassi18@seesaa.net</v>
      </c>
      <c r="H46" s="2" t="str">
        <f>INDEX(customers!$A$1:$I$1001, MATCH(orders!$C46, customers!$A$1:$A$1001, 0), MATCH(orders!H$1, customers!$A$1:$I$1, 0))</f>
        <v>United States</v>
      </c>
      <c r="I46" t="str">
        <f>INDEX(products!$A$1:$G$49, MATCH(orders!$D46, products!$A$1:$A$1001, 0), MATCH(orders!I$1, products!$A$1:$G$1, 0))</f>
        <v>Exc</v>
      </c>
      <c r="J46" t="str">
        <f>INDEX(products!$A$1:$G$49, MATCH(orders!$D46, products!$A$1:$A$1001, 0), MATCH(orders!J$1, products!$A$1:$G$1, 0))</f>
        <v>M</v>
      </c>
      <c r="K46">
        <f>INDEX(products!$A$1:$G$49, MATCH(orders!$D46, products!$A$1:$A$1001, 0), MATCH(orders!K$1, products!$A$1:$G$1, 0))</f>
        <v>0.5</v>
      </c>
      <c r="L46">
        <f>INDEX(products!$A$1:$G$49, MATCH(orders!$D46, products!$A$1:$A$1001, 0), MATCH(orders!L$1, products!$A$1:$G$1, 0))</f>
        <v>8.25</v>
      </c>
      <c r="M46">
        <f>L46*E46</f>
        <v>16.5</v>
      </c>
      <c r="N46" t="str">
        <f>_xlfn.IFS(I46="Rob", "Robusta", I46="Exc", "Excelsa", I46="Ara", "Arabica", I46="Lib","Liberica", TRUE, "")</f>
        <v>Excelsa</v>
      </c>
      <c r="O46" t="str">
        <f>_xlfn.IFS(J46="M", "Medium", J46="L", "Light", J46="D", "Dark", TRUE, "")</f>
        <v>Medium</v>
      </c>
    </row>
    <row r="47" spans="1:15" x14ac:dyDescent="0.2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INDEX(customers!$A$1:$I$1001, MATCH(orders!$C47, customers!$A$1:$A$1001, 0), MATCH(orders!F$1, customers!$A$1:$I$1, 0))</f>
        <v>Petey Kingsbury</v>
      </c>
      <c r="G47" s="2" t="str">
        <f>INDEX(customers!$A$1:$I$1001, MATCH(orders!$C47, customers!$A$1:$A$1001, 0), MATCH(orders!G$1, customers!$A$1:$I$1, 0))</f>
        <v>pkingsbury19@comcast.net</v>
      </c>
      <c r="H47" s="2" t="str">
        <f>INDEX(customers!$A$1:$I$1001, MATCH(orders!$C47, customers!$A$1:$A$1001, 0), MATCH(orders!H$1, customers!$A$1:$I$1, 0))</f>
        <v>United States</v>
      </c>
      <c r="I47" t="str">
        <f>INDEX(products!$A$1:$G$49, MATCH(orders!$D47, products!$A$1:$A$1001, 0), MATCH(orders!I$1, products!$A$1:$G$1, 0))</f>
        <v>Lib</v>
      </c>
      <c r="J47" t="str">
        <f>INDEX(products!$A$1:$G$49, MATCH(orders!$D47, products!$A$1:$A$1001, 0), MATCH(orders!J$1, products!$A$1:$G$1, 0))</f>
        <v>D</v>
      </c>
      <c r="K47">
        <f>INDEX(products!$A$1:$G$49, MATCH(orders!$D47, products!$A$1:$A$1001, 0), MATCH(orders!K$1, products!$A$1:$G$1, 0))</f>
        <v>2.5</v>
      </c>
      <c r="L47">
        <f>INDEX(products!$A$1:$G$49, MATCH(orders!$D47, products!$A$1:$A$1001, 0), MATCH(orders!L$1, products!$A$1:$G$1, 0))</f>
        <v>29.784999999999997</v>
      </c>
      <c r="M47">
        <f>L47*E47</f>
        <v>178.70999999999998</v>
      </c>
      <c r="N47" t="str">
        <f>_xlfn.IFS(I47="Rob", "Robusta", I47="Exc", "Excelsa", I47="Ara", "Arabica", I47="Lib","Liberica", TRUE, "")</f>
        <v>Liberica</v>
      </c>
      <c r="O47" t="str">
        <f>_xlfn.IFS(J47="M", "Medium", J47="L", "Light", J47="D", "Dark", TRUE, "")</f>
        <v>Dark</v>
      </c>
    </row>
    <row r="48" spans="1:15" x14ac:dyDescent="0.2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INDEX(customers!$A$1:$I$1001, MATCH(orders!$C48, customers!$A$1:$A$1001, 0), MATCH(orders!F$1, customers!$A$1:$I$1, 0))</f>
        <v>Donna Baskeyfied</v>
      </c>
      <c r="G48" s="2" t="str">
        <f>INDEX(customers!$A$1:$I$1001, MATCH(orders!$C48, customers!$A$1:$A$1001, 0), MATCH(orders!G$1, customers!$A$1:$I$1, 0))</f>
        <v xml:space="preserve"> donna.baskeyfied@gmail.com</v>
      </c>
      <c r="H48" s="2" t="str">
        <f>INDEX(customers!$A$1:$I$1001, MATCH(orders!$C48, customers!$A$1:$A$1001, 0), MATCH(orders!H$1, customers!$A$1:$I$1, 0))</f>
        <v>United States</v>
      </c>
      <c r="I48" t="str">
        <f>INDEX(products!$A$1:$G$49, MATCH(orders!$D48, products!$A$1:$A$1001, 0), MATCH(orders!I$1, products!$A$1:$G$1, 0))</f>
        <v>Exc</v>
      </c>
      <c r="J48" t="str">
        <f>INDEX(products!$A$1:$G$49, MATCH(orders!$D48, products!$A$1:$A$1001, 0), MATCH(orders!J$1, products!$A$1:$G$1, 0))</f>
        <v>M</v>
      </c>
      <c r="K48">
        <f>INDEX(products!$A$1:$G$49, MATCH(orders!$D48, products!$A$1:$A$1001, 0), MATCH(orders!K$1, products!$A$1:$G$1, 0))</f>
        <v>2.5</v>
      </c>
      <c r="L48">
        <f>INDEX(products!$A$1:$G$49, MATCH(orders!$D48, products!$A$1:$A$1001, 0), MATCH(orders!L$1, products!$A$1:$G$1, 0))</f>
        <v>31.624999999999996</v>
      </c>
      <c r="M48">
        <f>L48*E48</f>
        <v>63.249999999999993</v>
      </c>
      <c r="N48" t="str">
        <f>_xlfn.IFS(I48="Rob", "Robusta", I48="Exc", "Excelsa", I48="Ara", "Arabica", I48="Lib","Liberica", TRUE, "")</f>
        <v>Excelsa</v>
      </c>
      <c r="O48" t="str">
        <f>_xlfn.IFS(J48="M", "Medium", J48="L", "Light", J48="D", "Dark", TRUE, "")</f>
        <v>Medium</v>
      </c>
    </row>
    <row r="49" spans="1:15" x14ac:dyDescent="0.2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INDEX(customers!$A$1:$I$1001, MATCH(orders!$C49, customers!$A$1:$A$1001, 0), MATCH(orders!F$1, customers!$A$1:$I$1, 0))</f>
        <v>Arda Curley</v>
      </c>
      <c r="G49" s="2" t="str">
        <f>INDEX(customers!$A$1:$I$1001, MATCH(orders!$C49, customers!$A$1:$A$1001, 0), MATCH(orders!G$1, customers!$A$1:$I$1, 0))</f>
        <v>acurley1b@hao123.com</v>
      </c>
      <c r="H49" s="2" t="str">
        <f>INDEX(customers!$A$1:$I$1001, MATCH(orders!$C49, customers!$A$1:$A$1001, 0), MATCH(orders!H$1, customers!$A$1:$I$1, 0))</f>
        <v>United States</v>
      </c>
      <c r="I49" t="str">
        <f>INDEX(products!$A$1:$G$49, MATCH(orders!$D49, products!$A$1:$A$1001, 0), MATCH(orders!I$1, products!$A$1:$G$1, 0))</f>
        <v>Ara</v>
      </c>
      <c r="J49" t="str">
        <f>INDEX(products!$A$1:$G$49, MATCH(orders!$D49, products!$A$1:$A$1001, 0), MATCH(orders!J$1, products!$A$1:$G$1, 0))</f>
        <v>L</v>
      </c>
      <c r="K49">
        <f>INDEX(products!$A$1:$G$49, MATCH(orders!$D49, products!$A$1:$A$1001, 0), MATCH(orders!K$1, products!$A$1:$G$1, 0))</f>
        <v>0.2</v>
      </c>
      <c r="L49">
        <f>INDEX(products!$A$1:$G$49, MATCH(orders!$D49, products!$A$1:$A$1001, 0), MATCH(orders!L$1, products!$A$1:$G$1, 0))</f>
        <v>3.8849999999999998</v>
      </c>
      <c r="M49">
        <f>L49*E49</f>
        <v>7.77</v>
      </c>
      <c r="N49" t="str">
        <f>_xlfn.IFS(I49="Rob", "Robusta", I49="Exc", "Excelsa", I49="Ara", "Arabica", I49="Lib","Liberica", TRUE, "")</f>
        <v>Arabica</v>
      </c>
      <c r="O49" t="str">
        <f>_xlfn.IFS(J49="M", "Medium", J49="L", "Light", J49="D", "Dark", TRUE, "")</f>
        <v>Light</v>
      </c>
    </row>
    <row r="50" spans="1:15" x14ac:dyDescent="0.2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INDEX(customers!$A$1:$I$1001, MATCH(orders!$C50, customers!$A$1:$A$1001, 0), MATCH(orders!F$1, customers!$A$1:$I$1, 0))</f>
        <v>Raynor McGilvary</v>
      </c>
      <c r="G50" s="2" t="str">
        <f>INDEX(customers!$A$1:$I$1001, MATCH(orders!$C50, customers!$A$1:$A$1001, 0), MATCH(orders!G$1, customers!$A$1:$I$1, 0))</f>
        <v>rmcgilvary1c@tamu.edu</v>
      </c>
      <c r="H50" s="2" t="str">
        <f>INDEX(customers!$A$1:$I$1001, MATCH(orders!$C50, customers!$A$1:$A$1001, 0), MATCH(orders!H$1, customers!$A$1:$I$1, 0))</f>
        <v>United States</v>
      </c>
      <c r="I50" t="str">
        <f>INDEX(products!$A$1:$G$49, MATCH(orders!$D50, products!$A$1:$A$1001, 0), MATCH(orders!I$1, products!$A$1:$G$1, 0))</f>
        <v>Ara</v>
      </c>
      <c r="J50" t="str">
        <f>INDEX(products!$A$1:$G$49, MATCH(orders!$D50, products!$A$1:$A$1001, 0), MATCH(orders!J$1, products!$A$1:$G$1, 0))</f>
        <v>D</v>
      </c>
      <c r="K50">
        <f>INDEX(products!$A$1:$G$49, MATCH(orders!$D50, products!$A$1:$A$1001, 0), MATCH(orders!K$1, products!$A$1:$G$1, 0))</f>
        <v>2.5</v>
      </c>
      <c r="L50">
        <f>INDEX(products!$A$1:$G$49, MATCH(orders!$D50, products!$A$1:$A$1001, 0), MATCH(orders!L$1, products!$A$1:$G$1, 0))</f>
        <v>22.884999999999998</v>
      </c>
      <c r="M50">
        <f>L50*E50</f>
        <v>91.539999999999992</v>
      </c>
      <c r="N50" t="str">
        <f>_xlfn.IFS(I50="Rob", "Robusta", I50="Exc", "Excelsa", I50="Ara", "Arabica", I50="Lib","Liberica", TRUE, "")</f>
        <v>Arabica</v>
      </c>
      <c r="O50" t="str">
        <f>_xlfn.IFS(J50="M", "Medium", J50="L", "Light", J50="D", "Dark", TRUE, "")</f>
        <v>Dark</v>
      </c>
    </row>
    <row r="51" spans="1:15" x14ac:dyDescent="0.2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INDEX(customers!$A$1:$I$1001, MATCH(orders!$C51, customers!$A$1:$A$1001, 0), MATCH(orders!F$1, customers!$A$1:$I$1, 0))</f>
        <v>Isis Pikett</v>
      </c>
      <c r="G51" s="2" t="str">
        <f>INDEX(customers!$A$1:$I$1001, MATCH(orders!$C51, customers!$A$1:$A$1001, 0), MATCH(orders!G$1, customers!$A$1:$I$1, 0))</f>
        <v>ipikett1d@xinhuanet.com</v>
      </c>
      <c r="H51" s="2" t="str">
        <f>INDEX(customers!$A$1:$I$1001, MATCH(orders!$C51, customers!$A$1:$A$1001, 0), MATCH(orders!H$1, customers!$A$1:$I$1, 0))</f>
        <v>United States</v>
      </c>
      <c r="I51" t="str">
        <f>INDEX(products!$A$1:$G$49, MATCH(orders!$D51, products!$A$1:$A$1001, 0), MATCH(orders!I$1, products!$A$1:$G$1, 0))</f>
        <v>Ara</v>
      </c>
      <c r="J51" t="str">
        <f>INDEX(products!$A$1:$G$49, MATCH(orders!$D51, products!$A$1:$A$1001, 0), MATCH(orders!J$1, products!$A$1:$G$1, 0))</f>
        <v>L</v>
      </c>
      <c r="K51">
        <f>INDEX(products!$A$1:$G$49, MATCH(orders!$D51, products!$A$1:$A$1001, 0), MATCH(orders!K$1, products!$A$1:$G$1, 0))</f>
        <v>1</v>
      </c>
      <c r="L51">
        <f>INDEX(products!$A$1:$G$49, MATCH(orders!$D51, products!$A$1:$A$1001, 0), MATCH(orders!L$1, products!$A$1:$G$1, 0))</f>
        <v>12.95</v>
      </c>
      <c r="M51">
        <f>L51*E51</f>
        <v>38.849999999999994</v>
      </c>
      <c r="N51" t="str">
        <f>_xlfn.IFS(I51="Rob", "Robusta", I51="Exc", "Excelsa", I51="Ara", "Arabica", I51="Lib","Liberica", TRUE, "")</f>
        <v>Arabica</v>
      </c>
      <c r="O51" t="str">
        <f>_xlfn.IFS(J51="M", "Medium", J51="L", "Light", J51="D", "Dark", TRUE, "")</f>
        <v>Light</v>
      </c>
    </row>
    <row r="52" spans="1:15" x14ac:dyDescent="0.2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INDEX(customers!$A$1:$I$1001, MATCH(orders!$C52, customers!$A$1:$A$1001, 0), MATCH(orders!F$1, customers!$A$1:$I$1, 0))</f>
        <v>Inger Bouldon</v>
      </c>
      <c r="G52" s="2" t="str">
        <f>INDEX(customers!$A$1:$I$1001, MATCH(orders!$C52, customers!$A$1:$A$1001, 0), MATCH(orders!G$1, customers!$A$1:$I$1, 0))</f>
        <v>ibouldon1e@gizmodo.com</v>
      </c>
      <c r="H52" s="2" t="str">
        <f>INDEX(customers!$A$1:$I$1001, MATCH(orders!$C52, customers!$A$1:$A$1001, 0), MATCH(orders!H$1, customers!$A$1:$I$1, 0))</f>
        <v>United States</v>
      </c>
      <c r="I52" t="str">
        <f>INDEX(products!$A$1:$G$49, MATCH(orders!$D52, products!$A$1:$A$1001, 0), MATCH(orders!I$1, products!$A$1:$G$1, 0))</f>
        <v>Lib</v>
      </c>
      <c r="J52" t="str">
        <f>INDEX(products!$A$1:$G$49, MATCH(orders!$D52, products!$A$1:$A$1001, 0), MATCH(orders!J$1, products!$A$1:$G$1, 0))</f>
        <v>D</v>
      </c>
      <c r="K52">
        <f>INDEX(products!$A$1:$G$49, MATCH(orders!$D52, products!$A$1:$A$1001, 0), MATCH(orders!K$1, products!$A$1:$G$1, 0))</f>
        <v>0.5</v>
      </c>
      <c r="L52">
        <f>INDEX(products!$A$1:$G$49, MATCH(orders!$D52, products!$A$1:$A$1001, 0), MATCH(orders!L$1, products!$A$1:$G$1, 0))</f>
        <v>7.77</v>
      </c>
      <c r="M52">
        <f>L52*E52</f>
        <v>15.54</v>
      </c>
      <c r="N52" t="str">
        <f>_xlfn.IFS(I52="Rob", "Robusta", I52="Exc", "Excelsa", I52="Ara", "Arabica", I52="Lib","Liberica", TRUE, "")</f>
        <v>Liberica</v>
      </c>
      <c r="O52" t="str">
        <f>_xlfn.IFS(J52="M", "Medium", J52="L", "Light", J52="D", "Dark", TRUE, "")</f>
        <v>Dark</v>
      </c>
    </row>
    <row r="53" spans="1:15" x14ac:dyDescent="0.2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INDEX(customers!$A$1:$I$1001, MATCH(orders!$C53, customers!$A$1:$A$1001, 0), MATCH(orders!F$1, customers!$A$1:$I$1, 0))</f>
        <v>Karry Flanders</v>
      </c>
      <c r="G53" s="2" t="str">
        <f>INDEX(customers!$A$1:$I$1001, MATCH(orders!$C53, customers!$A$1:$A$1001, 0), MATCH(orders!G$1, customers!$A$1:$I$1, 0))</f>
        <v>kflanders1f@over-blog.com</v>
      </c>
      <c r="H53" s="2" t="str">
        <f>INDEX(customers!$A$1:$I$1001, MATCH(orders!$C53, customers!$A$1:$A$1001, 0), MATCH(orders!H$1, customers!$A$1:$I$1, 0))</f>
        <v>Ireland</v>
      </c>
      <c r="I53" t="str">
        <f>INDEX(products!$A$1:$G$49, MATCH(orders!$D53, products!$A$1:$A$1001, 0), MATCH(orders!I$1, products!$A$1:$G$1, 0))</f>
        <v>Lib</v>
      </c>
      <c r="J53" t="str">
        <f>INDEX(products!$A$1:$G$49, MATCH(orders!$D53, products!$A$1:$A$1001, 0), MATCH(orders!J$1, products!$A$1:$G$1, 0))</f>
        <v>L</v>
      </c>
      <c r="K53">
        <f>INDEX(products!$A$1:$G$49, MATCH(orders!$D53, products!$A$1:$A$1001, 0), MATCH(orders!K$1, products!$A$1:$G$1, 0))</f>
        <v>2.5</v>
      </c>
      <c r="L53">
        <f>INDEX(products!$A$1:$G$49, MATCH(orders!$D53, products!$A$1:$A$1001, 0), MATCH(orders!L$1, products!$A$1:$G$1, 0))</f>
        <v>36.454999999999998</v>
      </c>
      <c r="M53">
        <f>L53*E53</f>
        <v>145.82</v>
      </c>
      <c r="N53" t="str">
        <f>_xlfn.IFS(I53="Rob", "Robusta", I53="Exc", "Excelsa", I53="Ara", "Arabica", I53="Lib","Liberica", TRUE, "")</f>
        <v>Liberica</v>
      </c>
      <c r="O53" t="str">
        <f>_xlfn.IFS(J53="M", "Medium", J53="L", "Light", J53="D", "Dark", TRUE, "")</f>
        <v>Light</v>
      </c>
    </row>
    <row r="54" spans="1:15" x14ac:dyDescent="0.2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INDEX(customers!$A$1:$I$1001, MATCH(orders!$C54, customers!$A$1:$A$1001, 0), MATCH(orders!F$1, customers!$A$1:$I$1, 0))</f>
        <v>Hartley Mattioli</v>
      </c>
      <c r="G54" s="2" t="str">
        <f>INDEX(customers!$A$1:$I$1001, MATCH(orders!$C54, customers!$A$1:$A$1001, 0), MATCH(orders!G$1, customers!$A$1:$I$1, 0))</f>
        <v>hmattioli1g@webmd.com</v>
      </c>
      <c r="H54" s="2" t="str">
        <f>INDEX(customers!$A$1:$I$1001, MATCH(orders!$C54, customers!$A$1:$A$1001, 0), MATCH(orders!H$1, customers!$A$1:$I$1, 0))</f>
        <v>United Kingdom</v>
      </c>
      <c r="I54" t="str">
        <f>INDEX(products!$A$1:$G$49, MATCH(orders!$D54, products!$A$1:$A$1001, 0), MATCH(orders!I$1, products!$A$1:$G$1, 0))</f>
        <v>Rob</v>
      </c>
      <c r="J54" t="str">
        <f>INDEX(products!$A$1:$G$49, MATCH(orders!$D54, products!$A$1:$A$1001, 0), MATCH(orders!J$1, products!$A$1:$G$1, 0))</f>
        <v>M</v>
      </c>
      <c r="K54">
        <f>INDEX(products!$A$1:$G$49, MATCH(orders!$D54, products!$A$1:$A$1001, 0), MATCH(orders!K$1, products!$A$1:$G$1, 0))</f>
        <v>0.5</v>
      </c>
      <c r="L54">
        <f>INDEX(products!$A$1:$G$49, MATCH(orders!$D54, products!$A$1:$A$1001, 0), MATCH(orders!L$1, products!$A$1:$G$1, 0))</f>
        <v>5.97</v>
      </c>
      <c r="M54">
        <f>L54*E54</f>
        <v>29.849999999999998</v>
      </c>
      <c r="N54" t="str">
        <f>_xlfn.IFS(I54="Rob", "Robusta", I54="Exc", "Excelsa", I54="Ara", "Arabica", I54="Lib","Liberica", TRUE, "")</f>
        <v>Robusta</v>
      </c>
      <c r="O54" t="str">
        <f>_xlfn.IFS(J54="M", "Medium", J54="L", "Light", J54="D", "Dark", TRUE, "")</f>
        <v>Medium</v>
      </c>
    </row>
    <row r="55" spans="1:15" x14ac:dyDescent="0.2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INDEX(customers!$A$1:$I$1001, MATCH(orders!$C55, customers!$A$1:$A$1001, 0), MATCH(orders!F$1, customers!$A$1:$I$1, 0))</f>
        <v>Hartley Mattioli</v>
      </c>
      <c r="G55" s="2" t="str">
        <f>INDEX(customers!$A$1:$I$1001, MATCH(orders!$C55, customers!$A$1:$A$1001, 0), MATCH(orders!G$1, customers!$A$1:$I$1, 0))</f>
        <v>hmattioli1g@webmd.com</v>
      </c>
      <c r="H55" s="2" t="str">
        <f>INDEX(customers!$A$1:$I$1001, MATCH(orders!$C55, customers!$A$1:$A$1001, 0), MATCH(orders!H$1, customers!$A$1:$I$1, 0))</f>
        <v>United Kingdom</v>
      </c>
      <c r="I55" t="str">
        <f>INDEX(products!$A$1:$G$49, MATCH(orders!$D55, products!$A$1:$A$1001, 0), MATCH(orders!I$1, products!$A$1:$G$1, 0))</f>
        <v>Lib</v>
      </c>
      <c r="J55" t="str">
        <f>INDEX(products!$A$1:$G$49, MATCH(orders!$D55, products!$A$1:$A$1001, 0), MATCH(orders!J$1, products!$A$1:$G$1, 0))</f>
        <v>L</v>
      </c>
      <c r="K55">
        <f>INDEX(products!$A$1:$G$49, MATCH(orders!$D55, products!$A$1:$A$1001, 0), MATCH(orders!K$1, products!$A$1:$G$1, 0))</f>
        <v>2.5</v>
      </c>
      <c r="L55">
        <f>INDEX(products!$A$1:$G$49, MATCH(orders!$D55, products!$A$1:$A$1001, 0), MATCH(orders!L$1, products!$A$1:$G$1, 0))</f>
        <v>36.454999999999998</v>
      </c>
      <c r="M55">
        <f>L55*E55</f>
        <v>72.91</v>
      </c>
      <c r="N55" t="str">
        <f>_xlfn.IFS(I55="Rob", "Robusta", I55="Exc", "Excelsa", I55="Ara", "Arabica", I55="Lib","Liberica", TRUE, "")</f>
        <v>Liberica</v>
      </c>
      <c r="O55" t="str">
        <f>_xlfn.IFS(J55="M", "Medium", J55="L", "Light", J55="D", "Dark", TRUE, "")</f>
        <v>Light</v>
      </c>
    </row>
    <row r="56" spans="1:15" x14ac:dyDescent="0.2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INDEX(customers!$A$1:$I$1001, MATCH(orders!$C56, customers!$A$1:$A$1001, 0), MATCH(orders!F$1, customers!$A$1:$I$1, 0))</f>
        <v>Archambault Gillard</v>
      </c>
      <c r="G56" s="2" t="str">
        <f>INDEX(customers!$A$1:$I$1001, MATCH(orders!$C56, customers!$A$1:$A$1001, 0), MATCH(orders!G$1, customers!$A$1:$I$1, 0))</f>
        <v>agillard1i@issuu.com</v>
      </c>
      <c r="H56" s="2" t="str">
        <f>INDEX(customers!$A$1:$I$1001, MATCH(orders!$C56, customers!$A$1:$A$1001, 0), MATCH(orders!H$1, customers!$A$1:$I$1, 0))</f>
        <v>United States</v>
      </c>
      <c r="I56" t="str">
        <f>INDEX(products!$A$1:$G$49, MATCH(orders!$D56, products!$A$1:$A$1001, 0), MATCH(orders!I$1, products!$A$1:$G$1, 0))</f>
        <v>Lib</v>
      </c>
      <c r="J56" t="str">
        <f>INDEX(products!$A$1:$G$49, MATCH(orders!$D56, products!$A$1:$A$1001, 0), MATCH(orders!J$1, products!$A$1:$G$1, 0))</f>
        <v>M</v>
      </c>
      <c r="K56">
        <f>INDEX(products!$A$1:$G$49, MATCH(orders!$D56, products!$A$1:$A$1001, 0), MATCH(orders!K$1, products!$A$1:$G$1, 0))</f>
        <v>1</v>
      </c>
      <c r="L56">
        <f>INDEX(products!$A$1:$G$49, MATCH(orders!$D56, products!$A$1:$A$1001, 0), MATCH(orders!L$1, products!$A$1:$G$1, 0))</f>
        <v>14.55</v>
      </c>
      <c r="M56">
        <f>L56*E56</f>
        <v>72.75</v>
      </c>
      <c r="N56" t="str">
        <f>_xlfn.IFS(I56="Rob", "Robusta", I56="Exc", "Excelsa", I56="Ara", "Arabica", I56="Lib","Liberica", TRUE, "")</f>
        <v>Liberica</v>
      </c>
      <c r="O56" t="str">
        <f>_xlfn.IFS(J56="M", "Medium", J56="L", "Light", J56="D", "Dark", TRUE, "")</f>
        <v>Medium</v>
      </c>
    </row>
    <row r="57" spans="1:15" x14ac:dyDescent="0.2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INDEX(customers!$A$1:$I$1001, MATCH(orders!$C57, customers!$A$1:$A$1001, 0), MATCH(orders!F$1, customers!$A$1:$I$1, 0))</f>
        <v>Salomo Cushworth</v>
      </c>
      <c r="G57" s="2" t="str">
        <f>INDEX(customers!$A$1:$I$1001, MATCH(orders!$C57, customers!$A$1:$A$1001, 0), MATCH(orders!G$1, customers!$A$1:$I$1, 0))</f>
        <v xml:space="preserve"> salomo.cushworth@gmail.com</v>
      </c>
      <c r="H57" s="2" t="str">
        <f>INDEX(customers!$A$1:$I$1001, MATCH(orders!$C57, customers!$A$1:$A$1001, 0), MATCH(orders!H$1, customers!$A$1:$I$1, 0))</f>
        <v>United States</v>
      </c>
      <c r="I57" t="str">
        <f>INDEX(products!$A$1:$G$49, MATCH(orders!$D57, products!$A$1:$A$1001, 0), MATCH(orders!I$1, products!$A$1:$G$1, 0))</f>
        <v>Lib</v>
      </c>
      <c r="J57" t="str">
        <f>INDEX(products!$A$1:$G$49, MATCH(orders!$D57, products!$A$1:$A$1001, 0), MATCH(orders!J$1, products!$A$1:$G$1, 0))</f>
        <v>L</v>
      </c>
      <c r="K57">
        <f>INDEX(products!$A$1:$G$49, MATCH(orders!$D57, products!$A$1:$A$1001, 0), MATCH(orders!K$1, products!$A$1:$G$1, 0))</f>
        <v>1</v>
      </c>
      <c r="L57">
        <f>INDEX(products!$A$1:$G$49, MATCH(orders!$D57, products!$A$1:$A$1001, 0), MATCH(orders!L$1, products!$A$1:$G$1, 0))</f>
        <v>15.85</v>
      </c>
      <c r="M57">
        <f>L57*E57</f>
        <v>47.55</v>
      </c>
      <c r="N57" t="str">
        <f>_xlfn.IFS(I57="Rob", "Robusta", I57="Exc", "Excelsa", I57="Ara", "Arabica", I57="Lib","Liberica", TRUE, "")</f>
        <v>Liberica</v>
      </c>
      <c r="O57" t="str">
        <f>_xlfn.IFS(J57="M", "Medium", J57="L", "Light", J57="D", "Dark", TRUE, "")</f>
        <v>Light</v>
      </c>
    </row>
    <row r="58" spans="1:15" x14ac:dyDescent="0.2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INDEX(customers!$A$1:$I$1001, MATCH(orders!$C58, customers!$A$1:$A$1001, 0), MATCH(orders!F$1, customers!$A$1:$I$1, 0))</f>
        <v>Theda Grizard</v>
      </c>
      <c r="G58" s="2" t="str">
        <f>INDEX(customers!$A$1:$I$1001, MATCH(orders!$C58, customers!$A$1:$A$1001, 0), MATCH(orders!G$1, customers!$A$1:$I$1, 0))</f>
        <v>tgrizard1k@odnoklassniki.ru</v>
      </c>
      <c r="H58" s="2" t="str">
        <f>INDEX(customers!$A$1:$I$1001, MATCH(orders!$C58, customers!$A$1:$A$1001, 0), MATCH(orders!H$1, customers!$A$1:$I$1, 0))</f>
        <v>United States</v>
      </c>
      <c r="I58" t="str">
        <f>INDEX(products!$A$1:$G$49, MATCH(orders!$D58, products!$A$1:$A$1001, 0), MATCH(orders!I$1, products!$A$1:$G$1, 0))</f>
        <v>Exc</v>
      </c>
      <c r="J58" t="str">
        <f>INDEX(products!$A$1:$G$49, MATCH(orders!$D58, products!$A$1:$A$1001, 0), MATCH(orders!J$1, products!$A$1:$G$1, 0))</f>
        <v>D</v>
      </c>
      <c r="K58">
        <f>INDEX(products!$A$1:$G$49, MATCH(orders!$D58, products!$A$1:$A$1001, 0), MATCH(orders!K$1, products!$A$1:$G$1, 0))</f>
        <v>0.2</v>
      </c>
      <c r="L58">
        <f>INDEX(products!$A$1:$G$49, MATCH(orders!$D58, products!$A$1:$A$1001, 0), MATCH(orders!L$1, products!$A$1:$G$1, 0))</f>
        <v>3.645</v>
      </c>
      <c r="M58">
        <f>L58*E58</f>
        <v>10.935</v>
      </c>
      <c r="N58" t="str">
        <f>_xlfn.IFS(I58="Rob", "Robusta", I58="Exc", "Excelsa", I58="Ara", "Arabica", I58="Lib","Liberica", TRUE, "")</f>
        <v>Excelsa</v>
      </c>
      <c r="O58" t="str">
        <f>_xlfn.IFS(J58="M", "Medium", J58="L", "Light", J58="D", "Dark", TRUE, "")</f>
        <v>Dark</v>
      </c>
    </row>
    <row r="59" spans="1:15" x14ac:dyDescent="0.2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INDEX(customers!$A$1:$I$1001, MATCH(orders!$C59, customers!$A$1:$A$1001, 0), MATCH(orders!F$1, customers!$A$1:$I$1, 0))</f>
        <v>Rozele Relton</v>
      </c>
      <c r="G59" s="2" t="str">
        <f>INDEX(customers!$A$1:$I$1001, MATCH(orders!$C59, customers!$A$1:$A$1001, 0), MATCH(orders!G$1, customers!$A$1:$I$1, 0))</f>
        <v>rrelton1l@stanford.edu</v>
      </c>
      <c r="H59" s="2" t="str">
        <f>INDEX(customers!$A$1:$I$1001, MATCH(orders!$C59, customers!$A$1:$A$1001, 0), MATCH(orders!H$1, customers!$A$1:$I$1, 0))</f>
        <v>United States</v>
      </c>
      <c r="I59" t="str">
        <f>INDEX(products!$A$1:$G$49, MATCH(orders!$D59, products!$A$1:$A$1001, 0), MATCH(orders!I$1, products!$A$1:$G$1, 0))</f>
        <v>Exc</v>
      </c>
      <c r="J59" t="str">
        <f>INDEX(products!$A$1:$G$49, MATCH(orders!$D59, products!$A$1:$A$1001, 0), MATCH(orders!J$1, products!$A$1:$G$1, 0))</f>
        <v>L</v>
      </c>
      <c r="K59">
        <f>INDEX(products!$A$1:$G$49, MATCH(orders!$D59, products!$A$1:$A$1001, 0), MATCH(orders!K$1, products!$A$1:$G$1, 0))</f>
        <v>1</v>
      </c>
      <c r="L59">
        <f>INDEX(products!$A$1:$G$49, MATCH(orders!$D59, products!$A$1:$A$1001, 0), MATCH(orders!L$1, products!$A$1:$G$1, 0))</f>
        <v>14.85</v>
      </c>
      <c r="M59">
        <f>L59*E59</f>
        <v>59.4</v>
      </c>
      <c r="N59" t="str">
        <f>_xlfn.IFS(I59="Rob", "Robusta", I59="Exc", "Excelsa", I59="Ara", "Arabica", I59="Lib","Liberica", TRUE, "")</f>
        <v>Excelsa</v>
      </c>
      <c r="O59" t="str">
        <f>_xlfn.IFS(J59="M", "Medium", J59="L", "Light", J59="D", "Dark", TRUE, "")</f>
        <v>Light</v>
      </c>
    </row>
    <row r="60" spans="1:15" x14ac:dyDescent="0.2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INDEX(customers!$A$1:$I$1001, MATCH(orders!$C60, customers!$A$1:$A$1001, 0), MATCH(orders!F$1, customers!$A$1:$I$1, 0))</f>
        <v>Willa Rolling</v>
      </c>
      <c r="G60" s="2" t="str">
        <f>INDEX(customers!$A$1:$I$1001, MATCH(orders!$C60, customers!$A$1:$A$1001, 0), MATCH(orders!G$1, customers!$A$1:$I$1, 0))</f>
        <v xml:space="preserve"> willa.rolling@gmail.com</v>
      </c>
      <c r="H60" s="2" t="str">
        <f>INDEX(customers!$A$1:$I$1001, MATCH(orders!$C60, customers!$A$1:$A$1001, 0), MATCH(orders!H$1, customers!$A$1:$I$1, 0))</f>
        <v>United States</v>
      </c>
      <c r="I60" t="str">
        <f>INDEX(products!$A$1:$G$49, MATCH(orders!$D60, products!$A$1:$A$1001, 0), MATCH(orders!I$1, products!$A$1:$G$1, 0))</f>
        <v>Lib</v>
      </c>
      <c r="J60" t="str">
        <f>INDEX(products!$A$1:$G$49, MATCH(orders!$D60, products!$A$1:$A$1001, 0), MATCH(orders!J$1, products!$A$1:$G$1, 0))</f>
        <v>D</v>
      </c>
      <c r="K60">
        <f>INDEX(products!$A$1:$G$49, MATCH(orders!$D60, products!$A$1:$A$1001, 0), MATCH(orders!K$1, products!$A$1:$G$1, 0))</f>
        <v>2.5</v>
      </c>
      <c r="L60">
        <f>INDEX(products!$A$1:$G$49, MATCH(orders!$D60, products!$A$1:$A$1001, 0), MATCH(orders!L$1, products!$A$1:$G$1, 0))</f>
        <v>29.784999999999997</v>
      </c>
      <c r="M60">
        <f>L60*E60</f>
        <v>89.35499999999999</v>
      </c>
      <c r="N60" t="str">
        <f>_xlfn.IFS(I60="Rob", "Robusta", I60="Exc", "Excelsa", I60="Ara", "Arabica", I60="Lib","Liberica", TRUE, "")</f>
        <v>Liberica</v>
      </c>
      <c r="O60" t="str">
        <f>_xlfn.IFS(J60="M", "Medium", J60="L", "Light", J60="D", "Dark", TRUE, "")</f>
        <v>Dark</v>
      </c>
    </row>
    <row r="61" spans="1:15" x14ac:dyDescent="0.2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INDEX(customers!$A$1:$I$1001, MATCH(orders!$C61, customers!$A$1:$A$1001, 0), MATCH(orders!F$1, customers!$A$1:$I$1, 0))</f>
        <v>Stanislaus Gilroy</v>
      </c>
      <c r="G61" s="2" t="str">
        <f>INDEX(customers!$A$1:$I$1001, MATCH(orders!$C61, customers!$A$1:$A$1001, 0), MATCH(orders!G$1, customers!$A$1:$I$1, 0))</f>
        <v>sgilroy1n@eepurl.com</v>
      </c>
      <c r="H61" s="2" t="str">
        <f>INDEX(customers!$A$1:$I$1001, MATCH(orders!$C61, customers!$A$1:$A$1001, 0), MATCH(orders!H$1, customers!$A$1:$I$1, 0))</f>
        <v>United States</v>
      </c>
      <c r="I61" t="str">
        <f>INDEX(products!$A$1:$G$49, MATCH(orders!$D61, products!$A$1:$A$1001, 0), MATCH(orders!I$1, products!$A$1:$G$1, 0))</f>
        <v>Lib</v>
      </c>
      <c r="J61" t="str">
        <f>INDEX(products!$A$1:$G$49, MATCH(orders!$D61, products!$A$1:$A$1001, 0), MATCH(orders!J$1, products!$A$1:$G$1, 0))</f>
        <v>M</v>
      </c>
      <c r="K61">
        <f>INDEX(products!$A$1:$G$49, MATCH(orders!$D61, products!$A$1:$A$1001, 0), MATCH(orders!K$1, products!$A$1:$G$1, 0))</f>
        <v>0.5</v>
      </c>
      <c r="L61">
        <f>INDEX(products!$A$1:$G$49, MATCH(orders!$D61, products!$A$1:$A$1001, 0), MATCH(orders!L$1, products!$A$1:$G$1, 0))</f>
        <v>8.73</v>
      </c>
      <c r="M61">
        <f>L61*E61</f>
        <v>26.19</v>
      </c>
      <c r="N61" t="str">
        <f>_xlfn.IFS(I61="Rob", "Robusta", I61="Exc", "Excelsa", I61="Ara", "Arabica", I61="Lib","Liberica", TRUE, "")</f>
        <v>Liberica</v>
      </c>
      <c r="O61" t="str">
        <f>_xlfn.IFS(J61="M", "Medium", J61="L", "Light", J61="D", "Dark", TRUE, "")</f>
        <v>Medium</v>
      </c>
    </row>
    <row r="62" spans="1:15" x14ac:dyDescent="0.2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INDEX(customers!$A$1:$I$1001, MATCH(orders!$C62, customers!$A$1:$A$1001, 0), MATCH(orders!F$1, customers!$A$1:$I$1, 0))</f>
        <v>Correy Cottingham</v>
      </c>
      <c r="G62" s="2" t="str">
        <f>INDEX(customers!$A$1:$I$1001, MATCH(orders!$C62, customers!$A$1:$A$1001, 0), MATCH(orders!G$1, customers!$A$1:$I$1, 0))</f>
        <v>ccottingham1o@wikipedia.org</v>
      </c>
      <c r="H62" s="2" t="str">
        <f>INDEX(customers!$A$1:$I$1001, MATCH(orders!$C62, customers!$A$1:$A$1001, 0), MATCH(orders!H$1, customers!$A$1:$I$1, 0))</f>
        <v>United States</v>
      </c>
      <c r="I62" t="str">
        <f>INDEX(products!$A$1:$G$49, MATCH(orders!$D62, products!$A$1:$A$1001, 0), MATCH(orders!I$1, products!$A$1:$G$1, 0))</f>
        <v>Ara</v>
      </c>
      <c r="J62" t="str">
        <f>INDEX(products!$A$1:$G$49, MATCH(orders!$D62, products!$A$1:$A$1001, 0), MATCH(orders!J$1, products!$A$1:$G$1, 0))</f>
        <v>D</v>
      </c>
      <c r="K62">
        <f>INDEX(products!$A$1:$G$49, MATCH(orders!$D62, products!$A$1:$A$1001, 0), MATCH(orders!K$1, products!$A$1:$G$1, 0))</f>
        <v>2.5</v>
      </c>
      <c r="L62">
        <f>INDEX(products!$A$1:$G$49, MATCH(orders!$D62, products!$A$1:$A$1001, 0), MATCH(orders!L$1, products!$A$1:$G$1, 0))</f>
        <v>22.884999999999998</v>
      </c>
      <c r="M62">
        <f>L62*E62</f>
        <v>114.42499999999998</v>
      </c>
      <c r="N62" t="str">
        <f>_xlfn.IFS(I62="Rob", "Robusta", I62="Exc", "Excelsa", I62="Ara", "Arabica", I62="Lib","Liberica", TRUE, "")</f>
        <v>Arabica</v>
      </c>
      <c r="O62" t="str">
        <f>_xlfn.IFS(J62="M", "Medium", J62="L", "Light", J62="D", "Dark", TRUE, "")</f>
        <v>Dark</v>
      </c>
    </row>
    <row r="63" spans="1:15" x14ac:dyDescent="0.2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INDEX(customers!$A$1:$I$1001, MATCH(orders!$C63, customers!$A$1:$A$1001, 0), MATCH(orders!F$1, customers!$A$1:$I$1, 0))</f>
        <v>Pammi Endacott</v>
      </c>
      <c r="G63" s="2" t="str">
        <f>INDEX(customers!$A$1:$I$1001, MATCH(orders!$C63, customers!$A$1:$A$1001, 0), MATCH(orders!G$1, customers!$A$1:$I$1, 0))</f>
        <v xml:space="preserve"> pammi.endacott@gmail.com</v>
      </c>
      <c r="H63" s="2" t="str">
        <f>INDEX(customers!$A$1:$I$1001, MATCH(orders!$C63, customers!$A$1:$A$1001, 0), MATCH(orders!H$1, customers!$A$1:$I$1, 0))</f>
        <v>United Kingdom</v>
      </c>
      <c r="I63" t="str">
        <f>INDEX(products!$A$1:$G$49, MATCH(orders!$D63, products!$A$1:$A$1001, 0), MATCH(orders!I$1, products!$A$1:$G$1, 0))</f>
        <v>Rob</v>
      </c>
      <c r="J63" t="str">
        <f>INDEX(products!$A$1:$G$49, MATCH(orders!$D63, products!$A$1:$A$1001, 0), MATCH(orders!J$1, products!$A$1:$G$1, 0))</f>
        <v>D</v>
      </c>
      <c r="K63">
        <f>INDEX(products!$A$1:$G$49, MATCH(orders!$D63, products!$A$1:$A$1001, 0), MATCH(orders!K$1, products!$A$1:$G$1, 0))</f>
        <v>0.5</v>
      </c>
      <c r="L63">
        <f>INDEX(products!$A$1:$G$49, MATCH(orders!$D63, products!$A$1:$A$1001, 0), MATCH(orders!L$1, products!$A$1:$G$1, 0))</f>
        <v>5.3699999999999992</v>
      </c>
      <c r="M63">
        <f>L63*E63</f>
        <v>26.849999999999994</v>
      </c>
      <c r="N63" t="str">
        <f>_xlfn.IFS(I63="Rob", "Robusta", I63="Exc", "Excelsa", I63="Ara", "Arabica", I63="Lib","Liberica", TRUE, "")</f>
        <v>Robusta</v>
      </c>
      <c r="O63" t="str">
        <f>_xlfn.IFS(J63="M", "Medium", J63="L", "Light", J63="D", "Dark", TRUE, "")</f>
        <v>Dark</v>
      </c>
    </row>
    <row r="64" spans="1:15" x14ac:dyDescent="0.2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INDEX(customers!$A$1:$I$1001, MATCH(orders!$C64, customers!$A$1:$A$1001, 0), MATCH(orders!F$1, customers!$A$1:$I$1, 0))</f>
        <v>Nona Linklater</v>
      </c>
      <c r="G64" s="2" t="str">
        <f>INDEX(customers!$A$1:$I$1001, MATCH(orders!$C64, customers!$A$1:$A$1001, 0), MATCH(orders!G$1, customers!$A$1:$I$1, 0))</f>
        <v xml:space="preserve"> nona.linklater@gmail.com</v>
      </c>
      <c r="H64" s="2" t="str">
        <f>INDEX(customers!$A$1:$I$1001, MATCH(orders!$C64, customers!$A$1:$A$1001, 0), MATCH(orders!H$1, customers!$A$1:$I$1, 0))</f>
        <v>United States</v>
      </c>
      <c r="I64" t="str">
        <f>INDEX(products!$A$1:$G$49, MATCH(orders!$D64, products!$A$1:$A$1001, 0), MATCH(orders!I$1, products!$A$1:$G$1, 0))</f>
        <v>Lib</v>
      </c>
      <c r="J64" t="str">
        <f>INDEX(products!$A$1:$G$49, MATCH(orders!$D64, products!$A$1:$A$1001, 0), MATCH(orders!J$1, products!$A$1:$G$1, 0))</f>
        <v>L</v>
      </c>
      <c r="K64">
        <f>INDEX(products!$A$1:$G$49, MATCH(orders!$D64, products!$A$1:$A$1001, 0), MATCH(orders!K$1, products!$A$1:$G$1, 0))</f>
        <v>0.2</v>
      </c>
      <c r="L64">
        <f>INDEX(products!$A$1:$G$49, MATCH(orders!$D64, products!$A$1:$A$1001, 0), MATCH(orders!L$1, products!$A$1:$G$1, 0))</f>
        <v>4.7549999999999999</v>
      </c>
      <c r="M64">
        <f>L64*E64</f>
        <v>23.774999999999999</v>
      </c>
      <c r="N64" t="str">
        <f>_xlfn.IFS(I64="Rob", "Robusta", I64="Exc", "Excelsa", I64="Ara", "Arabica", I64="Lib","Liberica", TRUE, "")</f>
        <v>Liberica</v>
      </c>
      <c r="O64" t="str">
        <f>_xlfn.IFS(J64="M", "Medium", J64="L", "Light", J64="D", "Dark", TRUE, "")</f>
        <v>Light</v>
      </c>
    </row>
    <row r="65" spans="1:15" x14ac:dyDescent="0.2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INDEX(customers!$A$1:$I$1001, MATCH(orders!$C65, customers!$A$1:$A$1001, 0), MATCH(orders!F$1, customers!$A$1:$I$1, 0))</f>
        <v>Annadiane Dykes</v>
      </c>
      <c r="G65" s="2" t="str">
        <f>INDEX(customers!$A$1:$I$1001, MATCH(orders!$C65, customers!$A$1:$A$1001, 0), MATCH(orders!G$1, customers!$A$1:$I$1, 0))</f>
        <v>adykes1r@eventbrite.com</v>
      </c>
      <c r="H65" s="2" t="str">
        <f>INDEX(customers!$A$1:$I$1001, MATCH(orders!$C65, customers!$A$1:$A$1001, 0), MATCH(orders!H$1, customers!$A$1:$I$1, 0))</f>
        <v>United States</v>
      </c>
      <c r="I65" t="str">
        <f>INDEX(products!$A$1:$G$49, MATCH(orders!$D65, products!$A$1:$A$1001, 0), MATCH(orders!I$1, products!$A$1:$G$1, 0))</f>
        <v>Ara</v>
      </c>
      <c r="J65" t="str">
        <f>INDEX(products!$A$1:$G$49, MATCH(orders!$D65, products!$A$1:$A$1001, 0), MATCH(orders!J$1, products!$A$1:$G$1, 0))</f>
        <v>M</v>
      </c>
      <c r="K65">
        <f>INDEX(products!$A$1:$G$49, MATCH(orders!$D65, products!$A$1:$A$1001, 0), MATCH(orders!K$1, products!$A$1:$G$1, 0))</f>
        <v>0.5</v>
      </c>
      <c r="L65">
        <f>INDEX(products!$A$1:$G$49, MATCH(orders!$D65, products!$A$1:$A$1001, 0), MATCH(orders!L$1, products!$A$1:$G$1, 0))</f>
        <v>6.75</v>
      </c>
      <c r="M65">
        <f>L65*E65</f>
        <v>6.75</v>
      </c>
      <c r="N65" t="str">
        <f>_xlfn.IFS(I65="Rob", "Robusta", I65="Exc", "Excelsa", I65="Ara", "Arabica", I65="Lib","Liberica", TRUE, "")</f>
        <v>Arabica</v>
      </c>
      <c r="O65" t="str">
        <f>_xlfn.IFS(J65="M", "Medium", J65="L", "Light", J65="D", "Dark", TRUE, "")</f>
        <v>Medium</v>
      </c>
    </row>
    <row r="66" spans="1:15" x14ac:dyDescent="0.2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INDEX(customers!$A$1:$I$1001, MATCH(orders!$C66, customers!$A$1:$A$1001, 0), MATCH(orders!F$1, customers!$A$1:$I$1, 0))</f>
        <v>Felecia Dodgson</v>
      </c>
      <c r="G66" s="2" t="str">
        <f>INDEX(customers!$A$1:$I$1001, MATCH(orders!$C66, customers!$A$1:$A$1001, 0), MATCH(orders!G$1, customers!$A$1:$I$1, 0))</f>
        <v xml:space="preserve"> felecia.dodgson@gmail.com</v>
      </c>
      <c r="H66" s="2" t="str">
        <f>INDEX(customers!$A$1:$I$1001, MATCH(orders!$C66, customers!$A$1:$A$1001, 0), MATCH(orders!H$1, customers!$A$1:$I$1, 0))</f>
        <v>United States</v>
      </c>
      <c r="I66" t="str">
        <f>INDEX(products!$A$1:$G$49, MATCH(orders!$D66, products!$A$1:$A$1001, 0), MATCH(orders!I$1, products!$A$1:$G$1, 0))</f>
        <v>Rob</v>
      </c>
      <c r="J66" t="str">
        <f>INDEX(products!$A$1:$G$49, MATCH(orders!$D66, products!$A$1:$A$1001, 0), MATCH(orders!J$1, products!$A$1:$G$1, 0))</f>
        <v>M</v>
      </c>
      <c r="K66">
        <f>INDEX(products!$A$1:$G$49, MATCH(orders!$D66, products!$A$1:$A$1001, 0), MATCH(orders!K$1, products!$A$1:$G$1, 0))</f>
        <v>0.5</v>
      </c>
      <c r="L66">
        <f>INDEX(products!$A$1:$G$49, MATCH(orders!$D66, products!$A$1:$A$1001, 0), MATCH(orders!L$1, products!$A$1:$G$1, 0))</f>
        <v>5.97</v>
      </c>
      <c r="M66">
        <f>L66*E66</f>
        <v>35.82</v>
      </c>
      <c r="N66" t="str">
        <f>_xlfn.IFS(I66="Rob", "Robusta", I66="Exc", "Excelsa", I66="Ara", "Arabica", I66="Lib","Liberica", TRUE, "")</f>
        <v>Robusta</v>
      </c>
      <c r="O66" t="str">
        <f>_xlfn.IFS(J66="M", "Medium", J66="L", "Light", J66="D", "Dark", TRUE, "")</f>
        <v>Medium</v>
      </c>
    </row>
    <row r="67" spans="1:15" x14ac:dyDescent="0.2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INDEX(customers!$A$1:$I$1001, MATCH(orders!$C67, customers!$A$1:$A$1001, 0), MATCH(orders!F$1, customers!$A$1:$I$1, 0))</f>
        <v>Angelia Cockrem</v>
      </c>
      <c r="G67" s="2" t="str">
        <f>INDEX(customers!$A$1:$I$1001, MATCH(orders!$C67, customers!$A$1:$A$1001, 0), MATCH(orders!G$1, customers!$A$1:$I$1, 0))</f>
        <v>acockrem1t@engadget.com</v>
      </c>
      <c r="H67" s="2" t="str">
        <f>INDEX(customers!$A$1:$I$1001, MATCH(orders!$C67, customers!$A$1:$A$1001, 0), MATCH(orders!H$1, customers!$A$1:$I$1, 0))</f>
        <v>United States</v>
      </c>
      <c r="I67" t="str">
        <f>INDEX(products!$A$1:$G$49, MATCH(orders!$D67, products!$A$1:$A$1001, 0), MATCH(orders!I$1, products!$A$1:$G$1, 0))</f>
        <v>Rob</v>
      </c>
      <c r="J67" t="str">
        <f>INDEX(products!$A$1:$G$49, MATCH(orders!$D67, products!$A$1:$A$1001, 0), MATCH(orders!J$1, products!$A$1:$G$1, 0))</f>
        <v>D</v>
      </c>
      <c r="K67">
        <f>INDEX(products!$A$1:$G$49, MATCH(orders!$D67, products!$A$1:$A$1001, 0), MATCH(orders!K$1, products!$A$1:$G$1, 0))</f>
        <v>2.5</v>
      </c>
      <c r="L67">
        <f>INDEX(products!$A$1:$G$49, MATCH(orders!$D67, products!$A$1:$A$1001, 0), MATCH(orders!L$1, products!$A$1:$G$1, 0))</f>
        <v>20.584999999999997</v>
      </c>
      <c r="M67">
        <f>L67*E67</f>
        <v>82.339999999999989</v>
      </c>
      <c r="N67" t="str">
        <f>_xlfn.IFS(I67="Rob", "Robusta", I67="Exc", "Excelsa", I67="Ara", "Arabica", I67="Lib","Liberica", TRUE, "")</f>
        <v>Robusta</v>
      </c>
      <c r="O67" t="str">
        <f>_xlfn.IFS(J67="M", "Medium", J67="L", "Light", J67="D", "Dark", TRUE, "")</f>
        <v>Dark</v>
      </c>
    </row>
    <row r="68" spans="1:15" x14ac:dyDescent="0.2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INDEX(customers!$A$1:$I$1001, MATCH(orders!$C68, customers!$A$1:$A$1001, 0), MATCH(orders!F$1, customers!$A$1:$I$1, 0))</f>
        <v>Belvia Umpleby</v>
      </c>
      <c r="G68" s="2" t="str">
        <f>INDEX(customers!$A$1:$I$1001, MATCH(orders!$C68, customers!$A$1:$A$1001, 0), MATCH(orders!G$1, customers!$A$1:$I$1, 0))</f>
        <v>bumpleby1u@soundcloud.com</v>
      </c>
      <c r="H68" s="2" t="str">
        <f>INDEX(customers!$A$1:$I$1001, MATCH(orders!$C68, customers!$A$1:$A$1001, 0), MATCH(orders!H$1, customers!$A$1:$I$1, 0))</f>
        <v>United States</v>
      </c>
      <c r="I68" t="str">
        <f>INDEX(products!$A$1:$G$49, MATCH(orders!$D68, products!$A$1:$A$1001, 0), MATCH(orders!I$1, products!$A$1:$G$1, 0))</f>
        <v>Rob</v>
      </c>
      <c r="J68" t="str">
        <f>INDEX(products!$A$1:$G$49, MATCH(orders!$D68, products!$A$1:$A$1001, 0), MATCH(orders!J$1, products!$A$1:$G$1, 0))</f>
        <v>L</v>
      </c>
      <c r="K68">
        <f>INDEX(products!$A$1:$G$49, MATCH(orders!$D68, products!$A$1:$A$1001, 0), MATCH(orders!K$1, products!$A$1:$G$1, 0))</f>
        <v>0.5</v>
      </c>
      <c r="L68">
        <f>INDEX(products!$A$1:$G$49, MATCH(orders!$D68, products!$A$1:$A$1001, 0), MATCH(orders!L$1, products!$A$1:$G$1, 0))</f>
        <v>7.169999999999999</v>
      </c>
      <c r="M68">
        <f>L68*E68</f>
        <v>7.169999999999999</v>
      </c>
      <c r="N68" t="str">
        <f>_xlfn.IFS(I68="Rob", "Robusta", I68="Exc", "Excelsa", I68="Ara", "Arabica", I68="Lib","Liberica", TRUE, "")</f>
        <v>Robusta</v>
      </c>
      <c r="O68" t="str">
        <f>_xlfn.IFS(J68="M", "Medium", J68="L", "Light", J68="D", "Dark", TRUE, "")</f>
        <v>Light</v>
      </c>
    </row>
    <row r="69" spans="1:15" x14ac:dyDescent="0.2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INDEX(customers!$A$1:$I$1001, MATCH(orders!$C69, customers!$A$1:$A$1001, 0), MATCH(orders!F$1, customers!$A$1:$I$1, 0))</f>
        <v>Nat Saleway</v>
      </c>
      <c r="G69" s="2" t="str">
        <f>INDEX(customers!$A$1:$I$1001, MATCH(orders!$C69, customers!$A$1:$A$1001, 0), MATCH(orders!G$1, customers!$A$1:$I$1, 0))</f>
        <v>nsaleway1v@dedecms.com</v>
      </c>
      <c r="H69" s="2" t="str">
        <f>INDEX(customers!$A$1:$I$1001, MATCH(orders!$C69, customers!$A$1:$A$1001, 0), MATCH(orders!H$1, customers!$A$1:$I$1, 0))</f>
        <v>United States</v>
      </c>
      <c r="I69" t="str">
        <f>INDEX(products!$A$1:$G$49, MATCH(orders!$D69, products!$A$1:$A$1001, 0), MATCH(orders!I$1, products!$A$1:$G$1, 0))</f>
        <v>Lib</v>
      </c>
      <c r="J69" t="str">
        <f>INDEX(products!$A$1:$G$49, MATCH(orders!$D69, products!$A$1:$A$1001, 0), MATCH(orders!J$1, products!$A$1:$G$1, 0))</f>
        <v>L</v>
      </c>
      <c r="K69">
        <f>INDEX(products!$A$1:$G$49, MATCH(orders!$D69, products!$A$1:$A$1001, 0), MATCH(orders!K$1, products!$A$1:$G$1, 0))</f>
        <v>0.2</v>
      </c>
      <c r="L69">
        <f>INDEX(products!$A$1:$G$49, MATCH(orders!$D69, products!$A$1:$A$1001, 0), MATCH(orders!L$1, products!$A$1:$G$1, 0))</f>
        <v>4.7549999999999999</v>
      </c>
      <c r="M69">
        <f>L69*E69</f>
        <v>9.51</v>
      </c>
      <c r="N69" t="str">
        <f>_xlfn.IFS(I69="Rob", "Robusta", I69="Exc", "Excelsa", I69="Ara", "Arabica", I69="Lib","Liberica", TRUE, "")</f>
        <v>Liberica</v>
      </c>
      <c r="O69" t="str">
        <f>_xlfn.IFS(J69="M", "Medium", J69="L", "Light", J69="D", "Dark", TRUE, "")</f>
        <v>Light</v>
      </c>
    </row>
    <row r="70" spans="1:15" x14ac:dyDescent="0.2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INDEX(customers!$A$1:$I$1001, MATCH(orders!$C70, customers!$A$1:$A$1001, 0), MATCH(orders!F$1, customers!$A$1:$I$1, 0))</f>
        <v>Hayward Goulter</v>
      </c>
      <c r="G70" s="2" t="str">
        <f>INDEX(customers!$A$1:$I$1001, MATCH(orders!$C70, customers!$A$1:$A$1001, 0), MATCH(orders!G$1, customers!$A$1:$I$1, 0))</f>
        <v>hgoulter1w@abc.net.au</v>
      </c>
      <c r="H70" s="2" t="str">
        <f>INDEX(customers!$A$1:$I$1001, MATCH(orders!$C70, customers!$A$1:$A$1001, 0), MATCH(orders!H$1, customers!$A$1:$I$1, 0))</f>
        <v>United States</v>
      </c>
      <c r="I70" t="str">
        <f>INDEX(products!$A$1:$G$49, MATCH(orders!$D70, products!$A$1:$A$1001, 0), MATCH(orders!I$1, products!$A$1:$G$1, 0))</f>
        <v>Rob</v>
      </c>
      <c r="J70" t="str">
        <f>INDEX(products!$A$1:$G$49, MATCH(orders!$D70, products!$A$1:$A$1001, 0), MATCH(orders!J$1, products!$A$1:$G$1, 0))</f>
        <v>M</v>
      </c>
      <c r="K70">
        <f>INDEX(products!$A$1:$G$49, MATCH(orders!$D70, products!$A$1:$A$1001, 0), MATCH(orders!K$1, products!$A$1:$G$1, 0))</f>
        <v>0.2</v>
      </c>
      <c r="L70">
        <f>INDEX(products!$A$1:$G$49, MATCH(orders!$D70, products!$A$1:$A$1001, 0), MATCH(orders!L$1, products!$A$1:$G$1, 0))</f>
        <v>2.9849999999999999</v>
      </c>
      <c r="M70">
        <f>L70*E70</f>
        <v>2.9849999999999999</v>
      </c>
      <c r="N70" t="str">
        <f>_xlfn.IFS(I70="Rob", "Robusta", I70="Exc", "Excelsa", I70="Ara", "Arabica", I70="Lib","Liberica", TRUE, "")</f>
        <v>Robusta</v>
      </c>
      <c r="O70" t="str">
        <f>_xlfn.IFS(J70="M", "Medium", J70="L", "Light", J70="D", "Dark", TRUE, "")</f>
        <v>Medium</v>
      </c>
    </row>
    <row r="71" spans="1:15" x14ac:dyDescent="0.2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INDEX(customers!$A$1:$I$1001, MATCH(orders!$C71, customers!$A$1:$A$1001, 0), MATCH(orders!F$1, customers!$A$1:$I$1, 0))</f>
        <v>Gay Rizzello</v>
      </c>
      <c r="G71" s="2" t="str">
        <f>INDEX(customers!$A$1:$I$1001, MATCH(orders!$C71, customers!$A$1:$A$1001, 0), MATCH(orders!G$1, customers!$A$1:$I$1, 0))</f>
        <v>grizzello1x@symantec.com</v>
      </c>
      <c r="H71" s="2" t="str">
        <f>INDEX(customers!$A$1:$I$1001, MATCH(orders!$C71, customers!$A$1:$A$1001, 0), MATCH(orders!H$1, customers!$A$1:$I$1, 0))</f>
        <v>United Kingdom</v>
      </c>
      <c r="I71" t="str">
        <f>INDEX(products!$A$1:$G$49, MATCH(orders!$D71, products!$A$1:$A$1001, 0), MATCH(orders!I$1, products!$A$1:$G$1, 0))</f>
        <v>Rob</v>
      </c>
      <c r="J71" t="str">
        <f>INDEX(products!$A$1:$G$49, MATCH(orders!$D71, products!$A$1:$A$1001, 0), MATCH(orders!J$1, products!$A$1:$G$1, 0))</f>
        <v>M</v>
      </c>
      <c r="K71">
        <f>INDEX(products!$A$1:$G$49, MATCH(orders!$D71, products!$A$1:$A$1001, 0), MATCH(orders!K$1, products!$A$1:$G$1, 0))</f>
        <v>1</v>
      </c>
      <c r="L71">
        <f>INDEX(products!$A$1:$G$49, MATCH(orders!$D71, products!$A$1:$A$1001, 0), MATCH(orders!L$1, products!$A$1:$G$1, 0))</f>
        <v>9.9499999999999993</v>
      </c>
      <c r="M71">
        <f>L71*E71</f>
        <v>59.699999999999996</v>
      </c>
      <c r="N71" t="str">
        <f>_xlfn.IFS(I71="Rob", "Robusta", I71="Exc", "Excelsa", I71="Ara", "Arabica", I71="Lib","Liberica", TRUE, "")</f>
        <v>Robusta</v>
      </c>
      <c r="O71" t="str">
        <f>_xlfn.IFS(J71="M", "Medium", J71="L", "Light", J71="D", "Dark", TRUE, "")</f>
        <v>Medium</v>
      </c>
    </row>
    <row r="72" spans="1:15" x14ac:dyDescent="0.2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INDEX(customers!$A$1:$I$1001, MATCH(orders!$C72, customers!$A$1:$A$1001, 0), MATCH(orders!F$1, customers!$A$1:$I$1, 0))</f>
        <v>Shannon List</v>
      </c>
      <c r="G72" s="2" t="str">
        <f>INDEX(customers!$A$1:$I$1001, MATCH(orders!$C72, customers!$A$1:$A$1001, 0), MATCH(orders!G$1, customers!$A$1:$I$1, 0))</f>
        <v>slist1y@mapquest.com</v>
      </c>
      <c r="H72" s="2" t="str">
        <f>INDEX(customers!$A$1:$I$1001, MATCH(orders!$C72, customers!$A$1:$A$1001, 0), MATCH(orders!H$1, customers!$A$1:$I$1, 0))</f>
        <v>United States</v>
      </c>
      <c r="I72" t="str">
        <f>INDEX(products!$A$1:$G$49, MATCH(orders!$D72, products!$A$1:$A$1001, 0), MATCH(orders!I$1, products!$A$1:$G$1, 0))</f>
        <v>Exc</v>
      </c>
      <c r="J72" t="str">
        <f>INDEX(products!$A$1:$G$49, MATCH(orders!$D72, products!$A$1:$A$1001, 0), MATCH(orders!J$1, products!$A$1:$G$1, 0))</f>
        <v>L</v>
      </c>
      <c r="K72">
        <f>INDEX(products!$A$1:$G$49, MATCH(orders!$D72, products!$A$1:$A$1001, 0), MATCH(orders!K$1, products!$A$1:$G$1, 0))</f>
        <v>2.5</v>
      </c>
      <c r="L72">
        <f>INDEX(products!$A$1:$G$49, MATCH(orders!$D72, products!$A$1:$A$1001, 0), MATCH(orders!L$1, products!$A$1:$G$1, 0))</f>
        <v>34.154999999999994</v>
      </c>
      <c r="M72">
        <f>L72*E72</f>
        <v>136.61999999999998</v>
      </c>
      <c r="N72" t="str">
        <f>_xlfn.IFS(I72="Rob", "Robusta", I72="Exc", "Excelsa", I72="Ara", "Arabica", I72="Lib","Liberica", TRUE, "")</f>
        <v>Excelsa</v>
      </c>
      <c r="O72" t="str">
        <f>_xlfn.IFS(J72="M", "Medium", J72="L", "Light", J72="D", "Dark", TRUE, "")</f>
        <v>Light</v>
      </c>
    </row>
    <row r="73" spans="1:15" x14ac:dyDescent="0.2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INDEX(customers!$A$1:$I$1001, MATCH(orders!$C73, customers!$A$1:$A$1001, 0), MATCH(orders!F$1, customers!$A$1:$I$1, 0))</f>
        <v>Shirlene Edmondson</v>
      </c>
      <c r="G73" s="2" t="str">
        <f>INDEX(customers!$A$1:$I$1001, MATCH(orders!$C73, customers!$A$1:$A$1001, 0), MATCH(orders!G$1, customers!$A$1:$I$1, 0))</f>
        <v>sedmondson1z@theguardian.com</v>
      </c>
      <c r="H73" s="2" t="str">
        <f>INDEX(customers!$A$1:$I$1001, MATCH(orders!$C73, customers!$A$1:$A$1001, 0), MATCH(orders!H$1, customers!$A$1:$I$1, 0))</f>
        <v>Ireland</v>
      </c>
      <c r="I73" t="str">
        <f>INDEX(products!$A$1:$G$49, MATCH(orders!$D73, products!$A$1:$A$1001, 0), MATCH(orders!I$1, products!$A$1:$G$1, 0))</f>
        <v>Lib</v>
      </c>
      <c r="J73" t="str">
        <f>INDEX(products!$A$1:$G$49, MATCH(orders!$D73, products!$A$1:$A$1001, 0), MATCH(orders!J$1, products!$A$1:$G$1, 0))</f>
        <v>L</v>
      </c>
      <c r="K73">
        <f>INDEX(products!$A$1:$G$49, MATCH(orders!$D73, products!$A$1:$A$1001, 0), MATCH(orders!K$1, products!$A$1:$G$1, 0))</f>
        <v>0.2</v>
      </c>
      <c r="L73">
        <f>INDEX(products!$A$1:$G$49, MATCH(orders!$D73, products!$A$1:$A$1001, 0), MATCH(orders!L$1, products!$A$1:$G$1, 0))</f>
        <v>4.7549999999999999</v>
      </c>
      <c r="M73">
        <f>L73*E73</f>
        <v>9.51</v>
      </c>
      <c r="N73" t="str">
        <f>_xlfn.IFS(I73="Rob", "Robusta", I73="Exc", "Excelsa", I73="Ara", "Arabica", I73="Lib","Liberica", TRUE, "")</f>
        <v>Liberica</v>
      </c>
      <c r="O73" t="str">
        <f>_xlfn.IFS(J73="M", "Medium", J73="L", "Light", J73="D", "Dark", TRUE, "")</f>
        <v>Light</v>
      </c>
    </row>
    <row r="74" spans="1:15" x14ac:dyDescent="0.2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INDEX(customers!$A$1:$I$1001, MATCH(orders!$C74, customers!$A$1:$A$1001, 0), MATCH(orders!F$1, customers!$A$1:$I$1, 0))</f>
        <v>Aurlie McCarl</v>
      </c>
      <c r="G74" s="2" t="str">
        <f>INDEX(customers!$A$1:$I$1001, MATCH(orders!$C74, customers!$A$1:$A$1001, 0), MATCH(orders!G$1, customers!$A$1:$I$1, 0))</f>
        <v xml:space="preserve"> aurlie.mccarl@gmail.com</v>
      </c>
      <c r="H74" s="2" t="str">
        <f>INDEX(customers!$A$1:$I$1001, MATCH(orders!$C74, customers!$A$1:$A$1001, 0), MATCH(orders!H$1, customers!$A$1:$I$1, 0))</f>
        <v>United States</v>
      </c>
      <c r="I74" t="str">
        <f>INDEX(products!$A$1:$G$49, MATCH(orders!$D74, products!$A$1:$A$1001, 0), MATCH(orders!I$1, products!$A$1:$G$1, 0))</f>
        <v>Ara</v>
      </c>
      <c r="J74" t="str">
        <f>INDEX(products!$A$1:$G$49, MATCH(orders!$D74, products!$A$1:$A$1001, 0), MATCH(orders!J$1, products!$A$1:$G$1, 0))</f>
        <v>M</v>
      </c>
      <c r="K74">
        <f>INDEX(products!$A$1:$G$49, MATCH(orders!$D74, products!$A$1:$A$1001, 0), MATCH(orders!K$1, products!$A$1:$G$1, 0))</f>
        <v>2.5</v>
      </c>
      <c r="L74">
        <f>INDEX(products!$A$1:$G$49, MATCH(orders!$D74, products!$A$1:$A$1001, 0), MATCH(orders!L$1, products!$A$1:$G$1, 0))</f>
        <v>25.874999999999996</v>
      </c>
      <c r="M74">
        <f>L74*E74</f>
        <v>77.624999999999986</v>
      </c>
      <c r="N74" t="str">
        <f>_xlfn.IFS(I74="Rob", "Robusta", I74="Exc", "Excelsa", I74="Ara", "Arabica", I74="Lib","Liberica", TRUE, "")</f>
        <v>Arabica</v>
      </c>
      <c r="O74" t="str">
        <f>_xlfn.IFS(J74="M", "Medium", J74="L", "Light", J74="D", "Dark", TRUE, "")</f>
        <v>Medium</v>
      </c>
    </row>
    <row r="75" spans="1:15" x14ac:dyDescent="0.2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INDEX(customers!$A$1:$I$1001, MATCH(orders!$C75, customers!$A$1:$A$1001, 0), MATCH(orders!F$1, customers!$A$1:$I$1, 0))</f>
        <v>Alikee Carryer</v>
      </c>
      <c r="G75" s="2" t="str">
        <f>INDEX(customers!$A$1:$I$1001, MATCH(orders!$C75, customers!$A$1:$A$1001, 0), MATCH(orders!G$1, customers!$A$1:$I$1, 0))</f>
        <v xml:space="preserve"> alikee.carryer@gmail.com</v>
      </c>
      <c r="H75" s="2" t="str">
        <f>INDEX(customers!$A$1:$I$1001, MATCH(orders!$C75, customers!$A$1:$A$1001, 0), MATCH(orders!H$1, customers!$A$1:$I$1, 0))</f>
        <v>United States</v>
      </c>
      <c r="I75" t="str">
        <f>INDEX(products!$A$1:$G$49, MATCH(orders!$D75, products!$A$1:$A$1001, 0), MATCH(orders!I$1, products!$A$1:$G$1, 0))</f>
        <v>Lib</v>
      </c>
      <c r="J75" t="str">
        <f>INDEX(products!$A$1:$G$49, MATCH(orders!$D75, products!$A$1:$A$1001, 0), MATCH(orders!J$1, products!$A$1:$G$1, 0))</f>
        <v>M</v>
      </c>
      <c r="K75">
        <f>INDEX(products!$A$1:$G$49, MATCH(orders!$D75, products!$A$1:$A$1001, 0), MATCH(orders!K$1, products!$A$1:$G$1, 0))</f>
        <v>0.2</v>
      </c>
      <c r="L75">
        <f>INDEX(products!$A$1:$G$49, MATCH(orders!$D75, products!$A$1:$A$1001, 0), MATCH(orders!L$1, products!$A$1:$G$1, 0))</f>
        <v>4.3650000000000002</v>
      </c>
      <c r="M75">
        <f>L75*E75</f>
        <v>21.825000000000003</v>
      </c>
      <c r="N75" t="str">
        <f>_xlfn.IFS(I75="Rob", "Robusta", I75="Exc", "Excelsa", I75="Ara", "Arabica", I75="Lib","Liberica", TRUE, "")</f>
        <v>Liberica</v>
      </c>
      <c r="O75" t="str">
        <f>_xlfn.IFS(J75="M", "Medium", J75="L", "Light", J75="D", "Dark", TRUE, "")</f>
        <v>Medium</v>
      </c>
    </row>
    <row r="76" spans="1:15" x14ac:dyDescent="0.2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INDEX(customers!$A$1:$I$1001, MATCH(orders!$C76, customers!$A$1:$A$1001, 0), MATCH(orders!F$1, customers!$A$1:$I$1, 0))</f>
        <v>Jennifer Rangall</v>
      </c>
      <c r="G76" s="2" t="str">
        <f>INDEX(customers!$A$1:$I$1001, MATCH(orders!$C76, customers!$A$1:$A$1001, 0), MATCH(orders!G$1, customers!$A$1:$I$1, 0))</f>
        <v>jrangall22@newsvine.com</v>
      </c>
      <c r="H76" s="2" t="str">
        <f>INDEX(customers!$A$1:$I$1001, MATCH(orders!$C76, customers!$A$1:$A$1001, 0), MATCH(orders!H$1, customers!$A$1:$I$1, 0))</f>
        <v>United States</v>
      </c>
      <c r="I76" t="str">
        <f>INDEX(products!$A$1:$G$49, MATCH(orders!$D76, products!$A$1:$A$1001, 0), MATCH(orders!I$1, products!$A$1:$G$1, 0))</f>
        <v>Exc</v>
      </c>
      <c r="J76" t="str">
        <f>INDEX(products!$A$1:$G$49, MATCH(orders!$D76, products!$A$1:$A$1001, 0), MATCH(orders!J$1, products!$A$1:$G$1, 0))</f>
        <v>L</v>
      </c>
      <c r="K76">
        <f>INDEX(products!$A$1:$G$49, MATCH(orders!$D76, products!$A$1:$A$1001, 0), MATCH(orders!K$1, products!$A$1:$G$1, 0))</f>
        <v>0.5</v>
      </c>
      <c r="L76">
        <f>INDEX(products!$A$1:$G$49, MATCH(orders!$D76, products!$A$1:$A$1001, 0), MATCH(orders!L$1, products!$A$1:$G$1, 0))</f>
        <v>8.91</v>
      </c>
      <c r="M76">
        <f>L76*E76</f>
        <v>17.82</v>
      </c>
      <c r="N76" t="str">
        <f>_xlfn.IFS(I76="Rob", "Robusta", I76="Exc", "Excelsa", I76="Ara", "Arabica", I76="Lib","Liberica", TRUE, "")</f>
        <v>Excelsa</v>
      </c>
      <c r="O76" t="str">
        <f>_xlfn.IFS(J76="M", "Medium", J76="L", "Light", J76="D", "Dark", TRUE, "")</f>
        <v>Light</v>
      </c>
    </row>
    <row r="77" spans="1:15" x14ac:dyDescent="0.2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INDEX(customers!$A$1:$I$1001, MATCH(orders!$C77, customers!$A$1:$A$1001, 0), MATCH(orders!F$1, customers!$A$1:$I$1, 0))</f>
        <v>Kipper Boorn</v>
      </c>
      <c r="G77" s="2" t="str">
        <f>INDEX(customers!$A$1:$I$1001, MATCH(orders!$C77, customers!$A$1:$A$1001, 0), MATCH(orders!G$1, customers!$A$1:$I$1, 0))</f>
        <v>kboorn23@ezinearticles.com</v>
      </c>
      <c r="H77" s="2" t="str">
        <f>INDEX(customers!$A$1:$I$1001, MATCH(orders!$C77, customers!$A$1:$A$1001, 0), MATCH(orders!H$1, customers!$A$1:$I$1, 0))</f>
        <v>Ireland</v>
      </c>
      <c r="I77" t="str">
        <f>INDEX(products!$A$1:$G$49, MATCH(orders!$D77, products!$A$1:$A$1001, 0), MATCH(orders!I$1, products!$A$1:$G$1, 0))</f>
        <v>Rob</v>
      </c>
      <c r="J77" t="str">
        <f>INDEX(products!$A$1:$G$49, MATCH(orders!$D77, products!$A$1:$A$1001, 0), MATCH(orders!J$1, products!$A$1:$G$1, 0))</f>
        <v>D</v>
      </c>
      <c r="K77">
        <f>INDEX(products!$A$1:$G$49, MATCH(orders!$D77, products!$A$1:$A$1001, 0), MATCH(orders!K$1, products!$A$1:$G$1, 0))</f>
        <v>1</v>
      </c>
      <c r="L77">
        <f>INDEX(products!$A$1:$G$49, MATCH(orders!$D77, products!$A$1:$A$1001, 0), MATCH(orders!L$1, products!$A$1:$G$1, 0))</f>
        <v>8.9499999999999993</v>
      </c>
      <c r="M77">
        <f>L77*E77</f>
        <v>53.699999999999996</v>
      </c>
      <c r="N77" t="str">
        <f>_xlfn.IFS(I77="Rob", "Robusta", I77="Exc", "Excelsa", I77="Ara", "Arabica", I77="Lib","Liberica", TRUE, "")</f>
        <v>Robusta</v>
      </c>
      <c r="O77" t="str">
        <f>_xlfn.IFS(J77="M", "Medium", J77="L", "Light", J77="D", "Dark", TRUE, "")</f>
        <v>Dark</v>
      </c>
    </row>
    <row r="78" spans="1:15" x14ac:dyDescent="0.2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INDEX(customers!$A$1:$I$1001, MATCH(orders!$C78, customers!$A$1:$A$1001, 0), MATCH(orders!F$1, customers!$A$1:$I$1, 0))</f>
        <v>Melania Beadle</v>
      </c>
      <c r="G78" s="2" t="str">
        <f>INDEX(customers!$A$1:$I$1001, MATCH(orders!$C78, customers!$A$1:$A$1001, 0), MATCH(orders!G$1, customers!$A$1:$I$1, 0))</f>
        <v xml:space="preserve"> melania.beadle@gmail.com</v>
      </c>
      <c r="H78" s="2" t="str">
        <f>INDEX(customers!$A$1:$I$1001, MATCH(orders!$C78, customers!$A$1:$A$1001, 0), MATCH(orders!H$1, customers!$A$1:$I$1, 0))</f>
        <v>Ireland</v>
      </c>
      <c r="I78" t="str">
        <f>INDEX(products!$A$1:$G$49, MATCH(orders!$D78, products!$A$1:$A$1001, 0), MATCH(orders!I$1, products!$A$1:$G$1, 0))</f>
        <v>Rob</v>
      </c>
      <c r="J78" t="str">
        <f>INDEX(products!$A$1:$G$49, MATCH(orders!$D78, products!$A$1:$A$1001, 0), MATCH(orders!J$1, products!$A$1:$G$1, 0))</f>
        <v>L</v>
      </c>
      <c r="K78">
        <f>INDEX(products!$A$1:$G$49, MATCH(orders!$D78, products!$A$1:$A$1001, 0), MATCH(orders!K$1, products!$A$1:$G$1, 0))</f>
        <v>0.2</v>
      </c>
      <c r="L78">
        <f>INDEX(products!$A$1:$G$49, MATCH(orders!$D78, products!$A$1:$A$1001, 0), MATCH(orders!L$1, products!$A$1:$G$1, 0))</f>
        <v>3.5849999999999995</v>
      </c>
      <c r="M78">
        <f>L78*E78</f>
        <v>3.5849999999999995</v>
      </c>
      <c r="N78" t="str">
        <f>_xlfn.IFS(I78="Rob", "Robusta", I78="Exc", "Excelsa", I78="Ara", "Arabica", I78="Lib","Liberica", TRUE, "")</f>
        <v>Robusta</v>
      </c>
      <c r="O78" t="str">
        <f>_xlfn.IFS(J78="M", "Medium", J78="L", "Light", J78="D", "Dark", TRUE, "")</f>
        <v>Light</v>
      </c>
    </row>
    <row r="79" spans="1:15" x14ac:dyDescent="0.2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INDEX(customers!$A$1:$I$1001, MATCH(orders!$C79, customers!$A$1:$A$1001, 0), MATCH(orders!F$1, customers!$A$1:$I$1, 0))</f>
        <v>Colene Elgey</v>
      </c>
      <c r="G79" s="2" t="str">
        <f>INDEX(customers!$A$1:$I$1001, MATCH(orders!$C79, customers!$A$1:$A$1001, 0), MATCH(orders!G$1, customers!$A$1:$I$1, 0))</f>
        <v>celgey25@webs.com</v>
      </c>
      <c r="H79" s="2" t="str">
        <f>INDEX(customers!$A$1:$I$1001, MATCH(orders!$C79, customers!$A$1:$A$1001, 0), MATCH(orders!H$1, customers!$A$1:$I$1, 0))</f>
        <v>United States</v>
      </c>
      <c r="I79" t="str">
        <f>INDEX(products!$A$1:$G$49, MATCH(orders!$D79, products!$A$1:$A$1001, 0), MATCH(orders!I$1, products!$A$1:$G$1, 0))</f>
        <v>Exc</v>
      </c>
      <c r="J79" t="str">
        <f>INDEX(products!$A$1:$G$49, MATCH(orders!$D79, products!$A$1:$A$1001, 0), MATCH(orders!J$1, products!$A$1:$G$1, 0))</f>
        <v>D</v>
      </c>
      <c r="K79">
        <f>INDEX(products!$A$1:$G$49, MATCH(orders!$D79, products!$A$1:$A$1001, 0), MATCH(orders!K$1, products!$A$1:$G$1, 0))</f>
        <v>0.2</v>
      </c>
      <c r="L79">
        <f>INDEX(products!$A$1:$G$49, MATCH(orders!$D79, products!$A$1:$A$1001, 0), MATCH(orders!L$1, products!$A$1:$G$1, 0))</f>
        <v>3.645</v>
      </c>
      <c r="M79">
        <f>L79*E79</f>
        <v>7.29</v>
      </c>
      <c r="N79" t="str">
        <f>_xlfn.IFS(I79="Rob", "Robusta", I79="Exc", "Excelsa", I79="Ara", "Arabica", I79="Lib","Liberica", TRUE, "")</f>
        <v>Excelsa</v>
      </c>
      <c r="O79" t="str">
        <f>_xlfn.IFS(J79="M", "Medium", J79="L", "Light", J79="D", "Dark", TRUE, "")</f>
        <v>Dark</v>
      </c>
    </row>
    <row r="80" spans="1:15" x14ac:dyDescent="0.2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INDEX(customers!$A$1:$I$1001, MATCH(orders!$C80, customers!$A$1:$A$1001, 0), MATCH(orders!F$1, customers!$A$1:$I$1, 0))</f>
        <v>Lothaire Mizzi</v>
      </c>
      <c r="G80" s="2" t="str">
        <f>INDEX(customers!$A$1:$I$1001, MATCH(orders!$C80, customers!$A$1:$A$1001, 0), MATCH(orders!G$1, customers!$A$1:$I$1, 0))</f>
        <v>lmizzi26@rakuten.co.jp</v>
      </c>
      <c r="H80" s="2" t="str">
        <f>INDEX(customers!$A$1:$I$1001, MATCH(orders!$C80, customers!$A$1:$A$1001, 0), MATCH(orders!H$1, customers!$A$1:$I$1, 0))</f>
        <v>United States</v>
      </c>
      <c r="I80" t="str">
        <f>INDEX(products!$A$1:$G$49, MATCH(orders!$D80, products!$A$1:$A$1001, 0), MATCH(orders!I$1, products!$A$1:$G$1, 0))</f>
        <v>Ara</v>
      </c>
      <c r="J80" t="str">
        <f>INDEX(products!$A$1:$G$49, MATCH(orders!$D80, products!$A$1:$A$1001, 0), MATCH(orders!J$1, products!$A$1:$G$1, 0))</f>
        <v>M</v>
      </c>
      <c r="K80">
        <f>INDEX(products!$A$1:$G$49, MATCH(orders!$D80, products!$A$1:$A$1001, 0), MATCH(orders!K$1, products!$A$1:$G$1, 0))</f>
        <v>0.5</v>
      </c>
      <c r="L80">
        <f>INDEX(products!$A$1:$G$49, MATCH(orders!$D80, products!$A$1:$A$1001, 0), MATCH(orders!L$1, products!$A$1:$G$1, 0))</f>
        <v>6.75</v>
      </c>
      <c r="M80">
        <f>L80*E80</f>
        <v>40.5</v>
      </c>
      <c r="N80" t="str">
        <f>_xlfn.IFS(I80="Rob", "Robusta", I80="Exc", "Excelsa", I80="Ara", "Arabica", I80="Lib","Liberica", TRUE, "")</f>
        <v>Arabica</v>
      </c>
      <c r="O80" t="str">
        <f>_xlfn.IFS(J80="M", "Medium", J80="L", "Light", J80="D", "Dark", TRUE, "")</f>
        <v>Medium</v>
      </c>
    </row>
    <row r="81" spans="1:15" x14ac:dyDescent="0.2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INDEX(customers!$A$1:$I$1001, MATCH(orders!$C81, customers!$A$1:$A$1001, 0), MATCH(orders!F$1, customers!$A$1:$I$1, 0))</f>
        <v>Cletis Giacomazzo</v>
      </c>
      <c r="G81" s="2" t="str">
        <f>INDEX(customers!$A$1:$I$1001, MATCH(orders!$C81, customers!$A$1:$A$1001, 0), MATCH(orders!G$1, customers!$A$1:$I$1, 0))</f>
        <v>cgiacomazzo27@jigsy.com</v>
      </c>
      <c r="H81" s="2" t="str">
        <f>INDEX(customers!$A$1:$I$1001, MATCH(orders!$C81, customers!$A$1:$A$1001, 0), MATCH(orders!H$1, customers!$A$1:$I$1, 0))</f>
        <v>United States</v>
      </c>
      <c r="I81" t="str">
        <f>INDEX(products!$A$1:$G$49, MATCH(orders!$D81, products!$A$1:$A$1001, 0), MATCH(orders!I$1, products!$A$1:$G$1, 0))</f>
        <v>Rob</v>
      </c>
      <c r="J81" t="str">
        <f>INDEX(products!$A$1:$G$49, MATCH(orders!$D81, products!$A$1:$A$1001, 0), MATCH(orders!J$1, products!$A$1:$G$1, 0))</f>
        <v>L</v>
      </c>
      <c r="K81">
        <f>INDEX(products!$A$1:$G$49, MATCH(orders!$D81, products!$A$1:$A$1001, 0), MATCH(orders!K$1, products!$A$1:$G$1, 0))</f>
        <v>1</v>
      </c>
      <c r="L81">
        <f>INDEX(products!$A$1:$G$49, MATCH(orders!$D81, products!$A$1:$A$1001, 0), MATCH(orders!L$1, products!$A$1:$G$1, 0))</f>
        <v>11.95</v>
      </c>
      <c r="M81">
        <f>L81*E81</f>
        <v>47.8</v>
      </c>
      <c r="N81" t="str">
        <f>_xlfn.IFS(I81="Rob", "Robusta", I81="Exc", "Excelsa", I81="Ara", "Arabica", I81="Lib","Liberica", TRUE, "")</f>
        <v>Robusta</v>
      </c>
      <c r="O81" t="str">
        <f>_xlfn.IFS(J81="M", "Medium", J81="L", "Light", J81="D", "Dark", TRUE, "")</f>
        <v>Light</v>
      </c>
    </row>
    <row r="82" spans="1:15" x14ac:dyDescent="0.2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INDEX(customers!$A$1:$I$1001, MATCH(orders!$C82, customers!$A$1:$A$1001, 0), MATCH(orders!F$1, customers!$A$1:$I$1, 0))</f>
        <v>Ami Arnow</v>
      </c>
      <c r="G82" s="2" t="str">
        <f>INDEX(customers!$A$1:$I$1001, MATCH(orders!$C82, customers!$A$1:$A$1001, 0), MATCH(orders!G$1, customers!$A$1:$I$1, 0))</f>
        <v>aarnow28@arizona.edu</v>
      </c>
      <c r="H82" s="2" t="str">
        <f>INDEX(customers!$A$1:$I$1001, MATCH(orders!$C82, customers!$A$1:$A$1001, 0), MATCH(orders!H$1, customers!$A$1:$I$1, 0))</f>
        <v>United States</v>
      </c>
      <c r="I82" t="str">
        <f>INDEX(products!$A$1:$G$49, MATCH(orders!$D82, products!$A$1:$A$1001, 0), MATCH(orders!I$1, products!$A$1:$G$1, 0))</f>
        <v>Ara</v>
      </c>
      <c r="J82" t="str">
        <f>INDEX(products!$A$1:$G$49, MATCH(orders!$D82, products!$A$1:$A$1001, 0), MATCH(orders!J$1, products!$A$1:$G$1, 0))</f>
        <v>L</v>
      </c>
      <c r="K82">
        <f>INDEX(products!$A$1:$G$49, MATCH(orders!$D82, products!$A$1:$A$1001, 0), MATCH(orders!K$1, products!$A$1:$G$1, 0))</f>
        <v>0.5</v>
      </c>
      <c r="L82">
        <f>INDEX(products!$A$1:$G$49, MATCH(orders!$D82, products!$A$1:$A$1001, 0), MATCH(orders!L$1, products!$A$1:$G$1, 0))</f>
        <v>7.77</v>
      </c>
      <c r="M82">
        <f>L82*E82</f>
        <v>38.849999999999994</v>
      </c>
      <c r="N82" t="str">
        <f>_xlfn.IFS(I82="Rob", "Robusta", I82="Exc", "Excelsa", I82="Ara", "Arabica", I82="Lib","Liberica", TRUE, "")</f>
        <v>Arabica</v>
      </c>
      <c r="O82" t="str">
        <f>_xlfn.IFS(J82="M", "Medium", J82="L", "Light", J82="D", "Dark", TRUE, "")</f>
        <v>Light</v>
      </c>
    </row>
    <row r="83" spans="1:15" x14ac:dyDescent="0.2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INDEX(customers!$A$1:$I$1001, MATCH(orders!$C83, customers!$A$1:$A$1001, 0), MATCH(orders!F$1, customers!$A$1:$I$1, 0))</f>
        <v>Sheppard Yann</v>
      </c>
      <c r="G83" s="2" t="str">
        <f>INDEX(customers!$A$1:$I$1001, MATCH(orders!$C83, customers!$A$1:$A$1001, 0), MATCH(orders!G$1, customers!$A$1:$I$1, 0))</f>
        <v>syann29@senate.gov</v>
      </c>
      <c r="H83" s="2" t="str">
        <f>INDEX(customers!$A$1:$I$1001, MATCH(orders!$C83, customers!$A$1:$A$1001, 0), MATCH(orders!H$1, customers!$A$1:$I$1, 0))</f>
        <v>United States</v>
      </c>
      <c r="I83" t="str">
        <f>INDEX(products!$A$1:$G$49, MATCH(orders!$D83, products!$A$1:$A$1001, 0), MATCH(orders!I$1, products!$A$1:$G$1, 0))</f>
        <v>Lib</v>
      </c>
      <c r="J83" t="str">
        <f>INDEX(products!$A$1:$G$49, MATCH(orders!$D83, products!$A$1:$A$1001, 0), MATCH(orders!J$1, products!$A$1:$G$1, 0))</f>
        <v>L</v>
      </c>
      <c r="K83">
        <f>INDEX(products!$A$1:$G$49, MATCH(orders!$D83, products!$A$1:$A$1001, 0), MATCH(orders!K$1, products!$A$1:$G$1, 0))</f>
        <v>2.5</v>
      </c>
      <c r="L83">
        <f>INDEX(products!$A$1:$G$49, MATCH(orders!$D83, products!$A$1:$A$1001, 0), MATCH(orders!L$1, products!$A$1:$G$1, 0))</f>
        <v>36.454999999999998</v>
      </c>
      <c r="M83">
        <f>L83*E83</f>
        <v>109.36499999999999</v>
      </c>
      <c r="N83" t="str">
        <f>_xlfn.IFS(I83="Rob", "Robusta", I83="Exc", "Excelsa", I83="Ara", "Arabica", I83="Lib","Liberica", TRUE, "")</f>
        <v>Liberica</v>
      </c>
      <c r="O83" t="str">
        <f>_xlfn.IFS(J83="M", "Medium", J83="L", "Light", J83="D", "Dark", TRUE, "")</f>
        <v>Light</v>
      </c>
    </row>
    <row r="84" spans="1:15" x14ac:dyDescent="0.2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INDEX(customers!$A$1:$I$1001, MATCH(orders!$C84, customers!$A$1:$A$1001, 0), MATCH(orders!F$1, customers!$A$1:$I$1, 0))</f>
        <v>Bunny Naulls</v>
      </c>
      <c r="G84" s="2" t="str">
        <f>INDEX(customers!$A$1:$I$1001, MATCH(orders!$C84, customers!$A$1:$A$1001, 0), MATCH(orders!G$1, customers!$A$1:$I$1, 0))</f>
        <v>bnaulls2a@tiny.cc</v>
      </c>
      <c r="H84" s="2" t="str">
        <f>INDEX(customers!$A$1:$I$1001, MATCH(orders!$C84, customers!$A$1:$A$1001, 0), MATCH(orders!H$1, customers!$A$1:$I$1, 0))</f>
        <v>Ireland</v>
      </c>
      <c r="I84" t="str">
        <f>INDEX(products!$A$1:$G$49, MATCH(orders!$D84, products!$A$1:$A$1001, 0), MATCH(orders!I$1, products!$A$1:$G$1, 0))</f>
        <v>Lib</v>
      </c>
      <c r="J84" t="str">
        <f>INDEX(products!$A$1:$G$49, MATCH(orders!$D84, products!$A$1:$A$1001, 0), MATCH(orders!J$1, products!$A$1:$G$1, 0))</f>
        <v>M</v>
      </c>
      <c r="K84">
        <f>INDEX(products!$A$1:$G$49, MATCH(orders!$D84, products!$A$1:$A$1001, 0), MATCH(orders!K$1, products!$A$1:$G$1, 0))</f>
        <v>2.5</v>
      </c>
      <c r="L84">
        <f>INDEX(products!$A$1:$G$49, MATCH(orders!$D84, products!$A$1:$A$1001, 0), MATCH(orders!L$1, products!$A$1:$G$1, 0))</f>
        <v>33.464999999999996</v>
      </c>
      <c r="M84">
        <f>L84*E84</f>
        <v>100.39499999999998</v>
      </c>
      <c r="N84" t="str">
        <f>_xlfn.IFS(I84="Rob", "Robusta", I84="Exc", "Excelsa", I84="Ara", "Arabica", I84="Lib","Liberica", TRUE, "")</f>
        <v>Liberica</v>
      </c>
      <c r="O84" t="str">
        <f>_xlfn.IFS(J84="M", "Medium", J84="L", "Light", J84="D", "Dark", TRUE, "")</f>
        <v>Medium</v>
      </c>
    </row>
    <row r="85" spans="1:15" x14ac:dyDescent="0.2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INDEX(customers!$A$1:$I$1001, MATCH(orders!$C85, customers!$A$1:$A$1001, 0), MATCH(orders!F$1, customers!$A$1:$I$1, 0))</f>
        <v>Hally Lorait</v>
      </c>
      <c r="G85" s="2" t="str">
        <f>INDEX(customers!$A$1:$I$1001, MATCH(orders!$C85, customers!$A$1:$A$1001, 0), MATCH(orders!G$1, customers!$A$1:$I$1, 0))</f>
        <v xml:space="preserve"> hally.lorait@gmail.com</v>
      </c>
      <c r="H85" s="2" t="str">
        <f>INDEX(customers!$A$1:$I$1001, MATCH(orders!$C85, customers!$A$1:$A$1001, 0), MATCH(orders!H$1, customers!$A$1:$I$1, 0))</f>
        <v>United States</v>
      </c>
      <c r="I85" t="str">
        <f>INDEX(products!$A$1:$G$49, MATCH(orders!$D85, products!$A$1:$A$1001, 0), MATCH(orders!I$1, products!$A$1:$G$1, 0))</f>
        <v>Rob</v>
      </c>
      <c r="J85" t="str">
        <f>INDEX(products!$A$1:$G$49, MATCH(orders!$D85, products!$A$1:$A$1001, 0), MATCH(orders!J$1, products!$A$1:$G$1, 0))</f>
        <v>D</v>
      </c>
      <c r="K85">
        <f>INDEX(products!$A$1:$G$49, MATCH(orders!$D85, products!$A$1:$A$1001, 0), MATCH(orders!K$1, products!$A$1:$G$1, 0))</f>
        <v>2.5</v>
      </c>
      <c r="L85">
        <f>INDEX(products!$A$1:$G$49, MATCH(orders!$D85, products!$A$1:$A$1001, 0), MATCH(orders!L$1, products!$A$1:$G$1, 0))</f>
        <v>20.584999999999997</v>
      </c>
      <c r="M85">
        <f>L85*E85</f>
        <v>82.339999999999989</v>
      </c>
      <c r="N85" t="str">
        <f>_xlfn.IFS(I85="Rob", "Robusta", I85="Exc", "Excelsa", I85="Ara", "Arabica", I85="Lib","Liberica", TRUE, "")</f>
        <v>Robusta</v>
      </c>
      <c r="O85" t="str">
        <f>_xlfn.IFS(J85="M", "Medium", J85="L", "Light", J85="D", "Dark", TRUE, "")</f>
        <v>Dark</v>
      </c>
    </row>
    <row r="86" spans="1:15" x14ac:dyDescent="0.2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INDEX(customers!$A$1:$I$1001, MATCH(orders!$C86, customers!$A$1:$A$1001, 0), MATCH(orders!F$1, customers!$A$1:$I$1, 0))</f>
        <v>Zaccaria Sherewood</v>
      </c>
      <c r="G86" s="2" t="str">
        <f>INDEX(customers!$A$1:$I$1001, MATCH(orders!$C86, customers!$A$1:$A$1001, 0), MATCH(orders!G$1, customers!$A$1:$I$1, 0))</f>
        <v>zsherewood2c@apache.org</v>
      </c>
      <c r="H86" s="2" t="str">
        <f>INDEX(customers!$A$1:$I$1001, MATCH(orders!$C86, customers!$A$1:$A$1001, 0), MATCH(orders!H$1, customers!$A$1:$I$1, 0))</f>
        <v>United States</v>
      </c>
      <c r="I86" t="str">
        <f>INDEX(products!$A$1:$G$49, MATCH(orders!$D86, products!$A$1:$A$1001, 0), MATCH(orders!I$1, products!$A$1:$G$1, 0))</f>
        <v>Lib</v>
      </c>
      <c r="J86" t="str">
        <f>INDEX(products!$A$1:$G$49, MATCH(orders!$D86, products!$A$1:$A$1001, 0), MATCH(orders!J$1, products!$A$1:$G$1, 0))</f>
        <v>L</v>
      </c>
      <c r="K86">
        <f>INDEX(products!$A$1:$G$49, MATCH(orders!$D86, products!$A$1:$A$1001, 0), MATCH(orders!K$1, products!$A$1:$G$1, 0))</f>
        <v>0.5</v>
      </c>
      <c r="L86">
        <f>INDEX(products!$A$1:$G$49, MATCH(orders!$D86, products!$A$1:$A$1001, 0), MATCH(orders!L$1, products!$A$1:$G$1, 0))</f>
        <v>9.51</v>
      </c>
      <c r="M86">
        <f>L86*E86</f>
        <v>9.51</v>
      </c>
      <c r="N86" t="str">
        <f>_xlfn.IFS(I86="Rob", "Robusta", I86="Exc", "Excelsa", I86="Ara", "Arabica", I86="Lib","Liberica", TRUE, "")</f>
        <v>Liberica</v>
      </c>
      <c r="O86" t="str">
        <f>_xlfn.IFS(J86="M", "Medium", J86="L", "Light", J86="D", "Dark", TRUE, "")</f>
        <v>Light</v>
      </c>
    </row>
    <row r="87" spans="1:15" x14ac:dyDescent="0.2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INDEX(customers!$A$1:$I$1001, MATCH(orders!$C87, customers!$A$1:$A$1001, 0), MATCH(orders!F$1, customers!$A$1:$I$1, 0))</f>
        <v>Jeffrey Dufaire</v>
      </c>
      <c r="G87" s="2" t="str">
        <f>INDEX(customers!$A$1:$I$1001, MATCH(orders!$C87, customers!$A$1:$A$1001, 0), MATCH(orders!G$1, customers!$A$1:$I$1, 0))</f>
        <v>jdufaire2d@fc2.com</v>
      </c>
      <c r="H87" s="2" t="str">
        <f>INDEX(customers!$A$1:$I$1001, MATCH(orders!$C87, customers!$A$1:$A$1001, 0), MATCH(orders!H$1, customers!$A$1:$I$1, 0))</f>
        <v>United States</v>
      </c>
      <c r="I87" t="str">
        <f>INDEX(products!$A$1:$G$49, MATCH(orders!$D87, products!$A$1:$A$1001, 0), MATCH(orders!I$1, products!$A$1:$G$1, 0))</f>
        <v>Ara</v>
      </c>
      <c r="J87" t="str">
        <f>INDEX(products!$A$1:$G$49, MATCH(orders!$D87, products!$A$1:$A$1001, 0), MATCH(orders!J$1, products!$A$1:$G$1, 0))</f>
        <v>L</v>
      </c>
      <c r="K87">
        <f>INDEX(products!$A$1:$G$49, MATCH(orders!$D87, products!$A$1:$A$1001, 0), MATCH(orders!K$1, products!$A$1:$G$1, 0))</f>
        <v>2.5</v>
      </c>
      <c r="L87">
        <f>INDEX(products!$A$1:$G$49, MATCH(orders!$D87, products!$A$1:$A$1001, 0), MATCH(orders!L$1, products!$A$1:$G$1, 0))</f>
        <v>29.784999999999997</v>
      </c>
      <c r="M87">
        <f>L87*E87</f>
        <v>89.35499999999999</v>
      </c>
      <c r="N87" t="str">
        <f>_xlfn.IFS(I87="Rob", "Robusta", I87="Exc", "Excelsa", I87="Ara", "Arabica", I87="Lib","Liberica", TRUE, "")</f>
        <v>Arabica</v>
      </c>
      <c r="O87" t="str">
        <f>_xlfn.IFS(J87="M", "Medium", J87="L", "Light", J87="D", "Dark", TRUE, "")</f>
        <v>Light</v>
      </c>
    </row>
    <row r="88" spans="1:15" x14ac:dyDescent="0.2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INDEX(customers!$A$1:$I$1001, MATCH(orders!$C88, customers!$A$1:$A$1001, 0), MATCH(orders!F$1, customers!$A$1:$I$1, 0))</f>
        <v>Jeffrey Dufaire</v>
      </c>
      <c r="G88" s="2" t="str">
        <f>INDEX(customers!$A$1:$I$1001, MATCH(orders!$C88, customers!$A$1:$A$1001, 0), MATCH(orders!G$1, customers!$A$1:$I$1, 0))</f>
        <v>jdufaire2d@fc2.com</v>
      </c>
      <c r="H88" s="2" t="str">
        <f>INDEX(customers!$A$1:$I$1001, MATCH(orders!$C88, customers!$A$1:$A$1001, 0), MATCH(orders!H$1, customers!$A$1:$I$1, 0))</f>
        <v>United States</v>
      </c>
      <c r="I88" t="str">
        <f>INDEX(products!$A$1:$G$49, MATCH(orders!$D88, products!$A$1:$A$1001, 0), MATCH(orders!I$1, products!$A$1:$G$1, 0))</f>
        <v>Ara</v>
      </c>
      <c r="J88" t="str">
        <f>INDEX(products!$A$1:$G$49, MATCH(orders!$D88, products!$A$1:$A$1001, 0), MATCH(orders!J$1, products!$A$1:$G$1, 0))</f>
        <v>D</v>
      </c>
      <c r="K88">
        <f>INDEX(products!$A$1:$G$49, MATCH(orders!$D88, products!$A$1:$A$1001, 0), MATCH(orders!K$1, products!$A$1:$G$1, 0))</f>
        <v>0.2</v>
      </c>
      <c r="L88">
        <f>INDEX(products!$A$1:$G$49, MATCH(orders!$D88, products!$A$1:$A$1001, 0), MATCH(orders!L$1, products!$A$1:$G$1, 0))</f>
        <v>2.9849999999999999</v>
      </c>
      <c r="M88">
        <f>L88*E88</f>
        <v>11.94</v>
      </c>
      <c r="N88" t="str">
        <f>_xlfn.IFS(I88="Rob", "Robusta", I88="Exc", "Excelsa", I88="Ara", "Arabica", I88="Lib","Liberica", TRUE, "")</f>
        <v>Arabica</v>
      </c>
      <c r="O88" t="str">
        <f>_xlfn.IFS(J88="M", "Medium", J88="L", "Light", J88="D", "Dark", TRUE, "")</f>
        <v>Dark</v>
      </c>
    </row>
    <row r="89" spans="1:15" x14ac:dyDescent="0.2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INDEX(customers!$A$1:$I$1001, MATCH(orders!$C89, customers!$A$1:$A$1001, 0), MATCH(orders!F$1, customers!$A$1:$I$1, 0))</f>
        <v>Beitris Keaveney</v>
      </c>
      <c r="G89" s="2" t="str">
        <f>INDEX(customers!$A$1:$I$1001, MATCH(orders!$C89, customers!$A$1:$A$1001, 0), MATCH(orders!G$1, customers!$A$1:$I$1, 0))</f>
        <v>bkeaveney2f@netlog.com</v>
      </c>
      <c r="H89" s="2" t="str">
        <f>INDEX(customers!$A$1:$I$1001, MATCH(orders!$C89, customers!$A$1:$A$1001, 0), MATCH(orders!H$1, customers!$A$1:$I$1, 0))</f>
        <v>United States</v>
      </c>
      <c r="I89" t="str">
        <f>INDEX(products!$A$1:$G$49, MATCH(orders!$D89, products!$A$1:$A$1001, 0), MATCH(orders!I$1, products!$A$1:$G$1, 0))</f>
        <v>Ara</v>
      </c>
      <c r="J89" t="str">
        <f>INDEX(products!$A$1:$G$49, MATCH(orders!$D89, products!$A$1:$A$1001, 0), MATCH(orders!J$1, products!$A$1:$G$1, 0))</f>
        <v>M</v>
      </c>
      <c r="K89">
        <f>INDEX(products!$A$1:$G$49, MATCH(orders!$D89, products!$A$1:$A$1001, 0), MATCH(orders!K$1, products!$A$1:$G$1, 0))</f>
        <v>1</v>
      </c>
      <c r="L89">
        <f>INDEX(products!$A$1:$G$49, MATCH(orders!$D89, products!$A$1:$A$1001, 0), MATCH(orders!L$1, products!$A$1:$G$1, 0))</f>
        <v>11.25</v>
      </c>
      <c r="M89">
        <f>L89*E89</f>
        <v>33.75</v>
      </c>
      <c r="N89" t="str">
        <f>_xlfn.IFS(I89="Rob", "Robusta", I89="Exc", "Excelsa", I89="Ara", "Arabica", I89="Lib","Liberica", TRUE, "")</f>
        <v>Arabica</v>
      </c>
      <c r="O89" t="str">
        <f>_xlfn.IFS(J89="M", "Medium", J89="L", "Light", J89="D", "Dark", TRUE, "")</f>
        <v>Medium</v>
      </c>
    </row>
    <row r="90" spans="1:15" x14ac:dyDescent="0.2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INDEX(customers!$A$1:$I$1001, MATCH(orders!$C90, customers!$A$1:$A$1001, 0), MATCH(orders!F$1, customers!$A$1:$I$1, 0))</f>
        <v>Elna Grise</v>
      </c>
      <c r="G90" s="2" t="str">
        <f>INDEX(customers!$A$1:$I$1001, MATCH(orders!$C90, customers!$A$1:$A$1001, 0), MATCH(orders!G$1, customers!$A$1:$I$1, 0))</f>
        <v>egrise2g@cargocollective.com</v>
      </c>
      <c r="H90" s="2" t="str">
        <f>INDEX(customers!$A$1:$I$1001, MATCH(orders!$C90, customers!$A$1:$A$1001, 0), MATCH(orders!H$1, customers!$A$1:$I$1, 0))</f>
        <v>United States</v>
      </c>
      <c r="I90" t="str">
        <f>INDEX(products!$A$1:$G$49, MATCH(orders!$D90, products!$A$1:$A$1001, 0), MATCH(orders!I$1, products!$A$1:$G$1, 0))</f>
        <v>Rob</v>
      </c>
      <c r="J90" t="str">
        <f>INDEX(products!$A$1:$G$49, MATCH(orders!$D90, products!$A$1:$A$1001, 0), MATCH(orders!J$1, products!$A$1:$G$1, 0))</f>
        <v>L</v>
      </c>
      <c r="K90">
        <f>INDEX(products!$A$1:$G$49, MATCH(orders!$D90, products!$A$1:$A$1001, 0), MATCH(orders!K$1, products!$A$1:$G$1, 0))</f>
        <v>1</v>
      </c>
      <c r="L90">
        <f>INDEX(products!$A$1:$G$49, MATCH(orders!$D90, products!$A$1:$A$1001, 0), MATCH(orders!L$1, products!$A$1:$G$1, 0))</f>
        <v>11.95</v>
      </c>
      <c r="M90">
        <f>L90*E90</f>
        <v>35.849999999999994</v>
      </c>
      <c r="N90" t="str">
        <f>_xlfn.IFS(I90="Rob", "Robusta", I90="Exc", "Excelsa", I90="Ara", "Arabica", I90="Lib","Liberica", TRUE, "")</f>
        <v>Robusta</v>
      </c>
      <c r="O90" t="str">
        <f>_xlfn.IFS(J90="M", "Medium", J90="L", "Light", J90="D", "Dark", TRUE, "")</f>
        <v>Light</v>
      </c>
    </row>
    <row r="91" spans="1:15" x14ac:dyDescent="0.2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INDEX(customers!$A$1:$I$1001, MATCH(orders!$C91, customers!$A$1:$A$1001, 0), MATCH(orders!F$1, customers!$A$1:$I$1, 0))</f>
        <v>Torie Gottelier</v>
      </c>
      <c r="G91" s="2" t="str">
        <f>INDEX(customers!$A$1:$I$1001, MATCH(orders!$C91, customers!$A$1:$A$1001, 0), MATCH(orders!G$1, customers!$A$1:$I$1, 0))</f>
        <v>tgottelier2h@vistaprint.com</v>
      </c>
      <c r="H91" s="2" t="str">
        <f>INDEX(customers!$A$1:$I$1001, MATCH(orders!$C91, customers!$A$1:$A$1001, 0), MATCH(orders!H$1, customers!$A$1:$I$1, 0))</f>
        <v>United States</v>
      </c>
      <c r="I91" t="str">
        <f>INDEX(products!$A$1:$G$49, MATCH(orders!$D91, products!$A$1:$A$1001, 0), MATCH(orders!I$1, products!$A$1:$G$1, 0))</f>
        <v>Ara</v>
      </c>
      <c r="J91" t="str">
        <f>INDEX(products!$A$1:$G$49, MATCH(orders!$D91, products!$A$1:$A$1001, 0), MATCH(orders!J$1, products!$A$1:$G$1, 0))</f>
        <v>L</v>
      </c>
      <c r="K91">
        <f>INDEX(products!$A$1:$G$49, MATCH(orders!$D91, products!$A$1:$A$1001, 0), MATCH(orders!K$1, products!$A$1:$G$1, 0))</f>
        <v>1</v>
      </c>
      <c r="L91">
        <f>INDEX(products!$A$1:$G$49, MATCH(orders!$D91, products!$A$1:$A$1001, 0), MATCH(orders!L$1, products!$A$1:$G$1, 0))</f>
        <v>12.95</v>
      </c>
      <c r="M91">
        <f>L91*E91</f>
        <v>77.699999999999989</v>
      </c>
      <c r="N91" t="str">
        <f>_xlfn.IFS(I91="Rob", "Robusta", I91="Exc", "Excelsa", I91="Ara", "Arabica", I91="Lib","Liberica", TRUE, "")</f>
        <v>Arabica</v>
      </c>
      <c r="O91" t="str">
        <f>_xlfn.IFS(J91="M", "Medium", J91="L", "Light", J91="D", "Dark", TRUE, "")</f>
        <v>Light</v>
      </c>
    </row>
    <row r="92" spans="1:15" x14ac:dyDescent="0.2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INDEX(customers!$A$1:$I$1001, MATCH(orders!$C92, customers!$A$1:$A$1001, 0), MATCH(orders!F$1, customers!$A$1:$I$1, 0))</f>
        <v>Loydie Langlais</v>
      </c>
      <c r="G92" s="2" t="str">
        <f>INDEX(customers!$A$1:$I$1001, MATCH(orders!$C92, customers!$A$1:$A$1001, 0), MATCH(orders!G$1, customers!$A$1:$I$1, 0))</f>
        <v xml:space="preserve"> loydie.langlais@gmail.com</v>
      </c>
      <c r="H92" s="2" t="str">
        <f>INDEX(customers!$A$1:$I$1001, MATCH(orders!$C92, customers!$A$1:$A$1001, 0), MATCH(orders!H$1, customers!$A$1:$I$1, 0))</f>
        <v>Ireland</v>
      </c>
      <c r="I92" t="str">
        <f>INDEX(products!$A$1:$G$49, MATCH(orders!$D92, products!$A$1:$A$1001, 0), MATCH(orders!I$1, products!$A$1:$G$1, 0))</f>
        <v>Ara</v>
      </c>
      <c r="J92" t="str">
        <f>INDEX(products!$A$1:$G$49, MATCH(orders!$D92, products!$A$1:$A$1001, 0), MATCH(orders!J$1, products!$A$1:$G$1, 0))</f>
        <v>L</v>
      </c>
      <c r="K92">
        <f>INDEX(products!$A$1:$G$49, MATCH(orders!$D92, products!$A$1:$A$1001, 0), MATCH(orders!K$1, products!$A$1:$G$1, 0))</f>
        <v>1</v>
      </c>
      <c r="L92">
        <f>INDEX(products!$A$1:$G$49, MATCH(orders!$D92, products!$A$1:$A$1001, 0), MATCH(orders!L$1, products!$A$1:$G$1, 0))</f>
        <v>12.95</v>
      </c>
      <c r="M92">
        <f>L92*E92</f>
        <v>51.8</v>
      </c>
      <c r="N92" t="str">
        <f>_xlfn.IFS(I92="Rob", "Robusta", I92="Exc", "Excelsa", I92="Ara", "Arabica", I92="Lib","Liberica", TRUE, "")</f>
        <v>Arabica</v>
      </c>
      <c r="O92" t="str">
        <f>_xlfn.IFS(J92="M", "Medium", J92="L", "Light", J92="D", "Dark", TRUE, "")</f>
        <v>Light</v>
      </c>
    </row>
    <row r="93" spans="1:15" x14ac:dyDescent="0.2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INDEX(customers!$A$1:$I$1001, MATCH(orders!$C93, customers!$A$1:$A$1001, 0), MATCH(orders!F$1, customers!$A$1:$I$1, 0))</f>
        <v>Adham Greenhead</v>
      </c>
      <c r="G93" s="2" t="str">
        <f>INDEX(customers!$A$1:$I$1001, MATCH(orders!$C93, customers!$A$1:$A$1001, 0), MATCH(orders!G$1, customers!$A$1:$I$1, 0))</f>
        <v>agreenhead2j@dailymail.co.uk</v>
      </c>
      <c r="H93" s="2" t="str">
        <f>INDEX(customers!$A$1:$I$1001, MATCH(orders!$C93, customers!$A$1:$A$1001, 0), MATCH(orders!H$1, customers!$A$1:$I$1, 0))</f>
        <v>United States</v>
      </c>
      <c r="I93" t="str">
        <f>INDEX(products!$A$1:$G$49, MATCH(orders!$D93, products!$A$1:$A$1001, 0), MATCH(orders!I$1, products!$A$1:$G$1, 0))</f>
        <v>Ara</v>
      </c>
      <c r="J93" t="str">
        <f>INDEX(products!$A$1:$G$49, MATCH(orders!$D93, products!$A$1:$A$1001, 0), MATCH(orders!J$1, products!$A$1:$G$1, 0))</f>
        <v>M</v>
      </c>
      <c r="K93">
        <f>INDEX(products!$A$1:$G$49, MATCH(orders!$D93, products!$A$1:$A$1001, 0), MATCH(orders!K$1, products!$A$1:$G$1, 0))</f>
        <v>2.5</v>
      </c>
      <c r="L93">
        <f>INDEX(products!$A$1:$G$49, MATCH(orders!$D93, products!$A$1:$A$1001, 0), MATCH(orders!L$1, products!$A$1:$G$1, 0))</f>
        <v>25.874999999999996</v>
      </c>
      <c r="M93">
        <f>L93*E93</f>
        <v>103.49999999999999</v>
      </c>
      <c r="N93" t="str">
        <f>_xlfn.IFS(I93="Rob", "Robusta", I93="Exc", "Excelsa", I93="Ara", "Arabica", I93="Lib","Liberica", TRUE, "")</f>
        <v>Arabica</v>
      </c>
      <c r="O93" t="str">
        <f>_xlfn.IFS(J93="M", "Medium", J93="L", "Light", J93="D", "Dark", TRUE, "")</f>
        <v>Medium</v>
      </c>
    </row>
    <row r="94" spans="1:15" x14ac:dyDescent="0.2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INDEX(customers!$A$1:$I$1001, MATCH(orders!$C94, customers!$A$1:$A$1001, 0), MATCH(orders!F$1, customers!$A$1:$I$1, 0))</f>
        <v>Hamish MacSherry</v>
      </c>
      <c r="G94" s="2" t="str">
        <f>INDEX(customers!$A$1:$I$1001, MATCH(orders!$C94, customers!$A$1:$A$1001, 0), MATCH(orders!G$1, customers!$A$1:$I$1, 0))</f>
        <v xml:space="preserve"> hamish.macsherry@gmail.com</v>
      </c>
      <c r="H94" s="2" t="str">
        <f>INDEX(customers!$A$1:$I$1001, MATCH(orders!$C94, customers!$A$1:$A$1001, 0), MATCH(orders!H$1, customers!$A$1:$I$1, 0))</f>
        <v>United States</v>
      </c>
      <c r="I94" t="str">
        <f>INDEX(products!$A$1:$G$49, MATCH(orders!$D94, products!$A$1:$A$1001, 0), MATCH(orders!I$1, products!$A$1:$G$1, 0))</f>
        <v>Exc</v>
      </c>
      <c r="J94" t="str">
        <f>INDEX(products!$A$1:$G$49, MATCH(orders!$D94, products!$A$1:$A$1001, 0), MATCH(orders!J$1, products!$A$1:$G$1, 0))</f>
        <v>L</v>
      </c>
      <c r="K94">
        <f>INDEX(products!$A$1:$G$49, MATCH(orders!$D94, products!$A$1:$A$1001, 0), MATCH(orders!K$1, products!$A$1:$G$1, 0))</f>
        <v>1</v>
      </c>
      <c r="L94">
        <f>INDEX(products!$A$1:$G$49, MATCH(orders!$D94, products!$A$1:$A$1001, 0), MATCH(orders!L$1, products!$A$1:$G$1, 0))</f>
        <v>14.85</v>
      </c>
      <c r="M94">
        <f>L94*E94</f>
        <v>44.55</v>
      </c>
      <c r="N94" t="str">
        <f>_xlfn.IFS(I94="Rob", "Robusta", I94="Exc", "Excelsa", I94="Ara", "Arabica", I94="Lib","Liberica", TRUE, "")</f>
        <v>Excelsa</v>
      </c>
      <c r="O94" t="str">
        <f>_xlfn.IFS(J94="M", "Medium", J94="L", "Light", J94="D", "Dark", TRUE, "")</f>
        <v>Light</v>
      </c>
    </row>
    <row r="95" spans="1:15" x14ac:dyDescent="0.2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INDEX(customers!$A$1:$I$1001, MATCH(orders!$C95, customers!$A$1:$A$1001, 0), MATCH(orders!F$1, customers!$A$1:$I$1, 0))</f>
        <v>Else Langcaster</v>
      </c>
      <c r="G95" s="2" t="str">
        <f>INDEX(customers!$A$1:$I$1001, MATCH(orders!$C95, customers!$A$1:$A$1001, 0), MATCH(orders!G$1, customers!$A$1:$I$1, 0))</f>
        <v>elangcaster2l@spotify.com</v>
      </c>
      <c r="H95" s="2" t="str">
        <f>INDEX(customers!$A$1:$I$1001, MATCH(orders!$C95, customers!$A$1:$A$1001, 0), MATCH(orders!H$1, customers!$A$1:$I$1, 0))</f>
        <v>United Kingdom</v>
      </c>
      <c r="I95" t="str">
        <f>INDEX(products!$A$1:$G$49, MATCH(orders!$D95, products!$A$1:$A$1001, 0), MATCH(orders!I$1, products!$A$1:$G$1, 0))</f>
        <v>Exc</v>
      </c>
      <c r="J95" t="str">
        <f>INDEX(products!$A$1:$G$49, MATCH(orders!$D95, products!$A$1:$A$1001, 0), MATCH(orders!J$1, products!$A$1:$G$1, 0))</f>
        <v>L</v>
      </c>
      <c r="K95">
        <f>INDEX(products!$A$1:$G$49, MATCH(orders!$D95, products!$A$1:$A$1001, 0), MATCH(orders!K$1, products!$A$1:$G$1, 0))</f>
        <v>0.5</v>
      </c>
      <c r="L95">
        <f>INDEX(products!$A$1:$G$49, MATCH(orders!$D95, products!$A$1:$A$1001, 0), MATCH(orders!L$1, products!$A$1:$G$1, 0))</f>
        <v>8.91</v>
      </c>
      <c r="M95">
        <f>L95*E95</f>
        <v>35.64</v>
      </c>
      <c r="N95" t="str">
        <f>_xlfn.IFS(I95="Rob", "Robusta", I95="Exc", "Excelsa", I95="Ara", "Arabica", I95="Lib","Liberica", TRUE, "")</f>
        <v>Excelsa</v>
      </c>
      <c r="O95" t="str">
        <f>_xlfn.IFS(J95="M", "Medium", J95="L", "Light", J95="D", "Dark", TRUE, "")</f>
        <v>Light</v>
      </c>
    </row>
    <row r="96" spans="1:15" x14ac:dyDescent="0.2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INDEX(customers!$A$1:$I$1001, MATCH(orders!$C96, customers!$A$1:$A$1001, 0), MATCH(orders!F$1, customers!$A$1:$I$1, 0))</f>
        <v>Rudy Farquharson</v>
      </c>
      <c r="G96" s="2" t="str">
        <f>INDEX(customers!$A$1:$I$1001, MATCH(orders!$C96, customers!$A$1:$A$1001, 0), MATCH(orders!G$1, customers!$A$1:$I$1, 0))</f>
        <v xml:space="preserve"> rudy.farquharson@gmail.com</v>
      </c>
      <c r="H96" s="2" t="str">
        <f>INDEX(customers!$A$1:$I$1001, MATCH(orders!$C96, customers!$A$1:$A$1001, 0), MATCH(orders!H$1, customers!$A$1:$I$1, 0))</f>
        <v>Ireland</v>
      </c>
      <c r="I96" t="str">
        <f>INDEX(products!$A$1:$G$49, MATCH(orders!$D96, products!$A$1:$A$1001, 0), MATCH(orders!I$1, products!$A$1:$G$1, 0))</f>
        <v>Ara</v>
      </c>
      <c r="J96" t="str">
        <f>INDEX(products!$A$1:$G$49, MATCH(orders!$D96, products!$A$1:$A$1001, 0), MATCH(orders!J$1, products!$A$1:$G$1, 0))</f>
        <v>D</v>
      </c>
      <c r="K96">
        <f>INDEX(products!$A$1:$G$49, MATCH(orders!$D96, products!$A$1:$A$1001, 0), MATCH(orders!K$1, products!$A$1:$G$1, 0))</f>
        <v>0.2</v>
      </c>
      <c r="L96">
        <f>INDEX(products!$A$1:$G$49, MATCH(orders!$D96, products!$A$1:$A$1001, 0), MATCH(orders!L$1, products!$A$1:$G$1, 0))</f>
        <v>2.9849999999999999</v>
      </c>
      <c r="M96">
        <f>L96*E96</f>
        <v>17.91</v>
      </c>
      <c r="N96" t="str">
        <f>_xlfn.IFS(I96="Rob", "Robusta", I96="Exc", "Excelsa", I96="Ara", "Arabica", I96="Lib","Liberica", TRUE, "")</f>
        <v>Arabica</v>
      </c>
      <c r="O96" t="str">
        <f>_xlfn.IFS(J96="M", "Medium", J96="L", "Light", J96="D", "Dark", TRUE, "")</f>
        <v>Dark</v>
      </c>
    </row>
    <row r="97" spans="1:15" x14ac:dyDescent="0.2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INDEX(customers!$A$1:$I$1001, MATCH(orders!$C97, customers!$A$1:$A$1001, 0), MATCH(orders!F$1, customers!$A$1:$I$1, 0))</f>
        <v>Norene Magauran</v>
      </c>
      <c r="G97" s="2" t="str">
        <f>INDEX(customers!$A$1:$I$1001, MATCH(orders!$C97, customers!$A$1:$A$1001, 0), MATCH(orders!G$1, customers!$A$1:$I$1, 0))</f>
        <v>nmagauran2n@51.la</v>
      </c>
      <c r="H97" s="2" t="str">
        <f>INDEX(customers!$A$1:$I$1001, MATCH(orders!$C97, customers!$A$1:$A$1001, 0), MATCH(orders!H$1, customers!$A$1:$I$1, 0))</f>
        <v>United States</v>
      </c>
      <c r="I97" t="str">
        <f>INDEX(products!$A$1:$G$49, MATCH(orders!$D97, products!$A$1:$A$1001, 0), MATCH(orders!I$1, products!$A$1:$G$1, 0))</f>
        <v>Ara</v>
      </c>
      <c r="J97" t="str">
        <f>INDEX(products!$A$1:$G$49, MATCH(orders!$D97, products!$A$1:$A$1001, 0), MATCH(orders!J$1, products!$A$1:$G$1, 0))</f>
        <v>M</v>
      </c>
      <c r="K97">
        <f>INDEX(products!$A$1:$G$49, MATCH(orders!$D97, products!$A$1:$A$1001, 0), MATCH(orders!K$1, products!$A$1:$G$1, 0))</f>
        <v>2.5</v>
      </c>
      <c r="L97">
        <f>INDEX(products!$A$1:$G$49, MATCH(orders!$D97, products!$A$1:$A$1001, 0), MATCH(orders!L$1, products!$A$1:$G$1, 0))</f>
        <v>25.874999999999996</v>
      </c>
      <c r="M97">
        <f>L97*E97</f>
        <v>155.24999999999997</v>
      </c>
      <c r="N97" t="str">
        <f>_xlfn.IFS(I97="Rob", "Robusta", I97="Exc", "Excelsa", I97="Ara", "Arabica", I97="Lib","Liberica", TRUE, "")</f>
        <v>Arabica</v>
      </c>
      <c r="O97" t="str">
        <f>_xlfn.IFS(J97="M", "Medium", J97="L", "Light", J97="D", "Dark", TRUE, "")</f>
        <v>Medium</v>
      </c>
    </row>
    <row r="98" spans="1:15" x14ac:dyDescent="0.2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INDEX(customers!$A$1:$I$1001, MATCH(orders!$C98, customers!$A$1:$A$1001, 0), MATCH(orders!F$1, customers!$A$1:$I$1, 0))</f>
        <v>Vicki Kirdsch</v>
      </c>
      <c r="G98" s="2" t="str">
        <f>INDEX(customers!$A$1:$I$1001, MATCH(orders!$C98, customers!$A$1:$A$1001, 0), MATCH(orders!G$1, customers!$A$1:$I$1, 0))</f>
        <v>vkirdsch2o@google.fr</v>
      </c>
      <c r="H98" s="2" t="str">
        <f>INDEX(customers!$A$1:$I$1001, MATCH(orders!$C98, customers!$A$1:$A$1001, 0), MATCH(orders!H$1, customers!$A$1:$I$1, 0))</f>
        <v>United States</v>
      </c>
      <c r="I98" t="str">
        <f>INDEX(products!$A$1:$G$49, MATCH(orders!$D98, products!$A$1:$A$1001, 0), MATCH(orders!I$1, products!$A$1:$G$1, 0))</f>
        <v>Ara</v>
      </c>
      <c r="J98" t="str">
        <f>INDEX(products!$A$1:$G$49, MATCH(orders!$D98, products!$A$1:$A$1001, 0), MATCH(orders!J$1, products!$A$1:$G$1, 0))</f>
        <v>D</v>
      </c>
      <c r="K98">
        <f>INDEX(products!$A$1:$G$49, MATCH(orders!$D98, products!$A$1:$A$1001, 0), MATCH(orders!K$1, products!$A$1:$G$1, 0))</f>
        <v>0.2</v>
      </c>
      <c r="L98">
        <f>INDEX(products!$A$1:$G$49, MATCH(orders!$D98, products!$A$1:$A$1001, 0), MATCH(orders!L$1, products!$A$1:$G$1, 0))</f>
        <v>2.9849999999999999</v>
      </c>
      <c r="M98">
        <f>L98*E98</f>
        <v>5.97</v>
      </c>
      <c r="N98" t="str">
        <f>_xlfn.IFS(I98="Rob", "Robusta", I98="Exc", "Excelsa", I98="Ara", "Arabica", I98="Lib","Liberica", TRUE, "")</f>
        <v>Arabica</v>
      </c>
      <c r="O98" t="str">
        <f>_xlfn.IFS(J98="M", "Medium", J98="L", "Light", J98="D", "Dark", TRUE, "")</f>
        <v>Dark</v>
      </c>
    </row>
    <row r="99" spans="1:15" x14ac:dyDescent="0.2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INDEX(customers!$A$1:$I$1001, MATCH(orders!$C99, customers!$A$1:$A$1001, 0), MATCH(orders!F$1, customers!$A$1:$I$1, 0))</f>
        <v>Ilysa Whapple</v>
      </c>
      <c r="G99" s="2" t="str">
        <f>INDEX(customers!$A$1:$I$1001, MATCH(orders!$C99, customers!$A$1:$A$1001, 0), MATCH(orders!G$1, customers!$A$1:$I$1, 0))</f>
        <v>iwhapple2p@com.com</v>
      </c>
      <c r="H99" s="2" t="str">
        <f>INDEX(customers!$A$1:$I$1001, MATCH(orders!$C99, customers!$A$1:$A$1001, 0), MATCH(orders!H$1, customers!$A$1:$I$1, 0))</f>
        <v>United States</v>
      </c>
      <c r="I99" t="str">
        <f>INDEX(products!$A$1:$G$49, MATCH(orders!$D99, products!$A$1:$A$1001, 0), MATCH(orders!I$1, products!$A$1:$G$1, 0))</f>
        <v>Ara</v>
      </c>
      <c r="J99" t="str">
        <f>INDEX(products!$A$1:$G$49, MATCH(orders!$D99, products!$A$1:$A$1001, 0), MATCH(orders!J$1, products!$A$1:$G$1, 0))</f>
        <v>M</v>
      </c>
      <c r="K99">
        <f>INDEX(products!$A$1:$G$49, MATCH(orders!$D99, products!$A$1:$A$1001, 0), MATCH(orders!K$1, products!$A$1:$G$1, 0))</f>
        <v>0.5</v>
      </c>
      <c r="L99">
        <f>INDEX(products!$A$1:$G$49, MATCH(orders!$D99, products!$A$1:$A$1001, 0), MATCH(orders!L$1, products!$A$1:$G$1, 0))</f>
        <v>6.75</v>
      </c>
      <c r="M99">
        <f>L99*E99</f>
        <v>13.5</v>
      </c>
      <c r="N99" t="str">
        <f>_xlfn.IFS(I99="Rob", "Robusta", I99="Exc", "Excelsa", I99="Ara", "Arabica", I99="Lib","Liberica", TRUE, "")</f>
        <v>Arabica</v>
      </c>
      <c r="O99" t="str">
        <f>_xlfn.IFS(J99="M", "Medium", J99="L", "Light", J99="D", "Dark", TRUE, "")</f>
        <v>Medium</v>
      </c>
    </row>
    <row r="100" spans="1:15" x14ac:dyDescent="0.2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INDEX(customers!$A$1:$I$1001, MATCH(orders!$C100, customers!$A$1:$A$1001, 0), MATCH(orders!F$1, customers!$A$1:$I$1, 0))</f>
        <v>Ruy Cancellieri</v>
      </c>
      <c r="G100" s="2" t="str">
        <f>INDEX(customers!$A$1:$I$1001, MATCH(orders!$C100, customers!$A$1:$A$1001, 0), MATCH(orders!G$1, customers!$A$1:$I$1, 0))</f>
        <v xml:space="preserve"> ruy.cancellieri@gmail.com</v>
      </c>
      <c r="H100" s="2" t="str">
        <f>INDEX(customers!$A$1:$I$1001, MATCH(orders!$C100, customers!$A$1:$A$1001, 0), MATCH(orders!H$1, customers!$A$1:$I$1, 0))</f>
        <v>Ireland</v>
      </c>
      <c r="I100" t="str">
        <f>INDEX(products!$A$1:$G$49, MATCH(orders!$D100, products!$A$1:$A$1001, 0), MATCH(orders!I$1, products!$A$1:$G$1, 0))</f>
        <v>Ara</v>
      </c>
      <c r="J100" t="str">
        <f>INDEX(products!$A$1:$G$49, MATCH(orders!$D100, products!$A$1:$A$1001, 0), MATCH(orders!J$1, products!$A$1:$G$1, 0))</f>
        <v>D</v>
      </c>
      <c r="K100">
        <f>INDEX(products!$A$1:$G$49, MATCH(orders!$D100, products!$A$1:$A$1001, 0), MATCH(orders!K$1, products!$A$1:$G$1, 0))</f>
        <v>0.2</v>
      </c>
      <c r="L100">
        <f>INDEX(products!$A$1:$G$49, MATCH(orders!$D100, products!$A$1:$A$1001, 0), MATCH(orders!L$1, products!$A$1:$G$1, 0))</f>
        <v>2.9849999999999999</v>
      </c>
      <c r="M100">
        <f>L100*E100</f>
        <v>2.9849999999999999</v>
      </c>
      <c r="N100" t="str">
        <f>_xlfn.IFS(I100="Rob", "Robusta", I100="Exc", "Excelsa", I100="Ara", "Arabica", I100="Lib","Liberica", TRUE, "")</f>
        <v>Arabica</v>
      </c>
      <c r="O100" t="str">
        <f>_xlfn.IFS(J100="M", "Medium", J100="L", "Light", J100="D", "Dark", TRUE, "")</f>
        <v>Dark</v>
      </c>
    </row>
    <row r="101" spans="1:15" x14ac:dyDescent="0.2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INDEX(customers!$A$1:$I$1001, MATCH(orders!$C101, customers!$A$1:$A$1001, 0), MATCH(orders!F$1, customers!$A$1:$I$1, 0))</f>
        <v>Aube Follett</v>
      </c>
      <c r="G101" s="2" t="str">
        <f>INDEX(customers!$A$1:$I$1001, MATCH(orders!$C101, customers!$A$1:$A$1001, 0), MATCH(orders!G$1, customers!$A$1:$I$1, 0))</f>
        <v xml:space="preserve"> aube.follett@gmail.com</v>
      </c>
      <c r="H101" s="2" t="str">
        <f>INDEX(customers!$A$1:$I$1001, MATCH(orders!$C101, customers!$A$1:$A$1001, 0), MATCH(orders!H$1, customers!$A$1:$I$1, 0))</f>
        <v>United States</v>
      </c>
      <c r="I101" t="str">
        <f>INDEX(products!$A$1:$G$49, MATCH(orders!$D101, products!$A$1:$A$1001, 0), MATCH(orders!I$1, products!$A$1:$G$1, 0))</f>
        <v>Lib</v>
      </c>
      <c r="J101" t="str">
        <f>INDEX(products!$A$1:$G$49, MATCH(orders!$D101, products!$A$1:$A$1001, 0), MATCH(orders!J$1, products!$A$1:$G$1, 0))</f>
        <v>M</v>
      </c>
      <c r="K101">
        <f>INDEX(products!$A$1:$G$49, MATCH(orders!$D101, products!$A$1:$A$1001, 0), MATCH(orders!K$1, products!$A$1:$G$1, 0))</f>
        <v>0.2</v>
      </c>
      <c r="L101">
        <f>INDEX(products!$A$1:$G$49, MATCH(orders!$D101, products!$A$1:$A$1001, 0), MATCH(orders!L$1, products!$A$1:$G$1, 0))</f>
        <v>4.3650000000000002</v>
      </c>
      <c r="M101">
        <f>L101*E101</f>
        <v>13.095000000000001</v>
      </c>
      <c r="N101" t="str">
        <f>_xlfn.IFS(I101="Rob", "Robusta", I101="Exc", "Excelsa", I101="Ara", "Arabica", I101="Lib","Liberica", TRUE, "")</f>
        <v>Liberica</v>
      </c>
      <c r="O101" t="str">
        <f>_xlfn.IFS(J101="M", "Medium", J101="L", "Light", J101="D", "Dark", TRUE, "")</f>
        <v>Medium</v>
      </c>
    </row>
    <row r="102" spans="1:15" x14ac:dyDescent="0.2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INDEX(customers!$A$1:$I$1001, MATCH(orders!$C102, customers!$A$1:$A$1001, 0), MATCH(orders!F$1, customers!$A$1:$I$1, 0))</f>
        <v>Rudiger Di Bartolomeo</v>
      </c>
      <c r="G102" s="2" t="str">
        <f>INDEX(customers!$A$1:$I$1001, MATCH(orders!$C102, customers!$A$1:$A$1001, 0), MATCH(orders!G$1, customers!$A$1:$I$1, 0))</f>
        <v xml:space="preserve"> rudiger.dibartolomeo@gmail.com</v>
      </c>
      <c r="H102" s="2" t="str">
        <f>INDEX(customers!$A$1:$I$1001, MATCH(orders!$C102, customers!$A$1:$A$1001, 0), MATCH(orders!H$1, customers!$A$1:$I$1, 0))</f>
        <v>United States</v>
      </c>
      <c r="I102" t="str">
        <f>INDEX(products!$A$1:$G$49, MATCH(orders!$D102, products!$A$1:$A$1001, 0), MATCH(orders!I$1, products!$A$1:$G$1, 0))</f>
        <v>Ara</v>
      </c>
      <c r="J102" t="str">
        <f>INDEX(products!$A$1:$G$49, MATCH(orders!$D102, products!$A$1:$A$1001, 0), MATCH(orders!J$1, products!$A$1:$G$1, 0))</f>
        <v>L</v>
      </c>
      <c r="K102">
        <f>INDEX(products!$A$1:$G$49, MATCH(orders!$D102, products!$A$1:$A$1001, 0), MATCH(orders!K$1, products!$A$1:$G$1, 0))</f>
        <v>0.2</v>
      </c>
      <c r="L102">
        <f>INDEX(products!$A$1:$G$49, MATCH(orders!$D102, products!$A$1:$A$1001, 0), MATCH(orders!L$1, products!$A$1:$G$1, 0))</f>
        <v>3.8849999999999998</v>
      </c>
      <c r="M102">
        <f>L102*E102</f>
        <v>7.77</v>
      </c>
      <c r="N102" t="str">
        <f>_xlfn.IFS(I102="Rob", "Robusta", I102="Exc", "Excelsa", I102="Ara", "Arabica", I102="Lib","Liberica", TRUE, "")</f>
        <v>Arabica</v>
      </c>
      <c r="O102" t="str">
        <f>_xlfn.IFS(J102="M", "Medium", J102="L", "Light", J102="D", "Dark", TRUE, "")</f>
        <v>Light</v>
      </c>
    </row>
    <row r="103" spans="1:15" x14ac:dyDescent="0.2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INDEX(customers!$A$1:$I$1001, MATCH(orders!$C103, customers!$A$1:$A$1001, 0), MATCH(orders!F$1, customers!$A$1:$I$1, 0))</f>
        <v>Nickey Youles</v>
      </c>
      <c r="G103" s="2" t="str">
        <f>INDEX(customers!$A$1:$I$1001, MATCH(orders!$C103, customers!$A$1:$A$1001, 0), MATCH(orders!G$1, customers!$A$1:$I$1, 0))</f>
        <v>nyoules2t@reference.com</v>
      </c>
      <c r="H103" s="2" t="str">
        <f>INDEX(customers!$A$1:$I$1001, MATCH(orders!$C103, customers!$A$1:$A$1001, 0), MATCH(orders!H$1, customers!$A$1:$I$1, 0))</f>
        <v>Ireland</v>
      </c>
      <c r="I103" t="str">
        <f>INDEX(products!$A$1:$G$49, MATCH(orders!$D103, products!$A$1:$A$1001, 0), MATCH(orders!I$1, products!$A$1:$G$1, 0))</f>
        <v>Lib</v>
      </c>
      <c r="J103" t="str">
        <f>INDEX(products!$A$1:$G$49, MATCH(orders!$D103, products!$A$1:$A$1001, 0), MATCH(orders!J$1, products!$A$1:$G$1, 0))</f>
        <v>D</v>
      </c>
      <c r="K103">
        <f>INDEX(products!$A$1:$G$49, MATCH(orders!$D103, products!$A$1:$A$1001, 0), MATCH(orders!K$1, products!$A$1:$G$1, 0))</f>
        <v>2.5</v>
      </c>
      <c r="L103">
        <f>INDEX(products!$A$1:$G$49, MATCH(orders!$D103, products!$A$1:$A$1001, 0), MATCH(orders!L$1, products!$A$1:$G$1, 0))</f>
        <v>29.784999999999997</v>
      </c>
      <c r="M103">
        <f>L103*E103</f>
        <v>148.92499999999998</v>
      </c>
      <c r="N103" t="str">
        <f>_xlfn.IFS(I103="Rob", "Robusta", I103="Exc", "Excelsa", I103="Ara", "Arabica", I103="Lib","Liberica", TRUE, "")</f>
        <v>Liberica</v>
      </c>
      <c r="O103" t="str">
        <f>_xlfn.IFS(J103="M", "Medium", J103="L", "Light", J103="D", "Dark", TRUE, "")</f>
        <v>Dark</v>
      </c>
    </row>
    <row r="104" spans="1:15" x14ac:dyDescent="0.2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INDEX(customers!$A$1:$I$1001, MATCH(orders!$C104, customers!$A$1:$A$1001, 0), MATCH(orders!F$1, customers!$A$1:$I$1, 0))</f>
        <v>Dyanna Aizikovitz</v>
      </c>
      <c r="G104" s="2" t="str">
        <f>INDEX(customers!$A$1:$I$1001, MATCH(orders!$C104, customers!$A$1:$A$1001, 0), MATCH(orders!G$1, customers!$A$1:$I$1, 0))</f>
        <v>daizikovitz2u@answers.com</v>
      </c>
      <c r="H104" s="2" t="str">
        <f>INDEX(customers!$A$1:$I$1001, MATCH(orders!$C104, customers!$A$1:$A$1001, 0), MATCH(orders!H$1, customers!$A$1:$I$1, 0))</f>
        <v>Ireland</v>
      </c>
      <c r="I104" t="str">
        <f>INDEX(products!$A$1:$G$49, MATCH(orders!$D104, products!$A$1:$A$1001, 0), MATCH(orders!I$1, products!$A$1:$G$1, 0))</f>
        <v>Lib</v>
      </c>
      <c r="J104" t="str">
        <f>INDEX(products!$A$1:$G$49, MATCH(orders!$D104, products!$A$1:$A$1001, 0), MATCH(orders!J$1, products!$A$1:$G$1, 0))</f>
        <v>D</v>
      </c>
      <c r="K104">
        <f>INDEX(products!$A$1:$G$49, MATCH(orders!$D104, products!$A$1:$A$1001, 0), MATCH(orders!K$1, products!$A$1:$G$1, 0))</f>
        <v>1</v>
      </c>
      <c r="L104">
        <f>INDEX(products!$A$1:$G$49, MATCH(orders!$D104, products!$A$1:$A$1001, 0), MATCH(orders!L$1, products!$A$1:$G$1, 0))</f>
        <v>12.95</v>
      </c>
      <c r="M104">
        <f>L104*E104</f>
        <v>38.849999999999994</v>
      </c>
      <c r="N104" t="str">
        <f>_xlfn.IFS(I104="Rob", "Robusta", I104="Exc", "Excelsa", I104="Ara", "Arabica", I104="Lib","Liberica", TRUE, "")</f>
        <v>Liberica</v>
      </c>
      <c r="O104" t="str">
        <f>_xlfn.IFS(J104="M", "Medium", J104="L", "Light", J104="D", "Dark", TRUE, "")</f>
        <v>Dark</v>
      </c>
    </row>
    <row r="105" spans="1:15" x14ac:dyDescent="0.2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INDEX(customers!$A$1:$I$1001, MATCH(orders!$C105, customers!$A$1:$A$1001, 0), MATCH(orders!F$1, customers!$A$1:$I$1, 0))</f>
        <v>Bram Revel</v>
      </c>
      <c r="G105" s="2" t="str">
        <f>INDEX(customers!$A$1:$I$1001, MATCH(orders!$C105, customers!$A$1:$A$1001, 0), MATCH(orders!G$1, customers!$A$1:$I$1, 0))</f>
        <v>brevel2v@fastcompany.com</v>
      </c>
      <c r="H105" s="2" t="str">
        <f>INDEX(customers!$A$1:$I$1001, MATCH(orders!$C105, customers!$A$1:$A$1001, 0), MATCH(orders!H$1, customers!$A$1:$I$1, 0))</f>
        <v>United States</v>
      </c>
      <c r="I105" t="str">
        <f>INDEX(products!$A$1:$G$49, MATCH(orders!$D105, products!$A$1:$A$1001, 0), MATCH(orders!I$1, products!$A$1:$G$1, 0))</f>
        <v>Rob</v>
      </c>
      <c r="J105" t="str">
        <f>INDEX(products!$A$1:$G$49, MATCH(orders!$D105, products!$A$1:$A$1001, 0), MATCH(orders!J$1, products!$A$1:$G$1, 0))</f>
        <v>M</v>
      </c>
      <c r="K105">
        <f>INDEX(products!$A$1:$G$49, MATCH(orders!$D105, products!$A$1:$A$1001, 0), MATCH(orders!K$1, products!$A$1:$G$1, 0))</f>
        <v>0.2</v>
      </c>
      <c r="L105">
        <f>INDEX(products!$A$1:$G$49, MATCH(orders!$D105, products!$A$1:$A$1001, 0), MATCH(orders!L$1, products!$A$1:$G$1, 0))</f>
        <v>2.9849999999999999</v>
      </c>
      <c r="M105">
        <f>L105*E105</f>
        <v>11.94</v>
      </c>
      <c r="N105" t="str">
        <f>_xlfn.IFS(I105="Rob", "Robusta", I105="Exc", "Excelsa", I105="Ara", "Arabica", I105="Lib","Liberica", TRUE, "")</f>
        <v>Robusta</v>
      </c>
      <c r="O105" t="str">
        <f>_xlfn.IFS(J105="M", "Medium", J105="L", "Light", J105="D", "Dark", TRUE, "")</f>
        <v>Medium</v>
      </c>
    </row>
    <row r="106" spans="1:15" x14ac:dyDescent="0.2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INDEX(customers!$A$1:$I$1001, MATCH(orders!$C106, customers!$A$1:$A$1001, 0), MATCH(orders!F$1, customers!$A$1:$I$1, 0))</f>
        <v>Emiline Priddis</v>
      </c>
      <c r="G106" s="2" t="str">
        <f>INDEX(customers!$A$1:$I$1001, MATCH(orders!$C106, customers!$A$1:$A$1001, 0), MATCH(orders!G$1, customers!$A$1:$I$1, 0))</f>
        <v>epriddis2w@nationalgeographic.com</v>
      </c>
      <c r="H106" s="2" t="str">
        <f>INDEX(customers!$A$1:$I$1001, MATCH(orders!$C106, customers!$A$1:$A$1001, 0), MATCH(orders!H$1, customers!$A$1:$I$1, 0))</f>
        <v>United States</v>
      </c>
      <c r="I106" t="str">
        <f>INDEX(products!$A$1:$G$49, MATCH(orders!$D106, products!$A$1:$A$1001, 0), MATCH(orders!I$1, products!$A$1:$G$1, 0))</f>
        <v>Lib</v>
      </c>
      <c r="J106" t="str">
        <f>INDEX(products!$A$1:$G$49, MATCH(orders!$D106, products!$A$1:$A$1001, 0), MATCH(orders!J$1, products!$A$1:$G$1, 0))</f>
        <v>M</v>
      </c>
      <c r="K106">
        <f>INDEX(products!$A$1:$G$49, MATCH(orders!$D106, products!$A$1:$A$1001, 0), MATCH(orders!K$1, products!$A$1:$G$1, 0))</f>
        <v>1</v>
      </c>
      <c r="L106">
        <f>INDEX(products!$A$1:$G$49, MATCH(orders!$D106, products!$A$1:$A$1001, 0), MATCH(orders!L$1, products!$A$1:$G$1, 0))</f>
        <v>14.55</v>
      </c>
      <c r="M106">
        <f>L106*E106</f>
        <v>87.300000000000011</v>
      </c>
      <c r="N106" t="str">
        <f>_xlfn.IFS(I106="Rob", "Robusta", I106="Exc", "Excelsa", I106="Ara", "Arabica", I106="Lib","Liberica", TRUE, "")</f>
        <v>Liberica</v>
      </c>
      <c r="O106" t="str">
        <f>_xlfn.IFS(J106="M", "Medium", J106="L", "Light", J106="D", "Dark", TRUE, "")</f>
        <v>Medium</v>
      </c>
    </row>
    <row r="107" spans="1:15" x14ac:dyDescent="0.2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INDEX(customers!$A$1:$I$1001, MATCH(orders!$C107, customers!$A$1:$A$1001, 0), MATCH(orders!F$1, customers!$A$1:$I$1, 0))</f>
        <v>Queenie Veel</v>
      </c>
      <c r="G107" s="2" t="str">
        <f>INDEX(customers!$A$1:$I$1001, MATCH(orders!$C107, customers!$A$1:$A$1001, 0), MATCH(orders!G$1, customers!$A$1:$I$1, 0))</f>
        <v>qveel2x@jugem.jp</v>
      </c>
      <c r="H107" s="2" t="str">
        <f>INDEX(customers!$A$1:$I$1001, MATCH(orders!$C107, customers!$A$1:$A$1001, 0), MATCH(orders!H$1, customers!$A$1:$I$1, 0))</f>
        <v>United States</v>
      </c>
      <c r="I107" t="str">
        <f>INDEX(products!$A$1:$G$49, MATCH(orders!$D107, products!$A$1:$A$1001, 0), MATCH(orders!I$1, products!$A$1:$G$1, 0))</f>
        <v>Ara</v>
      </c>
      <c r="J107" t="str">
        <f>INDEX(products!$A$1:$G$49, MATCH(orders!$D107, products!$A$1:$A$1001, 0), MATCH(orders!J$1, products!$A$1:$G$1, 0))</f>
        <v>M</v>
      </c>
      <c r="K107">
        <f>INDEX(products!$A$1:$G$49, MATCH(orders!$D107, products!$A$1:$A$1001, 0), MATCH(orders!K$1, products!$A$1:$G$1, 0))</f>
        <v>0.5</v>
      </c>
      <c r="L107">
        <f>INDEX(products!$A$1:$G$49, MATCH(orders!$D107, products!$A$1:$A$1001, 0), MATCH(orders!L$1, products!$A$1:$G$1, 0))</f>
        <v>6.75</v>
      </c>
      <c r="M107">
        <f>L107*E107</f>
        <v>40.5</v>
      </c>
      <c r="N107" t="str">
        <f>_xlfn.IFS(I107="Rob", "Robusta", I107="Exc", "Excelsa", I107="Ara", "Arabica", I107="Lib","Liberica", TRUE, "")</f>
        <v>Arabica</v>
      </c>
      <c r="O107" t="str">
        <f>_xlfn.IFS(J107="M", "Medium", J107="L", "Light", J107="D", "Dark", TRUE, "")</f>
        <v>Medium</v>
      </c>
    </row>
    <row r="108" spans="1:15" x14ac:dyDescent="0.2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INDEX(customers!$A$1:$I$1001, MATCH(orders!$C108, customers!$A$1:$A$1001, 0), MATCH(orders!F$1, customers!$A$1:$I$1, 0))</f>
        <v>Lind Conyers</v>
      </c>
      <c r="G108" s="2" t="str">
        <f>INDEX(customers!$A$1:$I$1001, MATCH(orders!$C108, customers!$A$1:$A$1001, 0), MATCH(orders!G$1, customers!$A$1:$I$1, 0))</f>
        <v>lconyers2y@twitter.com</v>
      </c>
      <c r="H108" s="2" t="str">
        <f>INDEX(customers!$A$1:$I$1001, MATCH(orders!$C108, customers!$A$1:$A$1001, 0), MATCH(orders!H$1, customers!$A$1:$I$1, 0))</f>
        <v>United States</v>
      </c>
      <c r="I108" t="str">
        <f>INDEX(products!$A$1:$G$49, MATCH(orders!$D108, products!$A$1:$A$1001, 0), MATCH(orders!I$1, products!$A$1:$G$1, 0))</f>
        <v>Exc</v>
      </c>
      <c r="J108" t="str">
        <f>INDEX(products!$A$1:$G$49, MATCH(orders!$D108, products!$A$1:$A$1001, 0), MATCH(orders!J$1, products!$A$1:$G$1, 0))</f>
        <v>D</v>
      </c>
      <c r="K108">
        <f>INDEX(products!$A$1:$G$49, MATCH(orders!$D108, products!$A$1:$A$1001, 0), MATCH(orders!K$1, products!$A$1:$G$1, 0))</f>
        <v>1</v>
      </c>
      <c r="L108">
        <f>INDEX(products!$A$1:$G$49, MATCH(orders!$D108, products!$A$1:$A$1001, 0), MATCH(orders!L$1, products!$A$1:$G$1, 0))</f>
        <v>12.15</v>
      </c>
      <c r="M108">
        <f>L108*E108</f>
        <v>24.3</v>
      </c>
      <c r="N108" t="str">
        <f>_xlfn.IFS(I108="Rob", "Robusta", I108="Exc", "Excelsa", I108="Ara", "Arabica", I108="Lib","Liberica", TRUE, "")</f>
        <v>Excelsa</v>
      </c>
      <c r="O108" t="str">
        <f>_xlfn.IFS(J108="M", "Medium", J108="L", "Light", J108="D", "Dark", TRUE, "")</f>
        <v>Dark</v>
      </c>
    </row>
    <row r="109" spans="1:15" x14ac:dyDescent="0.2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INDEX(customers!$A$1:$I$1001, MATCH(orders!$C109, customers!$A$1:$A$1001, 0), MATCH(orders!F$1, customers!$A$1:$I$1, 0))</f>
        <v>Pen Wye</v>
      </c>
      <c r="G109" s="2" t="str">
        <f>INDEX(customers!$A$1:$I$1001, MATCH(orders!$C109, customers!$A$1:$A$1001, 0), MATCH(orders!G$1, customers!$A$1:$I$1, 0))</f>
        <v>pwye2z@dagondesign.com</v>
      </c>
      <c r="H109" s="2" t="str">
        <f>INDEX(customers!$A$1:$I$1001, MATCH(orders!$C109, customers!$A$1:$A$1001, 0), MATCH(orders!H$1, customers!$A$1:$I$1, 0))</f>
        <v>United States</v>
      </c>
      <c r="I109" t="str">
        <f>INDEX(products!$A$1:$G$49, MATCH(orders!$D109, products!$A$1:$A$1001, 0), MATCH(orders!I$1, products!$A$1:$G$1, 0))</f>
        <v>Rob</v>
      </c>
      <c r="J109" t="str">
        <f>INDEX(products!$A$1:$G$49, MATCH(orders!$D109, products!$A$1:$A$1001, 0), MATCH(orders!J$1, products!$A$1:$G$1, 0))</f>
        <v>M</v>
      </c>
      <c r="K109">
        <f>INDEX(products!$A$1:$G$49, MATCH(orders!$D109, products!$A$1:$A$1001, 0), MATCH(orders!K$1, products!$A$1:$G$1, 0))</f>
        <v>0.5</v>
      </c>
      <c r="L109">
        <f>INDEX(products!$A$1:$G$49, MATCH(orders!$D109, products!$A$1:$A$1001, 0), MATCH(orders!L$1, products!$A$1:$G$1, 0))</f>
        <v>5.97</v>
      </c>
      <c r="M109">
        <f>L109*E109</f>
        <v>17.91</v>
      </c>
      <c r="N109" t="str">
        <f>_xlfn.IFS(I109="Rob", "Robusta", I109="Exc", "Excelsa", I109="Ara", "Arabica", I109="Lib","Liberica", TRUE, "")</f>
        <v>Robusta</v>
      </c>
      <c r="O109" t="str">
        <f>_xlfn.IFS(J109="M", "Medium", J109="L", "Light", J109="D", "Dark", TRUE, "")</f>
        <v>Medium</v>
      </c>
    </row>
    <row r="110" spans="1:15" x14ac:dyDescent="0.2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INDEX(customers!$A$1:$I$1001, MATCH(orders!$C110, customers!$A$1:$A$1001, 0), MATCH(orders!F$1, customers!$A$1:$I$1, 0))</f>
        <v>Isahella Hagland</v>
      </c>
      <c r="G110" s="2" t="str">
        <f>INDEX(customers!$A$1:$I$1001, MATCH(orders!$C110, customers!$A$1:$A$1001, 0), MATCH(orders!G$1, customers!$A$1:$I$1, 0))</f>
        <v xml:space="preserve"> isahella.hagland@gmail.com</v>
      </c>
      <c r="H110" s="2" t="str">
        <f>INDEX(customers!$A$1:$I$1001, MATCH(orders!$C110, customers!$A$1:$A$1001, 0), MATCH(orders!H$1, customers!$A$1:$I$1, 0))</f>
        <v>United States</v>
      </c>
      <c r="I110" t="str">
        <f>INDEX(products!$A$1:$G$49, MATCH(orders!$D110, products!$A$1:$A$1001, 0), MATCH(orders!I$1, products!$A$1:$G$1, 0))</f>
        <v>Ara</v>
      </c>
      <c r="J110" t="str">
        <f>INDEX(products!$A$1:$G$49, MATCH(orders!$D110, products!$A$1:$A$1001, 0), MATCH(orders!J$1, products!$A$1:$G$1, 0))</f>
        <v>M</v>
      </c>
      <c r="K110">
        <f>INDEX(products!$A$1:$G$49, MATCH(orders!$D110, products!$A$1:$A$1001, 0), MATCH(orders!K$1, products!$A$1:$G$1, 0))</f>
        <v>0.5</v>
      </c>
      <c r="L110">
        <f>INDEX(products!$A$1:$G$49, MATCH(orders!$D110, products!$A$1:$A$1001, 0), MATCH(orders!L$1, products!$A$1:$G$1, 0))</f>
        <v>6.75</v>
      </c>
      <c r="M110">
        <f>L110*E110</f>
        <v>27</v>
      </c>
      <c r="N110" t="str">
        <f>_xlfn.IFS(I110="Rob", "Robusta", I110="Exc", "Excelsa", I110="Ara", "Arabica", I110="Lib","Liberica", TRUE, "")</f>
        <v>Arabica</v>
      </c>
      <c r="O110" t="str">
        <f>_xlfn.IFS(J110="M", "Medium", J110="L", "Light", J110="D", "Dark", TRUE, "")</f>
        <v>Medium</v>
      </c>
    </row>
    <row r="111" spans="1:15" x14ac:dyDescent="0.2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INDEX(customers!$A$1:$I$1001, MATCH(orders!$C111, customers!$A$1:$A$1001, 0), MATCH(orders!F$1, customers!$A$1:$I$1, 0))</f>
        <v>Terry Sheryn</v>
      </c>
      <c r="G111" s="2" t="str">
        <f>INDEX(customers!$A$1:$I$1001, MATCH(orders!$C111, customers!$A$1:$A$1001, 0), MATCH(orders!G$1, customers!$A$1:$I$1, 0))</f>
        <v>tsheryn31@mtv.com</v>
      </c>
      <c r="H111" s="2" t="str">
        <f>INDEX(customers!$A$1:$I$1001, MATCH(orders!$C111, customers!$A$1:$A$1001, 0), MATCH(orders!H$1, customers!$A$1:$I$1, 0))</f>
        <v>United States</v>
      </c>
      <c r="I111" t="str">
        <f>INDEX(products!$A$1:$G$49, MATCH(orders!$D111, products!$A$1:$A$1001, 0), MATCH(orders!I$1, products!$A$1:$G$1, 0))</f>
        <v>Lib</v>
      </c>
      <c r="J111" t="str">
        <f>INDEX(products!$A$1:$G$49, MATCH(orders!$D111, products!$A$1:$A$1001, 0), MATCH(orders!J$1, products!$A$1:$G$1, 0))</f>
        <v>D</v>
      </c>
      <c r="K111">
        <f>INDEX(products!$A$1:$G$49, MATCH(orders!$D111, products!$A$1:$A$1001, 0), MATCH(orders!K$1, products!$A$1:$G$1, 0))</f>
        <v>0.5</v>
      </c>
      <c r="L111">
        <f>INDEX(products!$A$1:$G$49, MATCH(orders!$D111, products!$A$1:$A$1001, 0), MATCH(orders!L$1, products!$A$1:$G$1, 0))</f>
        <v>7.77</v>
      </c>
      <c r="M111">
        <f>L111*E111</f>
        <v>7.77</v>
      </c>
      <c r="N111" t="str">
        <f>_xlfn.IFS(I111="Rob", "Robusta", I111="Exc", "Excelsa", I111="Ara", "Arabica", I111="Lib","Liberica", TRUE, "")</f>
        <v>Liberica</v>
      </c>
      <c r="O111" t="str">
        <f>_xlfn.IFS(J111="M", "Medium", J111="L", "Light", J111="D", "Dark", TRUE, "")</f>
        <v>Dark</v>
      </c>
    </row>
    <row r="112" spans="1:15" x14ac:dyDescent="0.2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INDEX(customers!$A$1:$I$1001, MATCH(orders!$C112, customers!$A$1:$A$1001, 0), MATCH(orders!F$1, customers!$A$1:$I$1, 0))</f>
        <v>Marie-jeanne Redgrave</v>
      </c>
      <c r="G112" s="2" t="str">
        <f>INDEX(customers!$A$1:$I$1001, MATCH(orders!$C112, customers!$A$1:$A$1001, 0), MATCH(orders!G$1, customers!$A$1:$I$1, 0))</f>
        <v>mredgrave32@cargocollective.com</v>
      </c>
      <c r="H112" s="2" t="str">
        <f>INDEX(customers!$A$1:$I$1001, MATCH(orders!$C112, customers!$A$1:$A$1001, 0), MATCH(orders!H$1, customers!$A$1:$I$1, 0))</f>
        <v>United States</v>
      </c>
      <c r="I112" t="str">
        <f>INDEX(products!$A$1:$G$49, MATCH(orders!$D112, products!$A$1:$A$1001, 0), MATCH(orders!I$1, products!$A$1:$G$1, 0))</f>
        <v>Exc</v>
      </c>
      <c r="J112" t="str">
        <f>INDEX(products!$A$1:$G$49, MATCH(orders!$D112, products!$A$1:$A$1001, 0), MATCH(orders!J$1, products!$A$1:$G$1, 0))</f>
        <v>L</v>
      </c>
      <c r="K112">
        <f>INDEX(products!$A$1:$G$49, MATCH(orders!$D112, products!$A$1:$A$1001, 0), MATCH(orders!K$1, products!$A$1:$G$1, 0))</f>
        <v>0.2</v>
      </c>
      <c r="L112">
        <f>INDEX(products!$A$1:$G$49, MATCH(orders!$D112, products!$A$1:$A$1001, 0), MATCH(orders!L$1, products!$A$1:$G$1, 0))</f>
        <v>4.4550000000000001</v>
      </c>
      <c r="M112">
        <f>L112*E112</f>
        <v>13.365</v>
      </c>
      <c r="N112" t="str">
        <f>_xlfn.IFS(I112="Rob", "Robusta", I112="Exc", "Excelsa", I112="Ara", "Arabica", I112="Lib","Liberica", TRUE, "")</f>
        <v>Excelsa</v>
      </c>
      <c r="O112" t="str">
        <f>_xlfn.IFS(J112="M", "Medium", J112="L", "Light", J112="D", "Dark", TRUE, "")</f>
        <v>Light</v>
      </c>
    </row>
    <row r="113" spans="1:15" x14ac:dyDescent="0.2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INDEX(customers!$A$1:$I$1001, MATCH(orders!$C113, customers!$A$1:$A$1001, 0), MATCH(orders!F$1, customers!$A$1:$I$1, 0))</f>
        <v>Betty Fominov</v>
      </c>
      <c r="G113" s="2" t="str">
        <f>INDEX(customers!$A$1:$I$1001, MATCH(orders!$C113, customers!$A$1:$A$1001, 0), MATCH(orders!G$1, customers!$A$1:$I$1, 0))</f>
        <v>bfominov33@yale.edu</v>
      </c>
      <c r="H113" s="2" t="str">
        <f>INDEX(customers!$A$1:$I$1001, MATCH(orders!$C113, customers!$A$1:$A$1001, 0), MATCH(orders!H$1, customers!$A$1:$I$1, 0))</f>
        <v>United States</v>
      </c>
      <c r="I113" t="str">
        <f>INDEX(products!$A$1:$G$49, MATCH(orders!$D113, products!$A$1:$A$1001, 0), MATCH(orders!I$1, products!$A$1:$G$1, 0))</f>
        <v>Rob</v>
      </c>
      <c r="J113" t="str">
        <f>INDEX(products!$A$1:$G$49, MATCH(orders!$D113, products!$A$1:$A$1001, 0), MATCH(orders!J$1, products!$A$1:$G$1, 0))</f>
        <v>D</v>
      </c>
      <c r="K113">
        <f>INDEX(products!$A$1:$G$49, MATCH(orders!$D113, products!$A$1:$A$1001, 0), MATCH(orders!K$1, products!$A$1:$G$1, 0))</f>
        <v>0.5</v>
      </c>
      <c r="L113">
        <f>INDEX(products!$A$1:$G$49, MATCH(orders!$D113, products!$A$1:$A$1001, 0), MATCH(orders!L$1, products!$A$1:$G$1, 0))</f>
        <v>5.3699999999999992</v>
      </c>
      <c r="M113">
        <f>L113*E113</f>
        <v>26.849999999999994</v>
      </c>
      <c r="N113" t="str">
        <f>_xlfn.IFS(I113="Rob", "Robusta", I113="Exc", "Excelsa", I113="Ara", "Arabica", I113="Lib","Liberica", TRUE, "")</f>
        <v>Robusta</v>
      </c>
      <c r="O113" t="str">
        <f>_xlfn.IFS(J113="M", "Medium", J113="L", "Light", J113="D", "Dark", TRUE, "")</f>
        <v>Dark</v>
      </c>
    </row>
    <row r="114" spans="1:15" x14ac:dyDescent="0.2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INDEX(customers!$A$1:$I$1001, MATCH(orders!$C114, customers!$A$1:$A$1001, 0), MATCH(orders!F$1, customers!$A$1:$I$1, 0))</f>
        <v>Shawnee Critchlow</v>
      </c>
      <c r="G114" s="2" t="str">
        <f>INDEX(customers!$A$1:$I$1001, MATCH(orders!$C114, customers!$A$1:$A$1001, 0), MATCH(orders!G$1, customers!$A$1:$I$1, 0))</f>
        <v>scritchlow34@un.org</v>
      </c>
      <c r="H114" s="2" t="str">
        <f>INDEX(customers!$A$1:$I$1001, MATCH(orders!$C114, customers!$A$1:$A$1001, 0), MATCH(orders!H$1, customers!$A$1:$I$1, 0))</f>
        <v>United States</v>
      </c>
      <c r="I114" t="str">
        <f>INDEX(products!$A$1:$G$49, MATCH(orders!$D114, products!$A$1:$A$1001, 0), MATCH(orders!I$1, products!$A$1:$G$1, 0))</f>
        <v>Ara</v>
      </c>
      <c r="J114" t="str">
        <f>INDEX(products!$A$1:$G$49, MATCH(orders!$D114, products!$A$1:$A$1001, 0), MATCH(orders!J$1, products!$A$1:$G$1, 0))</f>
        <v>M</v>
      </c>
      <c r="K114">
        <f>INDEX(products!$A$1:$G$49, MATCH(orders!$D114, products!$A$1:$A$1001, 0), MATCH(orders!K$1, products!$A$1:$G$1, 0))</f>
        <v>1</v>
      </c>
      <c r="L114">
        <f>INDEX(products!$A$1:$G$49, MATCH(orders!$D114, products!$A$1:$A$1001, 0), MATCH(orders!L$1, products!$A$1:$G$1, 0))</f>
        <v>11.25</v>
      </c>
      <c r="M114">
        <f>L114*E114</f>
        <v>11.25</v>
      </c>
      <c r="N114" t="str">
        <f>_xlfn.IFS(I114="Rob", "Robusta", I114="Exc", "Excelsa", I114="Ara", "Arabica", I114="Lib","Liberica", TRUE, "")</f>
        <v>Arabica</v>
      </c>
      <c r="O114" t="str">
        <f>_xlfn.IFS(J114="M", "Medium", J114="L", "Light", J114="D", "Dark", TRUE, "")</f>
        <v>Medium</v>
      </c>
    </row>
    <row r="115" spans="1:15" x14ac:dyDescent="0.2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INDEX(customers!$A$1:$I$1001, MATCH(orders!$C115, customers!$A$1:$A$1001, 0), MATCH(orders!F$1, customers!$A$1:$I$1, 0))</f>
        <v>Merrel Steptow</v>
      </c>
      <c r="G115" s="2" t="str">
        <f>INDEX(customers!$A$1:$I$1001, MATCH(orders!$C115, customers!$A$1:$A$1001, 0), MATCH(orders!G$1, customers!$A$1:$I$1, 0))</f>
        <v>msteptow35@earthlink.net</v>
      </c>
      <c r="H115" s="2" t="str">
        <f>INDEX(customers!$A$1:$I$1001, MATCH(orders!$C115, customers!$A$1:$A$1001, 0), MATCH(orders!H$1, customers!$A$1:$I$1, 0))</f>
        <v>Ireland</v>
      </c>
      <c r="I115" t="str">
        <f>INDEX(products!$A$1:$G$49, MATCH(orders!$D115, products!$A$1:$A$1001, 0), MATCH(orders!I$1, products!$A$1:$G$1, 0))</f>
        <v>Lib</v>
      </c>
      <c r="J115" t="str">
        <f>INDEX(products!$A$1:$G$49, MATCH(orders!$D115, products!$A$1:$A$1001, 0), MATCH(orders!J$1, products!$A$1:$G$1, 0))</f>
        <v>M</v>
      </c>
      <c r="K115">
        <f>INDEX(products!$A$1:$G$49, MATCH(orders!$D115, products!$A$1:$A$1001, 0), MATCH(orders!K$1, products!$A$1:$G$1, 0))</f>
        <v>1</v>
      </c>
      <c r="L115">
        <f>INDEX(products!$A$1:$G$49, MATCH(orders!$D115, products!$A$1:$A$1001, 0), MATCH(orders!L$1, products!$A$1:$G$1, 0))</f>
        <v>14.55</v>
      </c>
      <c r="M115">
        <f>L115*E115</f>
        <v>14.55</v>
      </c>
      <c r="N115" t="str">
        <f>_xlfn.IFS(I115="Rob", "Robusta", I115="Exc", "Excelsa", I115="Ara", "Arabica", I115="Lib","Liberica", TRUE, "")</f>
        <v>Liberica</v>
      </c>
      <c r="O115" t="str">
        <f>_xlfn.IFS(J115="M", "Medium", J115="L", "Light", J115="D", "Dark", TRUE, "")</f>
        <v>Medium</v>
      </c>
    </row>
    <row r="116" spans="1:15" x14ac:dyDescent="0.2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INDEX(customers!$A$1:$I$1001, MATCH(orders!$C116, customers!$A$1:$A$1001, 0), MATCH(orders!F$1, customers!$A$1:$I$1, 0))</f>
        <v>Carmina Hubbuck</v>
      </c>
      <c r="G116" s="2" t="str">
        <f>INDEX(customers!$A$1:$I$1001, MATCH(orders!$C116, customers!$A$1:$A$1001, 0), MATCH(orders!G$1, customers!$A$1:$I$1, 0))</f>
        <v xml:space="preserve"> carmina.hubbuck@gmail.com</v>
      </c>
      <c r="H116" s="2" t="str">
        <f>INDEX(customers!$A$1:$I$1001, MATCH(orders!$C116, customers!$A$1:$A$1001, 0), MATCH(orders!H$1, customers!$A$1:$I$1, 0))</f>
        <v>United States</v>
      </c>
      <c r="I116" t="str">
        <f>INDEX(products!$A$1:$G$49, MATCH(orders!$D116, products!$A$1:$A$1001, 0), MATCH(orders!I$1, products!$A$1:$G$1, 0))</f>
        <v>Rob</v>
      </c>
      <c r="J116" t="str">
        <f>INDEX(products!$A$1:$G$49, MATCH(orders!$D116, products!$A$1:$A$1001, 0), MATCH(orders!J$1, products!$A$1:$G$1, 0))</f>
        <v>L</v>
      </c>
      <c r="K116">
        <f>INDEX(products!$A$1:$G$49, MATCH(orders!$D116, products!$A$1:$A$1001, 0), MATCH(orders!K$1, products!$A$1:$G$1, 0))</f>
        <v>0.2</v>
      </c>
      <c r="L116">
        <f>INDEX(products!$A$1:$G$49, MATCH(orders!$D116, products!$A$1:$A$1001, 0), MATCH(orders!L$1, products!$A$1:$G$1, 0))</f>
        <v>3.5849999999999995</v>
      </c>
      <c r="M116">
        <f>L116*E116</f>
        <v>14.339999999999998</v>
      </c>
      <c r="N116" t="str">
        <f>_xlfn.IFS(I116="Rob", "Robusta", I116="Exc", "Excelsa", I116="Ara", "Arabica", I116="Lib","Liberica", TRUE, "")</f>
        <v>Robusta</v>
      </c>
      <c r="O116" t="str">
        <f>_xlfn.IFS(J116="M", "Medium", J116="L", "Light", J116="D", "Dark", TRUE, "")</f>
        <v>Light</v>
      </c>
    </row>
    <row r="117" spans="1:15" x14ac:dyDescent="0.2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INDEX(customers!$A$1:$I$1001, MATCH(orders!$C117, customers!$A$1:$A$1001, 0), MATCH(orders!F$1, customers!$A$1:$I$1, 0))</f>
        <v>Ingeberg Mulliner</v>
      </c>
      <c r="G117" s="2" t="str">
        <f>INDEX(customers!$A$1:$I$1001, MATCH(orders!$C117, customers!$A$1:$A$1001, 0), MATCH(orders!G$1, customers!$A$1:$I$1, 0))</f>
        <v>imulliner37@pinterest.com</v>
      </c>
      <c r="H117" s="2" t="str">
        <f>INDEX(customers!$A$1:$I$1001, MATCH(orders!$C117, customers!$A$1:$A$1001, 0), MATCH(orders!H$1, customers!$A$1:$I$1, 0))</f>
        <v>United Kingdom</v>
      </c>
      <c r="I117" t="str">
        <f>INDEX(products!$A$1:$G$49, MATCH(orders!$D117, products!$A$1:$A$1001, 0), MATCH(orders!I$1, products!$A$1:$G$1, 0))</f>
        <v>Lib</v>
      </c>
      <c r="J117" t="str">
        <f>INDEX(products!$A$1:$G$49, MATCH(orders!$D117, products!$A$1:$A$1001, 0), MATCH(orders!J$1, products!$A$1:$G$1, 0))</f>
        <v>L</v>
      </c>
      <c r="K117">
        <f>INDEX(products!$A$1:$G$49, MATCH(orders!$D117, products!$A$1:$A$1001, 0), MATCH(orders!K$1, products!$A$1:$G$1, 0))</f>
        <v>1</v>
      </c>
      <c r="L117">
        <f>INDEX(products!$A$1:$G$49, MATCH(orders!$D117, products!$A$1:$A$1001, 0), MATCH(orders!L$1, products!$A$1:$G$1, 0))</f>
        <v>15.85</v>
      </c>
      <c r="M117">
        <f>L117*E117</f>
        <v>15.85</v>
      </c>
      <c r="N117" t="str">
        <f>_xlfn.IFS(I117="Rob", "Robusta", I117="Exc", "Excelsa", I117="Ara", "Arabica", I117="Lib","Liberica", TRUE, "")</f>
        <v>Liberica</v>
      </c>
      <c r="O117" t="str">
        <f>_xlfn.IFS(J117="M", "Medium", J117="L", "Light", J117="D", "Dark", TRUE, "")</f>
        <v>Light</v>
      </c>
    </row>
    <row r="118" spans="1:15" x14ac:dyDescent="0.2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INDEX(customers!$A$1:$I$1001, MATCH(orders!$C118, customers!$A$1:$A$1001, 0), MATCH(orders!F$1, customers!$A$1:$I$1, 0))</f>
        <v>Geneva Standley</v>
      </c>
      <c r="G118" s="2" t="str">
        <f>INDEX(customers!$A$1:$I$1001, MATCH(orders!$C118, customers!$A$1:$A$1001, 0), MATCH(orders!G$1, customers!$A$1:$I$1, 0))</f>
        <v>gstandley38@dion.ne.jp</v>
      </c>
      <c r="H118" s="2" t="str">
        <f>INDEX(customers!$A$1:$I$1001, MATCH(orders!$C118, customers!$A$1:$A$1001, 0), MATCH(orders!H$1, customers!$A$1:$I$1, 0))</f>
        <v>Ireland</v>
      </c>
      <c r="I118" t="str">
        <f>INDEX(products!$A$1:$G$49, MATCH(orders!$D118, products!$A$1:$A$1001, 0), MATCH(orders!I$1, products!$A$1:$G$1, 0))</f>
        <v>Lib</v>
      </c>
      <c r="J118" t="str">
        <f>INDEX(products!$A$1:$G$49, MATCH(orders!$D118, products!$A$1:$A$1001, 0), MATCH(orders!J$1, products!$A$1:$G$1, 0))</f>
        <v>L</v>
      </c>
      <c r="K118">
        <f>INDEX(products!$A$1:$G$49, MATCH(orders!$D118, products!$A$1:$A$1001, 0), MATCH(orders!K$1, products!$A$1:$G$1, 0))</f>
        <v>0.2</v>
      </c>
      <c r="L118">
        <f>INDEX(products!$A$1:$G$49, MATCH(orders!$D118, products!$A$1:$A$1001, 0), MATCH(orders!L$1, products!$A$1:$G$1, 0))</f>
        <v>4.7549999999999999</v>
      </c>
      <c r="M118">
        <f>L118*E118</f>
        <v>19.02</v>
      </c>
      <c r="N118" t="str">
        <f>_xlfn.IFS(I118="Rob", "Robusta", I118="Exc", "Excelsa", I118="Ara", "Arabica", I118="Lib","Liberica", TRUE, "")</f>
        <v>Liberica</v>
      </c>
      <c r="O118" t="str">
        <f>_xlfn.IFS(J118="M", "Medium", J118="L", "Light", J118="D", "Dark", TRUE, "")</f>
        <v>Light</v>
      </c>
    </row>
    <row r="119" spans="1:15" x14ac:dyDescent="0.2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INDEX(customers!$A$1:$I$1001, MATCH(orders!$C119, customers!$A$1:$A$1001, 0), MATCH(orders!F$1, customers!$A$1:$I$1, 0))</f>
        <v>Brook Drage</v>
      </c>
      <c r="G119" s="2" t="str">
        <f>INDEX(customers!$A$1:$I$1001, MATCH(orders!$C119, customers!$A$1:$A$1001, 0), MATCH(orders!G$1, customers!$A$1:$I$1, 0))</f>
        <v>bdrage39@youku.com</v>
      </c>
      <c r="H119" s="2" t="str">
        <f>INDEX(customers!$A$1:$I$1001, MATCH(orders!$C119, customers!$A$1:$A$1001, 0), MATCH(orders!H$1, customers!$A$1:$I$1, 0))</f>
        <v>United States</v>
      </c>
      <c r="I119" t="str">
        <f>INDEX(products!$A$1:$G$49, MATCH(orders!$D119, products!$A$1:$A$1001, 0), MATCH(orders!I$1, products!$A$1:$G$1, 0))</f>
        <v>Lib</v>
      </c>
      <c r="J119" t="str">
        <f>INDEX(products!$A$1:$G$49, MATCH(orders!$D119, products!$A$1:$A$1001, 0), MATCH(orders!J$1, products!$A$1:$G$1, 0))</f>
        <v>L</v>
      </c>
      <c r="K119">
        <f>INDEX(products!$A$1:$G$49, MATCH(orders!$D119, products!$A$1:$A$1001, 0), MATCH(orders!K$1, products!$A$1:$G$1, 0))</f>
        <v>0.5</v>
      </c>
      <c r="L119">
        <f>INDEX(products!$A$1:$G$49, MATCH(orders!$D119, products!$A$1:$A$1001, 0), MATCH(orders!L$1, products!$A$1:$G$1, 0))</f>
        <v>9.51</v>
      </c>
      <c r="M119">
        <f>L119*E119</f>
        <v>38.04</v>
      </c>
      <c r="N119" t="str">
        <f>_xlfn.IFS(I119="Rob", "Robusta", I119="Exc", "Excelsa", I119="Ara", "Arabica", I119="Lib","Liberica", TRUE, "")</f>
        <v>Liberica</v>
      </c>
      <c r="O119" t="str">
        <f>_xlfn.IFS(J119="M", "Medium", J119="L", "Light", J119="D", "Dark", TRUE, "")</f>
        <v>Light</v>
      </c>
    </row>
    <row r="120" spans="1:15" x14ac:dyDescent="0.2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INDEX(customers!$A$1:$I$1001, MATCH(orders!$C120, customers!$A$1:$A$1001, 0), MATCH(orders!F$1, customers!$A$1:$I$1, 0))</f>
        <v>Muffin Yallop</v>
      </c>
      <c r="G120" s="2" t="str">
        <f>INDEX(customers!$A$1:$I$1001, MATCH(orders!$C120, customers!$A$1:$A$1001, 0), MATCH(orders!G$1, customers!$A$1:$I$1, 0))</f>
        <v>myallop3a@fema.gov</v>
      </c>
      <c r="H120" s="2" t="str">
        <f>INDEX(customers!$A$1:$I$1001, MATCH(orders!$C120, customers!$A$1:$A$1001, 0), MATCH(orders!H$1, customers!$A$1:$I$1, 0))</f>
        <v>United States</v>
      </c>
      <c r="I120" t="str">
        <f>INDEX(products!$A$1:$G$49, MATCH(orders!$D120, products!$A$1:$A$1001, 0), MATCH(orders!I$1, products!$A$1:$G$1, 0))</f>
        <v>Exc</v>
      </c>
      <c r="J120" t="str">
        <f>INDEX(products!$A$1:$G$49, MATCH(orders!$D120, products!$A$1:$A$1001, 0), MATCH(orders!J$1, products!$A$1:$G$1, 0))</f>
        <v>D</v>
      </c>
      <c r="K120">
        <f>INDEX(products!$A$1:$G$49, MATCH(orders!$D120, products!$A$1:$A$1001, 0), MATCH(orders!K$1, products!$A$1:$G$1, 0))</f>
        <v>0.5</v>
      </c>
      <c r="L120">
        <f>INDEX(products!$A$1:$G$49, MATCH(orders!$D120, products!$A$1:$A$1001, 0), MATCH(orders!L$1, products!$A$1:$G$1, 0))</f>
        <v>7.29</v>
      </c>
      <c r="M120">
        <f>L120*E120</f>
        <v>21.87</v>
      </c>
      <c r="N120" t="str">
        <f>_xlfn.IFS(I120="Rob", "Robusta", I120="Exc", "Excelsa", I120="Ara", "Arabica", I120="Lib","Liberica", TRUE, "")</f>
        <v>Excelsa</v>
      </c>
      <c r="O120" t="str">
        <f>_xlfn.IFS(J120="M", "Medium", J120="L", "Light", J120="D", "Dark", TRUE, "")</f>
        <v>Dark</v>
      </c>
    </row>
    <row r="121" spans="1:15" x14ac:dyDescent="0.2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INDEX(customers!$A$1:$I$1001, MATCH(orders!$C121, customers!$A$1:$A$1001, 0), MATCH(orders!F$1, customers!$A$1:$I$1, 0))</f>
        <v>Cordi Switsur</v>
      </c>
      <c r="G121" s="2" t="str">
        <f>INDEX(customers!$A$1:$I$1001, MATCH(orders!$C121, customers!$A$1:$A$1001, 0), MATCH(orders!G$1, customers!$A$1:$I$1, 0))</f>
        <v>cswitsur3b@chronoengine.com</v>
      </c>
      <c r="H121" s="2" t="str">
        <f>INDEX(customers!$A$1:$I$1001, MATCH(orders!$C121, customers!$A$1:$A$1001, 0), MATCH(orders!H$1, customers!$A$1:$I$1, 0))</f>
        <v>United States</v>
      </c>
      <c r="I121" t="str">
        <f>INDEX(products!$A$1:$G$49, MATCH(orders!$D121, products!$A$1:$A$1001, 0), MATCH(orders!I$1, products!$A$1:$G$1, 0))</f>
        <v>Exc</v>
      </c>
      <c r="J121" t="str">
        <f>INDEX(products!$A$1:$G$49, MATCH(orders!$D121, products!$A$1:$A$1001, 0), MATCH(orders!J$1, products!$A$1:$G$1, 0))</f>
        <v>M</v>
      </c>
      <c r="K121">
        <f>INDEX(products!$A$1:$G$49, MATCH(orders!$D121, products!$A$1:$A$1001, 0), MATCH(orders!K$1, products!$A$1:$G$1, 0))</f>
        <v>0.2</v>
      </c>
      <c r="L121">
        <f>INDEX(products!$A$1:$G$49, MATCH(orders!$D121, products!$A$1:$A$1001, 0), MATCH(orders!L$1, products!$A$1:$G$1, 0))</f>
        <v>4.125</v>
      </c>
      <c r="M121">
        <f>L121*E121</f>
        <v>4.125</v>
      </c>
      <c r="N121" t="str">
        <f>_xlfn.IFS(I121="Rob", "Robusta", I121="Exc", "Excelsa", I121="Ara", "Arabica", I121="Lib","Liberica", TRUE, "")</f>
        <v>Excelsa</v>
      </c>
      <c r="O121" t="str">
        <f>_xlfn.IFS(J121="M", "Medium", J121="L", "Light", J121="D", "Dark", TRUE, "")</f>
        <v>Medium</v>
      </c>
    </row>
    <row r="122" spans="1:15" x14ac:dyDescent="0.2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INDEX(customers!$A$1:$I$1001, MATCH(orders!$C122, customers!$A$1:$A$1001, 0), MATCH(orders!F$1, customers!$A$1:$I$1, 0))</f>
        <v>Cordi Switsur</v>
      </c>
      <c r="G122" s="2" t="str">
        <f>INDEX(customers!$A$1:$I$1001, MATCH(orders!$C122, customers!$A$1:$A$1001, 0), MATCH(orders!G$1, customers!$A$1:$I$1, 0))</f>
        <v>cswitsur3b@chronoengine.com</v>
      </c>
      <c r="H122" s="2" t="str">
        <f>INDEX(customers!$A$1:$I$1001, MATCH(orders!$C122, customers!$A$1:$A$1001, 0), MATCH(orders!H$1, customers!$A$1:$I$1, 0))</f>
        <v>United States</v>
      </c>
      <c r="I122" t="str">
        <f>INDEX(products!$A$1:$G$49, MATCH(orders!$D122, products!$A$1:$A$1001, 0), MATCH(orders!I$1, products!$A$1:$G$1, 0))</f>
        <v>Ara</v>
      </c>
      <c r="J122" t="str">
        <f>INDEX(products!$A$1:$G$49, MATCH(orders!$D122, products!$A$1:$A$1001, 0), MATCH(orders!J$1, products!$A$1:$G$1, 0))</f>
        <v>L</v>
      </c>
      <c r="K122">
        <f>INDEX(products!$A$1:$G$49, MATCH(orders!$D122, products!$A$1:$A$1001, 0), MATCH(orders!K$1, products!$A$1:$G$1, 0))</f>
        <v>0.2</v>
      </c>
      <c r="L122">
        <f>INDEX(products!$A$1:$G$49, MATCH(orders!$D122, products!$A$1:$A$1001, 0), MATCH(orders!L$1, products!$A$1:$G$1, 0))</f>
        <v>3.8849999999999998</v>
      </c>
      <c r="M122">
        <f>L122*E122</f>
        <v>3.8849999999999998</v>
      </c>
      <c r="N122" t="str">
        <f>_xlfn.IFS(I122="Rob", "Robusta", I122="Exc", "Excelsa", I122="Ara", "Arabica", I122="Lib","Liberica", TRUE, "")</f>
        <v>Arabica</v>
      </c>
      <c r="O122" t="str">
        <f>_xlfn.IFS(J122="M", "Medium", J122="L", "Light", J122="D", "Dark", TRUE, "")</f>
        <v>Light</v>
      </c>
    </row>
    <row r="123" spans="1:15" x14ac:dyDescent="0.2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INDEX(customers!$A$1:$I$1001, MATCH(orders!$C123, customers!$A$1:$A$1001, 0), MATCH(orders!F$1, customers!$A$1:$I$1, 0))</f>
        <v>Cordi Switsur</v>
      </c>
      <c r="G123" s="2" t="str">
        <f>INDEX(customers!$A$1:$I$1001, MATCH(orders!$C123, customers!$A$1:$A$1001, 0), MATCH(orders!G$1, customers!$A$1:$I$1, 0))</f>
        <v>cswitsur3b@chronoengine.com</v>
      </c>
      <c r="H123" s="2" t="str">
        <f>INDEX(customers!$A$1:$I$1001, MATCH(orders!$C123, customers!$A$1:$A$1001, 0), MATCH(orders!H$1, customers!$A$1:$I$1, 0))</f>
        <v>United States</v>
      </c>
      <c r="I123" t="str">
        <f>INDEX(products!$A$1:$G$49, MATCH(orders!$D123, products!$A$1:$A$1001, 0), MATCH(orders!I$1, products!$A$1:$G$1, 0))</f>
        <v>Exc</v>
      </c>
      <c r="J123" t="str">
        <f>INDEX(products!$A$1:$G$49, MATCH(orders!$D123, products!$A$1:$A$1001, 0), MATCH(orders!J$1, products!$A$1:$G$1, 0))</f>
        <v>M</v>
      </c>
      <c r="K123">
        <f>INDEX(products!$A$1:$G$49, MATCH(orders!$D123, products!$A$1:$A$1001, 0), MATCH(orders!K$1, products!$A$1:$G$1, 0))</f>
        <v>1</v>
      </c>
      <c r="L123">
        <f>INDEX(products!$A$1:$G$49, MATCH(orders!$D123, products!$A$1:$A$1001, 0), MATCH(orders!L$1, products!$A$1:$G$1, 0))</f>
        <v>13.75</v>
      </c>
      <c r="M123">
        <f>L123*E123</f>
        <v>68.75</v>
      </c>
      <c r="N123" t="str">
        <f>_xlfn.IFS(I123="Rob", "Robusta", I123="Exc", "Excelsa", I123="Ara", "Arabica", I123="Lib","Liberica", TRUE, "")</f>
        <v>Excelsa</v>
      </c>
      <c r="O123" t="str">
        <f>_xlfn.IFS(J123="M", "Medium", J123="L", "Light", J123="D", "Dark", TRUE, "")</f>
        <v>Medium</v>
      </c>
    </row>
    <row r="124" spans="1:15" x14ac:dyDescent="0.2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INDEX(customers!$A$1:$I$1001, MATCH(orders!$C124, customers!$A$1:$A$1001, 0), MATCH(orders!F$1, customers!$A$1:$I$1, 0))</f>
        <v>Mahala Ludwell</v>
      </c>
      <c r="G124" s="2" t="str">
        <f>INDEX(customers!$A$1:$I$1001, MATCH(orders!$C124, customers!$A$1:$A$1001, 0), MATCH(orders!G$1, customers!$A$1:$I$1, 0))</f>
        <v>mludwell3e@blogger.com</v>
      </c>
      <c r="H124" s="2" t="str">
        <f>INDEX(customers!$A$1:$I$1001, MATCH(orders!$C124, customers!$A$1:$A$1001, 0), MATCH(orders!H$1, customers!$A$1:$I$1, 0))</f>
        <v>United States</v>
      </c>
      <c r="I124" t="str">
        <f>INDEX(products!$A$1:$G$49, MATCH(orders!$D124, products!$A$1:$A$1001, 0), MATCH(orders!I$1, products!$A$1:$G$1, 0))</f>
        <v>Ara</v>
      </c>
      <c r="J124" t="str">
        <f>INDEX(products!$A$1:$G$49, MATCH(orders!$D124, products!$A$1:$A$1001, 0), MATCH(orders!J$1, products!$A$1:$G$1, 0))</f>
        <v>D</v>
      </c>
      <c r="K124">
        <f>INDEX(products!$A$1:$G$49, MATCH(orders!$D124, products!$A$1:$A$1001, 0), MATCH(orders!K$1, products!$A$1:$G$1, 0))</f>
        <v>0.5</v>
      </c>
      <c r="L124">
        <f>INDEX(products!$A$1:$G$49, MATCH(orders!$D124, products!$A$1:$A$1001, 0), MATCH(orders!L$1, products!$A$1:$G$1, 0))</f>
        <v>5.97</v>
      </c>
      <c r="M124">
        <f>L124*E124</f>
        <v>23.88</v>
      </c>
      <c r="N124" t="str">
        <f>_xlfn.IFS(I124="Rob", "Robusta", I124="Exc", "Excelsa", I124="Ara", "Arabica", I124="Lib","Liberica", TRUE, "")</f>
        <v>Arabica</v>
      </c>
      <c r="O124" t="str">
        <f>_xlfn.IFS(J124="M", "Medium", J124="L", "Light", J124="D", "Dark", TRUE, "")</f>
        <v>Dark</v>
      </c>
    </row>
    <row r="125" spans="1:15" x14ac:dyDescent="0.2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INDEX(customers!$A$1:$I$1001, MATCH(orders!$C125, customers!$A$1:$A$1001, 0), MATCH(orders!F$1, customers!$A$1:$I$1, 0))</f>
        <v>Doll Beauchamp</v>
      </c>
      <c r="G125" s="2" t="str">
        <f>INDEX(customers!$A$1:$I$1001, MATCH(orders!$C125, customers!$A$1:$A$1001, 0), MATCH(orders!G$1, customers!$A$1:$I$1, 0))</f>
        <v>dbeauchamp3f@usda.gov</v>
      </c>
      <c r="H125" s="2" t="str">
        <f>INDEX(customers!$A$1:$I$1001, MATCH(orders!$C125, customers!$A$1:$A$1001, 0), MATCH(orders!H$1, customers!$A$1:$I$1, 0))</f>
        <v>United States</v>
      </c>
      <c r="I125" t="str">
        <f>INDEX(products!$A$1:$G$49, MATCH(orders!$D125, products!$A$1:$A$1001, 0), MATCH(orders!I$1, products!$A$1:$G$1, 0))</f>
        <v>Lib</v>
      </c>
      <c r="J125" t="str">
        <f>INDEX(products!$A$1:$G$49, MATCH(orders!$D125, products!$A$1:$A$1001, 0), MATCH(orders!J$1, products!$A$1:$G$1, 0))</f>
        <v>L</v>
      </c>
      <c r="K125">
        <f>INDEX(products!$A$1:$G$49, MATCH(orders!$D125, products!$A$1:$A$1001, 0), MATCH(orders!K$1, products!$A$1:$G$1, 0))</f>
        <v>2.5</v>
      </c>
      <c r="L125">
        <f>INDEX(products!$A$1:$G$49, MATCH(orders!$D125, products!$A$1:$A$1001, 0), MATCH(orders!L$1, products!$A$1:$G$1, 0))</f>
        <v>36.454999999999998</v>
      </c>
      <c r="M125">
        <f>L125*E125</f>
        <v>145.82</v>
      </c>
      <c r="N125" t="str">
        <f>_xlfn.IFS(I125="Rob", "Robusta", I125="Exc", "Excelsa", I125="Ara", "Arabica", I125="Lib","Liberica", TRUE, "")</f>
        <v>Liberica</v>
      </c>
      <c r="O125" t="str">
        <f>_xlfn.IFS(J125="M", "Medium", J125="L", "Light", J125="D", "Dark", TRUE, "")</f>
        <v>Light</v>
      </c>
    </row>
    <row r="126" spans="1:15" x14ac:dyDescent="0.2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INDEX(customers!$A$1:$I$1001, MATCH(orders!$C126, customers!$A$1:$A$1001, 0), MATCH(orders!F$1, customers!$A$1:$I$1, 0))</f>
        <v>Stanford Rodliff</v>
      </c>
      <c r="G126" s="2" t="str">
        <f>INDEX(customers!$A$1:$I$1001, MATCH(orders!$C126, customers!$A$1:$A$1001, 0), MATCH(orders!G$1, customers!$A$1:$I$1, 0))</f>
        <v>srodliff3g@ted.com</v>
      </c>
      <c r="H126" s="2" t="str">
        <f>INDEX(customers!$A$1:$I$1001, MATCH(orders!$C126, customers!$A$1:$A$1001, 0), MATCH(orders!H$1, customers!$A$1:$I$1, 0))</f>
        <v>United States</v>
      </c>
      <c r="I126" t="str">
        <f>INDEX(products!$A$1:$G$49, MATCH(orders!$D126, products!$A$1:$A$1001, 0), MATCH(orders!I$1, products!$A$1:$G$1, 0))</f>
        <v>Lib</v>
      </c>
      <c r="J126" t="str">
        <f>INDEX(products!$A$1:$G$49, MATCH(orders!$D126, products!$A$1:$A$1001, 0), MATCH(orders!J$1, products!$A$1:$G$1, 0))</f>
        <v>M</v>
      </c>
      <c r="K126">
        <f>INDEX(products!$A$1:$G$49, MATCH(orders!$D126, products!$A$1:$A$1001, 0), MATCH(orders!K$1, products!$A$1:$G$1, 0))</f>
        <v>0.2</v>
      </c>
      <c r="L126">
        <f>INDEX(products!$A$1:$G$49, MATCH(orders!$D126, products!$A$1:$A$1001, 0), MATCH(orders!L$1, products!$A$1:$G$1, 0))</f>
        <v>4.3650000000000002</v>
      </c>
      <c r="M126">
        <f>L126*E126</f>
        <v>21.825000000000003</v>
      </c>
      <c r="N126" t="str">
        <f>_xlfn.IFS(I126="Rob", "Robusta", I126="Exc", "Excelsa", I126="Ara", "Arabica", I126="Lib","Liberica", TRUE, "")</f>
        <v>Liberica</v>
      </c>
      <c r="O126" t="str">
        <f>_xlfn.IFS(J126="M", "Medium", J126="L", "Light", J126="D", "Dark", TRUE, "")</f>
        <v>Medium</v>
      </c>
    </row>
    <row r="127" spans="1:15" x14ac:dyDescent="0.2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INDEX(customers!$A$1:$I$1001, MATCH(orders!$C127, customers!$A$1:$A$1001, 0), MATCH(orders!F$1, customers!$A$1:$I$1, 0))</f>
        <v>Stevana Woodham</v>
      </c>
      <c r="G127" s="2" t="str">
        <f>INDEX(customers!$A$1:$I$1001, MATCH(orders!$C127, customers!$A$1:$A$1001, 0), MATCH(orders!G$1, customers!$A$1:$I$1, 0))</f>
        <v>swoodham3h@businesswire.com</v>
      </c>
      <c r="H127" s="2" t="str">
        <f>INDEX(customers!$A$1:$I$1001, MATCH(orders!$C127, customers!$A$1:$A$1001, 0), MATCH(orders!H$1, customers!$A$1:$I$1, 0))</f>
        <v>Ireland</v>
      </c>
      <c r="I127" t="str">
        <f>INDEX(products!$A$1:$G$49, MATCH(orders!$D127, products!$A$1:$A$1001, 0), MATCH(orders!I$1, products!$A$1:$G$1, 0))</f>
        <v>Lib</v>
      </c>
      <c r="J127" t="str">
        <f>INDEX(products!$A$1:$G$49, MATCH(orders!$D127, products!$A$1:$A$1001, 0), MATCH(orders!J$1, products!$A$1:$G$1, 0))</f>
        <v>M</v>
      </c>
      <c r="K127">
        <f>INDEX(products!$A$1:$G$49, MATCH(orders!$D127, products!$A$1:$A$1001, 0), MATCH(orders!K$1, products!$A$1:$G$1, 0))</f>
        <v>0.5</v>
      </c>
      <c r="L127">
        <f>INDEX(products!$A$1:$G$49, MATCH(orders!$D127, products!$A$1:$A$1001, 0), MATCH(orders!L$1, products!$A$1:$G$1, 0))</f>
        <v>8.73</v>
      </c>
      <c r="M127">
        <f>L127*E127</f>
        <v>26.19</v>
      </c>
      <c r="N127" t="str">
        <f>_xlfn.IFS(I127="Rob", "Robusta", I127="Exc", "Excelsa", I127="Ara", "Arabica", I127="Lib","Liberica", TRUE, "")</f>
        <v>Liberica</v>
      </c>
      <c r="O127" t="str">
        <f>_xlfn.IFS(J127="M", "Medium", J127="L", "Light", J127="D", "Dark", TRUE, "")</f>
        <v>Medium</v>
      </c>
    </row>
    <row r="128" spans="1:15" x14ac:dyDescent="0.2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INDEX(customers!$A$1:$I$1001, MATCH(orders!$C128, customers!$A$1:$A$1001, 0), MATCH(orders!F$1, customers!$A$1:$I$1, 0))</f>
        <v>Hewet Synnot</v>
      </c>
      <c r="G128" s="2" t="str">
        <f>INDEX(customers!$A$1:$I$1001, MATCH(orders!$C128, customers!$A$1:$A$1001, 0), MATCH(orders!G$1, customers!$A$1:$I$1, 0))</f>
        <v>hsynnot3i@about.com</v>
      </c>
      <c r="H128" s="2" t="str">
        <f>INDEX(customers!$A$1:$I$1001, MATCH(orders!$C128, customers!$A$1:$A$1001, 0), MATCH(orders!H$1, customers!$A$1:$I$1, 0))</f>
        <v>United States</v>
      </c>
      <c r="I128" t="str">
        <f>INDEX(products!$A$1:$G$49, MATCH(orders!$D128, products!$A$1:$A$1001, 0), MATCH(orders!I$1, products!$A$1:$G$1, 0))</f>
        <v>Ara</v>
      </c>
      <c r="J128" t="str">
        <f>INDEX(products!$A$1:$G$49, MATCH(orders!$D128, products!$A$1:$A$1001, 0), MATCH(orders!J$1, products!$A$1:$G$1, 0))</f>
        <v>M</v>
      </c>
      <c r="K128">
        <f>INDEX(products!$A$1:$G$49, MATCH(orders!$D128, products!$A$1:$A$1001, 0), MATCH(orders!K$1, products!$A$1:$G$1, 0))</f>
        <v>1</v>
      </c>
      <c r="L128">
        <f>INDEX(products!$A$1:$G$49, MATCH(orders!$D128, products!$A$1:$A$1001, 0), MATCH(orders!L$1, products!$A$1:$G$1, 0))</f>
        <v>11.25</v>
      </c>
      <c r="M128">
        <f>L128*E128</f>
        <v>11.25</v>
      </c>
      <c r="N128" t="str">
        <f>_xlfn.IFS(I128="Rob", "Robusta", I128="Exc", "Excelsa", I128="Ara", "Arabica", I128="Lib","Liberica", TRUE, "")</f>
        <v>Arabica</v>
      </c>
      <c r="O128" t="str">
        <f>_xlfn.IFS(J128="M", "Medium", J128="L", "Light", J128="D", "Dark", TRUE, "")</f>
        <v>Medium</v>
      </c>
    </row>
    <row r="129" spans="1:15" x14ac:dyDescent="0.2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INDEX(customers!$A$1:$I$1001, MATCH(orders!$C129, customers!$A$1:$A$1001, 0), MATCH(orders!F$1, customers!$A$1:$I$1, 0))</f>
        <v>Raleigh Lepere</v>
      </c>
      <c r="G129" s="2" t="str">
        <f>INDEX(customers!$A$1:$I$1001, MATCH(orders!$C129, customers!$A$1:$A$1001, 0), MATCH(orders!G$1, customers!$A$1:$I$1, 0))</f>
        <v>rlepere3j@shop-pro.jp</v>
      </c>
      <c r="H129" s="2" t="str">
        <f>INDEX(customers!$A$1:$I$1001, MATCH(orders!$C129, customers!$A$1:$A$1001, 0), MATCH(orders!H$1, customers!$A$1:$I$1, 0))</f>
        <v>Ireland</v>
      </c>
      <c r="I129" t="str">
        <f>INDEX(products!$A$1:$G$49, MATCH(orders!$D129, products!$A$1:$A$1001, 0), MATCH(orders!I$1, products!$A$1:$G$1, 0))</f>
        <v>Lib</v>
      </c>
      <c r="J129" t="str">
        <f>INDEX(products!$A$1:$G$49, MATCH(orders!$D129, products!$A$1:$A$1001, 0), MATCH(orders!J$1, products!$A$1:$G$1, 0))</f>
        <v>D</v>
      </c>
      <c r="K129">
        <f>INDEX(products!$A$1:$G$49, MATCH(orders!$D129, products!$A$1:$A$1001, 0), MATCH(orders!K$1, products!$A$1:$G$1, 0))</f>
        <v>1</v>
      </c>
      <c r="L129">
        <f>INDEX(products!$A$1:$G$49, MATCH(orders!$D129, products!$A$1:$A$1001, 0), MATCH(orders!L$1, products!$A$1:$G$1, 0))</f>
        <v>12.95</v>
      </c>
      <c r="M129">
        <f>L129*E129</f>
        <v>77.699999999999989</v>
      </c>
      <c r="N129" t="str">
        <f>_xlfn.IFS(I129="Rob", "Robusta", I129="Exc", "Excelsa", I129="Ara", "Arabica", I129="Lib","Liberica", TRUE, "")</f>
        <v>Liberica</v>
      </c>
      <c r="O129" t="str">
        <f>_xlfn.IFS(J129="M", "Medium", J129="L", "Light", J129="D", "Dark", TRUE, "")</f>
        <v>Dark</v>
      </c>
    </row>
    <row r="130" spans="1:15" x14ac:dyDescent="0.2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INDEX(customers!$A$1:$I$1001, MATCH(orders!$C130, customers!$A$1:$A$1001, 0), MATCH(orders!F$1, customers!$A$1:$I$1, 0))</f>
        <v>Timofei Woofinden</v>
      </c>
      <c r="G130" s="2" t="str">
        <f>INDEX(customers!$A$1:$I$1001, MATCH(orders!$C130, customers!$A$1:$A$1001, 0), MATCH(orders!G$1, customers!$A$1:$I$1, 0))</f>
        <v>twoofinden3k@businesswire.com</v>
      </c>
      <c r="H130" s="2" t="str">
        <f>INDEX(customers!$A$1:$I$1001, MATCH(orders!$C130, customers!$A$1:$A$1001, 0), MATCH(orders!H$1, customers!$A$1:$I$1, 0))</f>
        <v>United States</v>
      </c>
      <c r="I130" t="str">
        <f>INDEX(products!$A$1:$G$49, MATCH(orders!$D130, products!$A$1:$A$1001, 0), MATCH(orders!I$1, products!$A$1:$G$1, 0))</f>
        <v>Ara</v>
      </c>
      <c r="J130" t="str">
        <f>INDEX(products!$A$1:$G$49, MATCH(orders!$D130, products!$A$1:$A$1001, 0), MATCH(orders!J$1, products!$A$1:$G$1, 0))</f>
        <v>M</v>
      </c>
      <c r="K130">
        <f>INDEX(products!$A$1:$G$49, MATCH(orders!$D130, products!$A$1:$A$1001, 0), MATCH(orders!K$1, products!$A$1:$G$1, 0))</f>
        <v>0.5</v>
      </c>
      <c r="L130">
        <f>INDEX(products!$A$1:$G$49, MATCH(orders!$D130, products!$A$1:$A$1001, 0), MATCH(orders!L$1, products!$A$1:$G$1, 0))</f>
        <v>6.75</v>
      </c>
      <c r="M130">
        <f>L130*E130</f>
        <v>6.75</v>
      </c>
      <c r="N130" t="str">
        <f>_xlfn.IFS(I130="Rob", "Robusta", I130="Exc", "Excelsa", I130="Ara", "Arabica", I130="Lib","Liberica", TRUE, "")</f>
        <v>Arabica</v>
      </c>
      <c r="O130" t="str">
        <f>_xlfn.IFS(J130="M", "Medium", J130="L", "Light", J130="D", "Dark", TRUE, "")</f>
        <v>Medium</v>
      </c>
    </row>
    <row r="131" spans="1:15" x14ac:dyDescent="0.2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INDEX(customers!$A$1:$I$1001, MATCH(orders!$C131, customers!$A$1:$A$1001, 0), MATCH(orders!F$1, customers!$A$1:$I$1, 0))</f>
        <v>Evelina Dacca</v>
      </c>
      <c r="G131" s="2" t="str">
        <f>INDEX(customers!$A$1:$I$1001, MATCH(orders!$C131, customers!$A$1:$A$1001, 0), MATCH(orders!G$1, customers!$A$1:$I$1, 0))</f>
        <v>edacca3l@google.pl</v>
      </c>
      <c r="H131" s="2" t="str">
        <f>INDEX(customers!$A$1:$I$1001, MATCH(orders!$C131, customers!$A$1:$A$1001, 0), MATCH(orders!H$1, customers!$A$1:$I$1, 0))</f>
        <v>United States</v>
      </c>
      <c r="I131" t="str">
        <f>INDEX(products!$A$1:$G$49, MATCH(orders!$D131, products!$A$1:$A$1001, 0), MATCH(orders!I$1, products!$A$1:$G$1, 0))</f>
        <v>Exc</v>
      </c>
      <c r="J131" t="str">
        <f>INDEX(products!$A$1:$G$49, MATCH(orders!$D131, products!$A$1:$A$1001, 0), MATCH(orders!J$1, products!$A$1:$G$1, 0))</f>
        <v>D</v>
      </c>
      <c r="K131">
        <f>INDEX(products!$A$1:$G$49, MATCH(orders!$D131, products!$A$1:$A$1001, 0), MATCH(orders!K$1, products!$A$1:$G$1, 0))</f>
        <v>1</v>
      </c>
      <c r="L131">
        <f>INDEX(products!$A$1:$G$49, MATCH(orders!$D131, products!$A$1:$A$1001, 0), MATCH(orders!L$1, products!$A$1:$G$1, 0))</f>
        <v>12.15</v>
      </c>
      <c r="M131">
        <f>L131*E131</f>
        <v>12.15</v>
      </c>
      <c r="N131" t="str">
        <f>_xlfn.IFS(I131="Rob", "Robusta", I131="Exc", "Excelsa", I131="Ara", "Arabica", I131="Lib","Liberica", TRUE, "")</f>
        <v>Excelsa</v>
      </c>
      <c r="O131" t="str">
        <f>_xlfn.IFS(J131="M", "Medium", J131="L", "Light", J131="D", "Dark", TRUE, "")</f>
        <v>Dark</v>
      </c>
    </row>
    <row r="132" spans="1:15" x14ac:dyDescent="0.2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INDEX(customers!$A$1:$I$1001, MATCH(orders!$C132, customers!$A$1:$A$1001, 0), MATCH(orders!F$1, customers!$A$1:$I$1, 0))</f>
        <v>Bidget Tremellier</v>
      </c>
      <c r="G132" s="2" t="str">
        <f>INDEX(customers!$A$1:$I$1001, MATCH(orders!$C132, customers!$A$1:$A$1001, 0), MATCH(orders!G$1, customers!$A$1:$I$1, 0))</f>
        <v xml:space="preserve"> bidget.tremellier@gmail.com</v>
      </c>
      <c r="H132" s="2" t="str">
        <f>INDEX(customers!$A$1:$I$1001, MATCH(orders!$C132, customers!$A$1:$A$1001, 0), MATCH(orders!H$1, customers!$A$1:$I$1, 0))</f>
        <v>Ireland</v>
      </c>
      <c r="I132" t="str">
        <f>INDEX(products!$A$1:$G$49, MATCH(orders!$D132, products!$A$1:$A$1001, 0), MATCH(orders!I$1, products!$A$1:$G$1, 0))</f>
        <v>Ara</v>
      </c>
      <c r="J132" t="str">
        <f>INDEX(products!$A$1:$G$49, MATCH(orders!$D132, products!$A$1:$A$1001, 0), MATCH(orders!J$1, products!$A$1:$G$1, 0))</f>
        <v>L</v>
      </c>
      <c r="K132">
        <f>INDEX(products!$A$1:$G$49, MATCH(orders!$D132, products!$A$1:$A$1001, 0), MATCH(orders!K$1, products!$A$1:$G$1, 0))</f>
        <v>2.5</v>
      </c>
      <c r="L132">
        <f>INDEX(products!$A$1:$G$49, MATCH(orders!$D132, products!$A$1:$A$1001, 0), MATCH(orders!L$1, products!$A$1:$G$1, 0))</f>
        <v>29.784999999999997</v>
      </c>
      <c r="M132">
        <f>L132*E132</f>
        <v>148.92499999999998</v>
      </c>
      <c r="N132" t="str">
        <f>_xlfn.IFS(I132="Rob", "Robusta", I132="Exc", "Excelsa", I132="Ara", "Arabica", I132="Lib","Liberica", TRUE, "")</f>
        <v>Arabica</v>
      </c>
      <c r="O132" t="str">
        <f>_xlfn.IFS(J132="M", "Medium", J132="L", "Light", J132="D", "Dark", TRUE, "")</f>
        <v>Light</v>
      </c>
    </row>
    <row r="133" spans="1:15" x14ac:dyDescent="0.2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INDEX(customers!$A$1:$I$1001, MATCH(orders!$C133, customers!$A$1:$A$1001, 0), MATCH(orders!F$1, customers!$A$1:$I$1, 0))</f>
        <v>Bobinette Hindsberg</v>
      </c>
      <c r="G133" s="2" t="str">
        <f>INDEX(customers!$A$1:$I$1001, MATCH(orders!$C133, customers!$A$1:$A$1001, 0), MATCH(orders!G$1, customers!$A$1:$I$1, 0))</f>
        <v>bhindsberg3n@blogs.com</v>
      </c>
      <c r="H133" s="2" t="str">
        <f>INDEX(customers!$A$1:$I$1001, MATCH(orders!$C133, customers!$A$1:$A$1001, 0), MATCH(orders!H$1, customers!$A$1:$I$1, 0))</f>
        <v>United States</v>
      </c>
      <c r="I133" t="str">
        <f>INDEX(products!$A$1:$G$49, MATCH(orders!$D133, products!$A$1:$A$1001, 0), MATCH(orders!I$1, products!$A$1:$G$1, 0))</f>
        <v>Exc</v>
      </c>
      <c r="J133" t="str">
        <f>INDEX(products!$A$1:$G$49, MATCH(orders!$D133, products!$A$1:$A$1001, 0), MATCH(orders!J$1, products!$A$1:$G$1, 0))</f>
        <v>D</v>
      </c>
      <c r="K133">
        <f>INDEX(products!$A$1:$G$49, MATCH(orders!$D133, products!$A$1:$A$1001, 0), MATCH(orders!K$1, products!$A$1:$G$1, 0))</f>
        <v>0.5</v>
      </c>
      <c r="L133">
        <f>INDEX(products!$A$1:$G$49, MATCH(orders!$D133, products!$A$1:$A$1001, 0), MATCH(orders!L$1, products!$A$1:$G$1, 0))</f>
        <v>7.29</v>
      </c>
      <c r="M133">
        <f>L133*E133</f>
        <v>14.58</v>
      </c>
      <c r="N133" t="str">
        <f>_xlfn.IFS(I133="Rob", "Robusta", I133="Exc", "Excelsa", I133="Ara", "Arabica", I133="Lib","Liberica", TRUE, "")</f>
        <v>Excelsa</v>
      </c>
      <c r="O133" t="str">
        <f>_xlfn.IFS(J133="M", "Medium", J133="L", "Light", J133="D", "Dark", TRUE, "")</f>
        <v>Dark</v>
      </c>
    </row>
    <row r="134" spans="1:15" x14ac:dyDescent="0.2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INDEX(customers!$A$1:$I$1001, MATCH(orders!$C134, customers!$A$1:$A$1001, 0), MATCH(orders!F$1, customers!$A$1:$I$1, 0))</f>
        <v>Osbert Robins</v>
      </c>
      <c r="G134" s="2" t="str">
        <f>INDEX(customers!$A$1:$I$1001, MATCH(orders!$C134, customers!$A$1:$A$1001, 0), MATCH(orders!G$1, customers!$A$1:$I$1, 0))</f>
        <v>orobins3o@salon.com</v>
      </c>
      <c r="H134" s="2" t="str">
        <f>INDEX(customers!$A$1:$I$1001, MATCH(orders!$C134, customers!$A$1:$A$1001, 0), MATCH(orders!H$1, customers!$A$1:$I$1, 0))</f>
        <v>United States</v>
      </c>
      <c r="I134" t="str">
        <f>INDEX(products!$A$1:$G$49, MATCH(orders!$D134, products!$A$1:$A$1001, 0), MATCH(orders!I$1, products!$A$1:$G$1, 0))</f>
        <v>Ara</v>
      </c>
      <c r="J134" t="str">
        <f>INDEX(products!$A$1:$G$49, MATCH(orders!$D134, products!$A$1:$A$1001, 0), MATCH(orders!J$1, products!$A$1:$G$1, 0))</f>
        <v>L</v>
      </c>
      <c r="K134">
        <f>INDEX(products!$A$1:$G$49, MATCH(orders!$D134, products!$A$1:$A$1001, 0), MATCH(orders!K$1, products!$A$1:$G$1, 0))</f>
        <v>2.5</v>
      </c>
      <c r="L134">
        <f>INDEX(products!$A$1:$G$49, MATCH(orders!$D134, products!$A$1:$A$1001, 0), MATCH(orders!L$1, products!$A$1:$G$1, 0))</f>
        <v>29.784999999999997</v>
      </c>
      <c r="M134">
        <f>L134*E134</f>
        <v>148.92499999999998</v>
      </c>
      <c r="N134" t="str">
        <f>_xlfn.IFS(I134="Rob", "Robusta", I134="Exc", "Excelsa", I134="Ara", "Arabica", I134="Lib","Liberica", TRUE, "")</f>
        <v>Arabica</v>
      </c>
      <c r="O134" t="str">
        <f>_xlfn.IFS(J134="M", "Medium", J134="L", "Light", J134="D", "Dark", TRUE, "")</f>
        <v>Light</v>
      </c>
    </row>
    <row r="135" spans="1:15" x14ac:dyDescent="0.2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INDEX(customers!$A$1:$I$1001, MATCH(orders!$C135, customers!$A$1:$A$1001, 0), MATCH(orders!F$1, customers!$A$1:$I$1, 0))</f>
        <v>Othello Syseland</v>
      </c>
      <c r="G135" s="2" t="str">
        <f>INDEX(customers!$A$1:$I$1001, MATCH(orders!$C135, customers!$A$1:$A$1001, 0), MATCH(orders!G$1, customers!$A$1:$I$1, 0))</f>
        <v>osyseland3p@independent.co.uk</v>
      </c>
      <c r="H135" s="2" t="str">
        <f>INDEX(customers!$A$1:$I$1001, MATCH(orders!$C135, customers!$A$1:$A$1001, 0), MATCH(orders!H$1, customers!$A$1:$I$1, 0))</f>
        <v>United States</v>
      </c>
      <c r="I135" t="str">
        <f>INDEX(products!$A$1:$G$49, MATCH(orders!$D135, products!$A$1:$A$1001, 0), MATCH(orders!I$1, products!$A$1:$G$1, 0))</f>
        <v>Lib</v>
      </c>
      <c r="J135" t="str">
        <f>INDEX(products!$A$1:$G$49, MATCH(orders!$D135, products!$A$1:$A$1001, 0), MATCH(orders!J$1, products!$A$1:$G$1, 0))</f>
        <v>D</v>
      </c>
      <c r="K135">
        <f>INDEX(products!$A$1:$G$49, MATCH(orders!$D135, products!$A$1:$A$1001, 0), MATCH(orders!K$1, products!$A$1:$G$1, 0))</f>
        <v>1</v>
      </c>
      <c r="L135">
        <f>INDEX(products!$A$1:$G$49, MATCH(orders!$D135, products!$A$1:$A$1001, 0), MATCH(orders!L$1, products!$A$1:$G$1, 0))</f>
        <v>12.95</v>
      </c>
      <c r="M135">
        <f>L135*E135</f>
        <v>12.95</v>
      </c>
      <c r="N135" t="str">
        <f>_xlfn.IFS(I135="Rob", "Robusta", I135="Exc", "Excelsa", I135="Ara", "Arabica", I135="Lib","Liberica", TRUE, "")</f>
        <v>Liberica</v>
      </c>
      <c r="O135" t="str">
        <f>_xlfn.IFS(J135="M", "Medium", J135="L", "Light", J135="D", "Dark", TRUE, "")</f>
        <v>Dark</v>
      </c>
    </row>
    <row r="136" spans="1:15" x14ac:dyDescent="0.2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INDEX(customers!$A$1:$I$1001, MATCH(orders!$C136, customers!$A$1:$A$1001, 0), MATCH(orders!F$1, customers!$A$1:$I$1, 0))</f>
        <v>Ewell Hanby</v>
      </c>
      <c r="G136" s="2" t="str">
        <f>INDEX(customers!$A$1:$I$1001, MATCH(orders!$C136, customers!$A$1:$A$1001, 0), MATCH(orders!G$1, customers!$A$1:$I$1, 0))</f>
        <v xml:space="preserve"> ewell.hanby@gmail.com</v>
      </c>
      <c r="H136" s="2" t="str">
        <f>INDEX(customers!$A$1:$I$1001, MATCH(orders!$C136, customers!$A$1:$A$1001, 0), MATCH(orders!H$1, customers!$A$1:$I$1, 0))</f>
        <v>United States</v>
      </c>
      <c r="I136" t="str">
        <f>INDEX(products!$A$1:$G$49, MATCH(orders!$D136, products!$A$1:$A$1001, 0), MATCH(orders!I$1, products!$A$1:$G$1, 0))</f>
        <v>Exc</v>
      </c>
      <c r="J136" t="str">
        <f>INDEX(products!$A$1:$G$49, MATCH(orders!$D136, products!$A$1:$A$1001, 0), MATCH(orders!J$1, products!$A$1:$G$1, 0))</f>
        <v>M</v>
      </c>
      <c r="K136">
        <f>INDEX(products!$A$1:$G$49, MATCH(orders!$D136, products!$A$1:$A$1001, 0), MATCH(orders!K$1, products!$A$1:$G$1, 0))</f>
        <v>2.5</v>
      </c>
      <c r="L136">
        <f>INDEX(products!$A$1:$G$49, MATCH(orders!$D136, products!$A$1:$A$1001, 0), MATCH(orders!L$1, products!$A$1:$G$1, 0))</f>
        <v>31.624999999999996</v>
      </c>
      <c r="M136">
        <f>L136*E136</f>
        <v>94.874999999999986</v>
      </c>
      <c r="N136" t="str">
        <f>_xlfn.IFS(I136="Rob", "Robusta", I136="Exc", "Excelsa", I136="Ara", "Arabica", I136="Lib","Liberica", TRUE, "")</f>
        <v>Excelsa</v>
      </c>
      <c r="O136" t="str">
        <f>_xlfn.IFS(J136="M", "Medium", J136="L", "Light", J136="D", "Dark", TRUE, "")</f>
        <v>Medium</v>
      </c>
    </row>
    <row r="137" spans="1:15" x14ac:dyDescent="0.2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INDEX(customers!$A$1:$I$1001, MATCH(orders!$C137, customers!$A$1:$A$1001, 0), MATCH(orders!F$1, customers!$A$1:$I$1, 0))</f>
        <v>Blancha McAmish</v>
      </c>
      <c r="G137" s="2" t="str">
        <f>INDEX(customers!$A$1:$I$1001, MATCH(orders!$C137, customers!$A$1:$A$1001, 0), MATCH(orders!G$1, customers!$A$1:$I$1, 0))</f>
        <v>bmcamish2e@tripadvisor.com</v>
      </c>
      <c r="H137" s="2" t="str">
        <f>INDEX(customers!$A$1:$I$1001, MATCH(orders!$C137, customers!$A$1:$A$1001, 0), MATCH(orders!H$1, customers!$A$1:$I$1, 0))</f>
        <v>United States</v>
      </c>
      <c r="I137" t="str">
        <f>INDEX(products!$A$1:$G$49, MATCH(orders!$D137, products!$A$1:$A$1001, 0), MATCH(orders!I$1, products!$A$1:$G$1, 0))</f>
        <v>Ara</v>
      </c>
      <c r="J137" t="str">
        <f>INDEX(products!$A$1:$G$49, MATCH(orders!$D137, products!$A$1:$A$1001, 0), MATCH(orders!J$1, products!$A$1:$G$1, 0))</f>
        <v>L</v>
      </c>
      <c r="K137">
        <f>INDEX(products!$A$1:$G$49, MATCH(orders!$D137, products!$A$1:$A$1001, 0), MATCH(orders!K$1, products!$A$1:$G$1, 0))</f>
        <v>0.5</v>
      </c>
      <c r="L137">
        <f>INDEX(products!$A$1:$G$49, MATCH(orders!$D137, products!$A$1:$A$1001, 0), MATCH(orders!L$1, products!$A$1:$G$1, 0))</f>
        <v>7.77</v>
      </c>
      <c r="M137">
        <f>L137*E137</f>
        <v>38.849999999999994</v>
      </c>
      <c r="N137" t="str">
        <f>_xlfn.IFS(I137="Rob", "Robusta", I137="Exc", "Excelsa", I137="Ara", "Arabica", I137="Lib","Liberica", TRUE, "")</f>
        <v>Arabica</v>
      </c>
      <c r="O137" t="str">
        <f>_xlfn.IFS(J137="M", "Medium", J137="L", "Light", J137="D", "Dark", TRUE, "")</f>
        <v>Light</v>
      </c>
    </row>
    <row r="138" spans="1:15" x14ac:dyDescent="0.2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INDEX(customers!$A$1:$I$1001, MATCH(orders!$C138, customers!$A$1:$A$1001, 0), MATCH(orders!F$1, customers!$A$1:$I$1, 0))</f>
        <v>Lowell Keenleyside</v>
      </c>
      <c r="G138" s="2" t="str">
        <f>INDEX(customers!$A$1:$I$1001, MATCH(orders!$C138, customers!$A$1:$A$1001, 0), MATCH(orders!G$1, customers!$A$1:$I$1, 0))</f>
        <v>lkeenleyside3s@topsy.com</v>
      </c>
      <c r="H138" s="2" t="str">
        <f>INDEX(customers!$A$1:$I$1001, MATCH(orders!$C138, customers!$A$1:$A$1001, 0), MATCH(orders!H$1, customers!$A$1:$I$1, 0))</f>
        <v>United States</v>
      </c>
      <c r="I138" t="str">
        <f>INDEX(products!$A$1:$G$49, MATCH(orders!$D138, products!$A$1:$A$1001, 0), MATCH(orders!I$1, products!$A$1:$G$1, 0))</f>
        <v>Ara</v>
      </c>
      <c r="J138" t="str">
        <f>INDEX(products!$A$1:$G$49, MATCH(orders!$D138, products!$A$1:$A$1001, 0), MATCH(orders!J$1, products!$A$1:$G$1, 0))</f>
        <v>D</v>
      </c>
      <c r="K138">
        <f>INDEX(products!$A$1:$G$49, MATCH(orders!$D138, products!$A$1:$A$1001, 0), MATCH(orders!K$1, products!$A$1:$G$1, 0))</f>
        <v>0.2</v>
      </c>
      <c r="L138">
        <f>INDEX(products!$A$1:$G$49, MATCH(orders!$D138, products!$A$1:$A$1001, 0), MATCH(orders!L$1, products!$A$1:$G$1, 0))</f>
        <v>2.9849999999999999</v>
      </c>
      <c r="M138">
        <f>L138*E138</f>
        <v>11.94</v>
      </c>
      <c r="N138" t="str">
        <f>_xlfn.IFS(I138="Rob", "Robusta", I138="Exc", "Excelsa", I138="Ara", "Arabica", I138="Lib","Liberica", TRUE, "")</f>
        <v>Arabica</v>
      </c>
      <c r="O138" t="str">
        <f>_xlfn.IFS(J138="M", "Medium", J138="L", "Light", J138="D", "Dark", TRUE, "")</f>
        <v>Dark</v>
      </c>
    </row>
    <row r="139" spans="1:15" x14ac:dyDescent="0.2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INDEX(customers!$A$1:$I$1001, MATCH(orders!$C139, customers!$A$1:$A$1001, 0), MATCH(orders!F$1, customers!$A$1:$I$1, 0))</f>
        <v>Elonore Joliffe</v>
      </c>
      <c r="G139" s="2" t="str">
        <f>INDEX(customers!$A$1:$I$1001, MATCH(orders!$C139, customers!$A$1:$A$1001, 0), MATCH(orders!G$1, customers!$A$1:$I$1, 0))</f>
        <v xml:space="preserve"> elonore.joliffe@gmail.com</v>
      </c>
      <c r="H139" s="2" t="str">
        <f>INDEX(customers!$A$1:$I$1001, MATCH(orders!$C139, customers!$A$1:$A$1001, 0), MATCH(orders!H$1, customers!$A$1:$I$1, 0))</f>
        <v>Ireland</v>
      </c>
      <c r="I139" t="str">
        <f>INDEX(products!$A$1:$G$49, MATCH(orders!$D139, products!$A$1:$A$1001, 0), MATCH(orders!I$1, products!$A$1:$G$1, 0))</f>
        <v>Exc</v>
      </c>
      <c r="J139" t="str">
        <f>INDEX(products!$A$1:$G$49, MATCH(orders!$D139, products!$A$1:$A$1001, 0), MATCH(orders!J$1, products!$A$1:$G$1, 0))</f>
        <v>L</v>
      </c>
      <c r="K139">
        <f>INDEX(products!$A$1:$G$49, MATCH(orders!$D139, products!$A$1:$A$1001, 0), MATCH(orders!K$1, products!$A$1:$G$1, 0))</f>
        <v>2.5</v>
      </c>
      <c r="L139">
        <f>INDEX(products!$A$1:$G$49, MATCH(orders!$D139, products!$A$1:$A$1001, 0), MATCH(orders!L$1, products!$A$1:$G$1, 0))</f>
        <v>34.154999999999994</v>
      </c>
      <c r="M139">
        <f>L139*E139</f>
        <v>102.46499999999997</v>
      </c>
      <c r="N139" t="str">
        <f>_xlfn.IFS(I139="Rob", "Robusta", I139="Exc", "Excelsa", I139="Ara", "Arabica", I139="Lib","Liberica", TRUE, "")</f>
        <v>Excelsa</v>
      </c>
      <c r="O139" t="str">
        <f>_xlfn.IFS(J139="M", "Medium", J139="L", "Light", J139="D", "Dark", TRUE, "")</f>
        <v>Light</v>
      </c>
    </row>
    <row r="140" spans="1:15" x14ac:dyDescent="0.2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INDEX(customers!$A$1:$I$1001, MATCH(orders!$C140, customers!$A$1:$A$1001, 0), MATCH(orders!F$1, customers!$A$1:$I$1, 0))</f>
        <v>Abraham Coleman</v>
      </c>
      <c r="G140" s="2" t="str">
        <f>INDEX(customers!$A$1:$I$1001, MATCH(orders!$C140, customers!$A$1:$A$1001, 0), MATCH(orders!G$1, customers!$A$1:$I$1, 0))</f>
        <v xml:space="preserve"> abraham.coleman@gmail.com</v>
      </c>
      <c r="H140" s="2" t="str">
        <f>INDEX(customers!$A$1:$I$1001, MATCH(orders!$C140, customers!$A$1:$A$1001, 0), MATCH(orders!H$1, customers!$A$1:$I$1, 0))</f>
        <v>United States</v>
      </c>
      <c r="I140" t="str">
        <f>INDEX(products!$A$1:$G$49, MATCH(orders!$D140, products!$A$1:$A$1001, 0), MATCH(orders!I$1, products!$A$1:$G$1, 0))</f>
        <v>Exc</v>
      </c>
      <c r="J140" t="str">
        <f>INDEX(products!$A$1:$G$49, MATCH(orders!$D140, products!$A$1:$A$1001, 0), MATCH(orders!J$1, products!$A$1:$G$1, 0))</f>
        <v>D</v>
      </c>
      <c r="K140">
        <f>INDEX(products!$A$1:$G$49, MATCH(orders!$D140, products!$A$1:$A$1001, 0), MATCH(orders!K$1, products!$A$1:$G$1, 0))</f>
        <v>1</v>
      </c>
      <c r="L140">
        <f>INDEX(products!$A$1:$G$49, MATCH(orders!$D140, products!$A$1:$A$1001, 0), MATCH(orders!L$1, products!$A$1:$G$1, 0))</f>
        <v>12.15</v>
      </c>
      <c r="M140">
        <f>L140*E140</f>
        <v>48.6</v>
      </c>
      <c r="N140" t="str">
        <f>_xlfn.IFS(I140="Rob", "Robusta", I140="Exc", "Excelsa", I140="Ara", "Arabica", I140="Lib","Liberica", TRUE, "")</f>
        <v>Excelsa</v>
      </c>
      <c r="O140" t="str">
        <f>_xlfn.IFS(J140="M", "Medium", J140="L", "Light", J140="D", "Dark", TRUE, "")</f>
        <v>Dark</v>
      </c>
    </row>
    <row r="141" spans="1:15" x14ac:dyDescent="0.2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INDEX(customers!$A$1:$I$1001, MATCH(orders!$C141, customers!$A$1:$A$1001, 0), MATCH(orders!F$1, customers!$A$1:$I$1, 0))</f>
        <v>Rivy Farington</v>
      </c>
      <c r="G141" s="2" t="str">
        <f>INDEX(customers!$A$1:$I$1001, MATCH(orders!$C141, customers!$A$1:$A$1001, 0), MATCH(orders!G$1, customers!$A$1:$I$1, 0))</f>
        <v xml:space="preserve"> rivy.farington@gmail.com</v>
      </c>
      <c r="H141" s="2" t="str">
        <f>INDEX(customers!$A$1:$I$1001, MATCH(orders!$C141, customers!$A$1:$A$1001, 0), MATCH(orders!H$1, customers!$A$1:$I$1, 0))</f>
        <v>United States</v>
      </c>
      <c r="I141" t="str">
        <f>INDEX(products!$A$1:$G$49, MATCH(orders!$D141, products!$A$1:$A$1001, 0), MATCH(orders!I$1, products!$A$1:$G$1, 0))</f>
        <v>Lib</v>
      </c>
      <c r="J141" t="str">
        <f>INDEX(products!$A$1:$G$49, MATCH(orders!$D141, products!$A$1:$A$1001, 0), MATCH(orders!J$1, products!$A$1:$G$1, 0))</f>
        <v>D</v>
      </c>
      <c r="K141">
        <f>INDEX(products!$A$1:$G$49, MATCH(orders!$D141, products!$A$1:$A$1001, 0), MATCH(orders!K$1, products!$A$1:$G$1, 0))</f>
        <v>1</v>
      </c>
      <c r="L141">
        <f>INDEX(products!$A$1:$G$49, MATCH(orders!$D141, products!$A$1:$A$1001, 0), MATCH(orders!L$1, products!$A$1:$G$1, 0))</f>
        <v>12.95</v>
      </c>
      <c r="M141">
        <f>L141*E141</f>
        <v>77.699999999999989</v>
      </c>
      <c r="N141" t="str">
        <f>_xlfn.IFS(I141="Rob", "Robusta", I141="Exc", "Excelsa", I141="Ara", "Arabica", I141="Lib","Liberica", TRUE, "")</f>
        <v>Liberica</v>
      </c>
      <c r="O141" t="str">
        <f>_xlfn.IFS(J141="M", "Medium", J141="L", "Light", J141="D", "Dark", TRUE, "")</f>
        <v>Dark</v>
      </c>
    </row>
    <row r="142" spans="1:15" x14ac:dyDescent="0.2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INDEX(customers!$A$1:$I$1001, MATCH(orders!$C142, customers!$A$1:$A$1001, 0), MATCH(orders!F$1, customers!$A$1:$I$1, 0))</f>
        <v>Vallie Kundt</v>
      </c>
      <c r="G142" s="2" t="str">
        <f>INDEX(customers!$A$1:$I$1001, MATCH(orders!$C142, customers!$A$1:$A$1001, 0), MATCH(orders!G$1, customers!$A$1:$I$1, 0))</f>
        <v>vkundt3w@bigcartel.com</v>
      </c>
      <c r="H142" s="2" t="str">
        <f>INDEX(customers!$A$1:$I$1001, MATCH(orders!$C142, customers!$A$1:$A$1001, 0), MATCH(orders!H$1, customers!$A$1:$I$1, 0))</f>
        <v>Ireland</v>
      </c>
      <c r="I142" t="str">
        <f>INDEX(products!$A$1:$G$49, MATCH(orders!$D142, products!$A$1:$A$1001, 0), MATCH(orders!I$1, products!$A$1:$G$1, 0))</f>
        <v>Lib</v>
      </c>
      <c r="J142" t="str">
        <f>INDEX(products!$A$1:$G$49, MATCH(orders!$D142, products!$A$1:$A$1001, 0), MATCH(orders!J$1, products!$A$1:$G$1, 0))</f>
        <v>D</v>
      </c>
      <c r="K142">
        <f>INDEX(products!$A$1:$G$49, MATCH(orders!$D142, products!$A$1:$A$1001, 0), MATCH(orders!K$1, products!$A$1:$G$1, 0))</f>
        <v>2.5</v>
      </c>
      <c r="L142">
        <f>INDEX(products!$A$1:$G$49, MATCH(orders!$D142, products!$A$1:$A$1001, 0), MATCH(orders!L$1, products!$A$1:$G$1, 0))</f>
        <v>29.784999999999997</v>
      </c>
      <c r="M142">
        <f>L142*E142</f>
        <v>29.784999999999997</v>
      </c>
      <c r="N142" t="str">
        <f>_xlfn.IFS(I142="Rob", "Robusta", I142="Exc", "Excelsa", I142="Ara", "Arabica", I142="Lib","Liberica", TRUE, "")</f>
        <v>Liberica</v>
      </c>
      <c r="O142" t="str">
        <f>_xlfn.IFS(J142="M", "Medium", J142="L", "Light", J142="D", "Dark", TRUE, "")</f>
        <v>Dark</v>
      </c>
    </row>
    <row r="143" spans="1:15" x14ac:dyDescent="0.2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INDEX(customers!$A$1:$I$1001, MATCH(orders!$C143, customers!$A$1:$A$1001, 0), MATCH(orders!F$1, customers!$A$1:$I$1, 0))</f>
        <v>Boyd Bett</v>
      </c>
      <c r="G143" s="2" t="str">
        <f>INDEX(customers!$A$1:$I$1001, MATCH(orders!$C143, customers!$A$1:$A$1001, 0), MATCH(orders!G$1, customers!$A$1:$I$1, 0))</f>
        <v>bbett3x@google.de</v>
      </c>
      <c r="H143" s="2" t="str">
        <f>INDEX(customers!$A$1:$I$1001, MATCH(orders!$C143, customers!$A$1:$A$1001, 0), MATCH(orders!H$1, customers!$A$1:$I$1, 0))</f>
        <v>United States</v>
      </c>
      <c r="I143" t="str">
        <f>INDEX(products!$A$1:$G$49, MATCH(orders!$D143, products!$A$1:$A$1001, 0), MATCH(orders!I$1, products!$A$1:$G$1, 0))</f>
        <v>Ara</v>
      </c>
      <c r="J143" t="str">
        <f>INDEX(products!$A$1:$G$49, MATCH(orders!$D143, products!$A$1:$A$1001, 0), MATCH(orders!J$1, products!$A$1:$G$1, 0))</f>
        <v>L</v>
      </c>
      <c r="K143">
        <f>INDEX(products!$A$1:$G$49, MATCH(orders!$D143, products!$A$1:$A$1001, 0), MATCH(orders!K$1, products!$A$1:$G$1, 0))</f>
        <v>0.2</v>
      </c>
      <c r="L143">
        <f>INDEX(products!$A$1:$G$49, MATCH(orders!$D143, products!$A$1:$A$1001, 0), MATCH(orders!L$1, products!$A$1:$G$1, 0))</f>
        <v>3.8849999999999998</v>
      </c>
      <c r="M143">
        <f>L143*E143</f>
        <v>15.54</v>
      </c>
      <c r="N143" t="str">
        <f>_xlfn.IFS(I143="Rob", "Robusta", I143="Exc", "Excelsa", I143="Ara", "Arabica", I143="Lib","Liberica", TRUE, "")</f>
        <v>Arabica</v>
      </c>
      <c r="O143" t="str">
        <f>_xlfn.IFS(J143="M", "Medium", J143="L", "Light", J143="D", "Dark", TRUE, "")</f>
        <v>Light</v>
      </c>
    </row>
    <row r="144" spans="1:15" x14ac:dyDescent="0.2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INDEX(customers!$A$1:$I$1001, MATCH(orders!$C144, customers!$A$1:$A$1001, 0), MATCH(orders!F$1, customers!$A$1:$I$1, 0))</f>
        <v>Julio Armytage</v>
      </c>
      <c r="G144" s="2" t="str">
        <f>INDEX(customers!$A$1:$I$1001, MATCH(orders!$C144, customers!$A$1:$A$1001, 0), MATCH(orders!G$1, customers!$A$1:$I$1, 0))</f>
        <v xml:space="preserve"> julio.armytage@gmail.com</v>
      </c>
      <c r="H144" s="2" t="str">
        <f>INDEX(customers!$A$1:$I$1001, MATCH(orders!$C144, customers!$A$1:$A$1001, 0), MATCH(orders!H$1, customers!$A$1:$I$1, 0))</f>
        <v>Ireland</v>
      </c>
      <c r="I144" t="str">
        <f>INDEX(products!$A$1:$G$49, MATCH(orders!$D144, products!$A$1:$A$1001, 0), MATCH(orders!I$1, products!$A$1:$G$1, 0))</f>
        <v>Exc</v>
      </c>
      <c r="J144" t="str">
        <f>INDEX(products!$A$1:$G$49, MATCH(orders!$D144, products!$A$1:$A$1001, 0), MATCH(orders!J$1, products!$A$1:$G$1, 0))</f>
        <v>L</v>
      </c>
      <c r="K144">
        <f>INDEX(products!$A$1:$G$49, MATCH(orders!$D144, products!$A$1:$A$1001, 0), MATCH(orders!K$1, products!$A$1:$G$1, 0))</f>
        <v>2.5</v>
      </c>
      <c r="L144">
        <f>INDEX(products!$A$1:$G$49, MATCH(orders!$D144, products!$A$1:$A$1001, 0), MATCH(orders!L$1, products!$A$1:$G$1, 0))</f>
        <v>34.154999999999994</v>
      </c>
      <c r="M144">
        <f>L144*E144</f>
        <v>136.61999999999998</v>
      </c>
      <c r="N144" t="str">
        <f>_xlfn.IFS(I144="Rob", "Robusta", I144="Exc", "Excelsa", I144="Ara", "Arabica", I144="Lib","Liberica", TRUE, "")</f>
        <v>Excelsa</v>
      </c>
      <c r="O144" t="str">
        <f>_xlfn.IFS(J144="M", "Medium", J144="L", "Light", J144="D", "Dark", TRUE, "")</f>
        <v>Light</v>
      </c>
    </row>
    <row r="145" spans="1:15" x14ac:dyDescent="0.2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INDEX(customers!$A$1:$I$1001, MATCH(orders!$C145, customers!$A$1:$A$1001, 0), MATCH(orders!F$1, customers!$A$1:$I$1, 0))</f>
        <v>Deana Staite</v>
      </c>
      <c r="G145" s="2" t="str">
        <f>INDEX(customers!$A$1:$I$1001, MATCH(orders!$C145, customers!$A$1:$A$1001, 0), MATCH(orders!G$1, customers!$A$1:$I$1, 0))</f>
        <v>dstaite3z@scientificamerican.com</v>
      </c>
      <c r="H145" s="2" t="str">
        <f>INDEX(customers!$A$1:$I$1001, MATCH(orders!$C145, customers!$A$1:$A$1001, 0), MATCH(orders!H$1, customers!$A$1:$I$1, 0))</f>
        <v>United States</v>
      </c>
      <c r="I145" t="str">
        <f>INDEX(products!$A$1:$G$49, MATCH(orders!$D145, products!$A$1:$A$1001, 0), MATCH(orders!I$1, products!$A$1:$G$1, 0))</f>
        <v>Lib</v>
      </c>
      <c r="J145" t="str">
        <f>INDEX(products!$A$1:$G$49, MATCH(orders!$D145, products!$A$1:$A$1001, 0), MATCH(orders!J$1, products!$A$1:$G$1, 0))</f>
        <v>M</v>
      </c>
      <c r="K145">
        <f>INDEX(products!$A$1:$G$49, MATCH(orders!$D145, products!$A$1:$A$1001, 0), MATCH(orders!K$1, products!$A$1:$G$1, 0))</f>
        <v>0.5</v>
      </c>
      <c r="L145">
        <f>INDEX(products!$A$1:$G$49, MATCH(orders!$D145, products!$A$1:$A$1001, 0), MATCH(orders!L$1, products!$A$1:$G$1, 0))</f>
        <v>8.73</v>
      </c>
      <c r="M145">
        <f>L145*E145</f>
        <v>17.46</v>
      </c>
      <c r="N145" t="str">
        <f>_xlfn.IFS(I145="Rob", "Robusta", I145="Exc", "Excelsa", I145="Ara", "Arabica", I145="Lib","Liberica", TRUE, "")</f>
        <v>Liberica</v>
      </c>
      <c r="O145" t="str">
        <f>_xlfn.IFS(J145="M", "Medium", J145="L", "Light", J145="D", "Dark", TRUE, "")</f>
        <v>Medium</v>
      </c>
    </row>
    <row r="146" spans="1:15" x14ac:dyDescent="0.2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INDEX(customers!$A$1:$I$1001, MATCH(orders!$C146, customers!$A$1:$A$1001, 0), MATCH(orders!F$1, customers!$A$1:$I$1, 0))</f>
        <v>Winn Keyse</v>
      </c>
      <c r="G146" s="2" t="str">
        <f>INDEX(customers!$A$1:$I$1001, MATCH(orders!$C146, customers!$A$1:$A$1001, 0), MATCH(orders!G$1, customers!$A$1:$I$1, 0))</f>
        <v>wkeyse40@apple.com</v>
      </c>
      <c r="H146" s="2" t="str">
        <f>INDEX(customers!$A$1:$I$1001, MATCH(orders!$C146, customers!$A$1:$A$1001, 0), MATCH(orders!H$1, customers!$A$1:$I$1, 0))</f>
        <v>United States</v>
      </c>
      <c r="I146" t="str">
        <f>INDEX(products!$A$1:$G$49, MATCH(orders!$D146, products!$A$1:$A$1001, 0), MATCH(orders!I$1, products!$A$1:$G$1, 0))</f>
        <v>Exc</v>
      </c>
      <c r="J146" t="str">
        <f>INDEX(products!$A$1:$G$49, MATCH(orders!$D146, products!$A$1:$A$1001, 0), MATCH(orders!J$1, products!$A$1:$G$1, 0))</f>
        <v>L</v>
      </c>
      <c r="K146">
        <f>INDEX(products!$A$1:$G$49, MATCH(orders!$D146, products!$A$1:$A$1001, 0), MATCH(orders!K$1, products!$A$1:$G$1, 0))</f>
        <v>2.5</v>
      </c>
      <c r="L146">
        <f>INDEX(products!$A$1:$G$49, MATCH(orders!$D146, products!$A$1:$A$1001, 0), MATCH(orders!L$1, products!$A$1:$G$1, 0))</f>
        <v>34.154999999999994</v>
      </c>
      <c r="M146">
        <f>L146*E146</f>
        <v>68.309999999999988</v>
      </c>
      <c r="N146" t="str">
        <f>_xlfn.IFS(I146="Rob", "Robusta", I146="Exc", "Excelsa", I146="Ara", "Arabica", I146="Lib","Liberica", TRUE, "")</f>
        <v>Excelsa</v>
      </c>
      <c r="O146" t="str">
        <f>_xlfn.IFS(J146="M", "Medium", J146="L", "Light", J146="D", "Dark", TRUE, "")</f>
        <v>Light</v>
      </c>
    </row>
    <row r="147" spans="1:15" x14ac:dyDescent="0.2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INDEX(customers!$A$1:$I$1001, MATCH(orders!$C147, customers!$A$1:$A$1001, 0), MATCH(orders!F$1, customers!$A$1:$I$1, 0))</f>
        <v>Osmund Clausen-Thue</v>
      </c>
      <c r="G147" s="2" t="str">
        <f>INDEX(customers!$A$1:$I$1001, MATCH(orders!$C147, customers!$A$1:$A$1001, 0), MATCH(orders!G$1, customers!$A$1:$I$1, 0))</f>
        <v>oclausenthue41@marriott.com</v>
      </c>
      <c r="H147" s="2" t="str">
        <f>INDEX(customers!$A$1:$I$1001, MATCH(orders!$C147, customers!$A$1:$A$1001, 0), MATCH(orders!H$1, customers!$A$1:$I$1, 0))</f>
        <v>United States</v>
      </c>
      <c r="I147" t="str">
        <f>INDEX(products!$A$1:$G$49, MATCH(orders!$D147, products!$A$1:$A$1001, 0), MATCH(orders!I$1, products!$A$1:$G$1, 0))</f>
        <v>Lib</v>
      </c>
      <c r="J147" t="str">
        <f>INDEX(products!$A$1:$G$49, MATCH(orders!$D147, products!$A$1:$A$1001, 0), MATCH(orders!J$1, products!$A$1:$G$1, 0))</f>
        <v>M</v>
      </c>
      <c r="K147">
        <f>INDEX(products!$A$1:$G$49, MATCH(orders!$D147, products!$A$1:$A$1001, 0), MATCH(orders!K$1, products!$A$1:$G$1, 0))</f>
        <v>0.2</v>
      </c>
      <c r="L147">
        <f>INDEX(products!$A$1:$G$49, MATCH(orders!$D147, products!$A$1:$A$1001, 0), MATCH(orders!L$1, products!$A$1:$G$1, 0))</f>
        <v>4.3650000000000002</v>
      </c>
      <c r="M147">
        <f>L147*E147</f>
        <v>17.46</v>
      </c>
      <c r="N147" t="str">
        <f>_xlfn.IFS(I147="Rob", "Robusta", I147="Exc", "Excelsa", I147="Ara", "Arabica", I147="Lib","Liberica", TRUE, "")</f>
        <v>Liberica</v>
      </c>
      <c r="O147" t="str">
        <f>_xlfn.IFS(J147="M", "Medium", J147="L", "Light", J147="D", "Dark", TRUE, "")</f>
        <v>Medium</v>
      </c>
    </row>
    <row r="148" spans="1:15" x14ac:dyDescent="0.2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INDEX(customers!$A$1:$I$1001, MATCH(orders!$C148, customers!$A$1:$A$1001, 0), MATCH(orders!F$1, customers!$A$1:$I$1, 0))</f>
        <v>Leonore Francisco</v>
      </c>
      <c r="G148" s="2" t="str">
        <f>INDEX(customers!$A$1:$I$1001, MATCH(orders!$C148, customers!$A$1:$A$1001, 0), MATCH(orders!G$1, customers!$A$1:$I$1, 0))</f>
        <v>lfrancisco42@fema.gov</v>
      </c>
      <c r="H148" s="2" t="str">
        <f>INDEX(customers!$A$1:$I$1001, MATCH(orders!$C148, customers!$A$1:$A$1001, 0), MATCH(orders!H$1, customers!$A$1:$I$1, 0))</f>
        <v>United States</v>
      </c>
      <c r="I148" t="str">
        <f>INDEX(products!$A$1:$G$49, MATCH(orders!$D148, products!$A$1:$A$1001, 0), MATCH(orders!I$1, products!$A$1:$G$1, 0))</f>
        <v>Lib</v>
      </c>
      <c r="J148" t="str">
        <f>INDEX(products!$A$1:$G$49, MATCH(orders!$D148, products!$A$1:$A$1001, 0), MATCH(orders!J$1, products!$A$1:$G$1, 0))</f>
        <v>M</v>
      </c>
      <c r="K148">
        <f>INDEX(products!$A$1:$G$49, MATCH(orders!$D148, products!$A$1:$A$1001, 0), MATCH(orders!K$1, products!$A$1:$G$1, 0))</f>
        <v>1</v>
      </c>
      <c r="L148">
        <f>INDEX(products!$A$1:$G$49, MATCH(orders!$D148, products!$A$1:$A$1001, 0), MATCH(orders!L$1, products!$A$1:$G$1, 0))</f>
        <v>14.55</v>
      </c>
      <c r="M148">
        <f>L148*E148</f>
        <v>43.650000000000006</v>
      </c>
      <c r="N148" t="str">
        <f>_xlfn.IFS(I148="Rob", "Robusta", I148="Exc", "Excelsa", I148="Ara", "Arabica", I148="Lib","Liberica", TRUE, "")</f>
        <v>Liberica</v>
      </c>
      <c r="O148" t="str">
        <f>_xlfn.IFS(J148="M", "Medium", J148="L", "Light", J148="D", "Dark", TRUE, "")</f>
        <v>Medium</v>
      </c>
    </row>
    <row r="149" spans="1:15" x14ac:dyDescent="0.2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INDEX(customers!$A$1:$I$1001, MATCH(orders!$C149, customers!$A$1:$A$1001, 0), MATCH(orders!F$1, customers!$A$1:$I$1, 0))</f>
        <v>Leonore Francisco</v>
      </c>
      <c r="G149" s="2" t="str">
        <f>INDEX(customers!$A$1:$I$1001, MATCH(orders!$C149, customers!$A$1:$A$1001, 0), MATCH(orders!G$1, customers!$A$1:$I$1, 0))</f>
        <v>lfrancisco42@fema.gov</v>
      </c>
      <c r="H149" s="2" t="str">
        <f>INDEX(customers!$A$1:$I$1001, MATCH(orders!$C149, customers!$A$1:$A$1001, 0), MATCH(orders!H$1, customers!$A$1:$I$1, 0))</f>
        <v>United States</v>
      </c>
      <c r="I149" t="str">
        <f>INDEX(products!$A$1:$G$49, MATCH(orders!$D149, products!$A$1:$A$1001, 0), MATCH(orders!I$1, products!$A$1:$G$1, 0))</f>
        <v>Exc</v>
      </c>
      <c r="J149" t="str">
        <f>INDEX(products!$A$1:$G$49, MATCH(orders!$D149, products!$A$1:$A$1001, 0), MATCH(orders!J$1, products!$A$1:$G$1, 0))</f>
        <v>M</v>
      </c>
      <c r="K149">
        <f>INDEX(products!$A$1:$G$49, MATCH(orders!$D149, products!$A$1:$A$1001, 0), MATCH(orders!K$1, products!$A$1:$G$1, 0))</f>
        <v>1</v>
      </c>
      <c r="L149">
        <f>INDEX(products!$A$1:$G$49, MATCH(orders!$D149, products!$A$1:$A$1001, 0), MATCH(orders!L$1, products!$A$1:$G$1, 0))</f>
        <v>13.75</v>
      </c>
      <c r="M149">
        <f>L149*E149</f>
        <v>27.5</v>
      </c>
      <c r="N149" t="str">
        <f>_xlfn.IFS(I149="Rob", "Robusta", I149="Exc", "Excelsa", I149="Ara", "Arabica", I149="Lib","Liberica", TRUE, "")</f>
        <v>Excelsa</v>
      </c>
      <c r="O149" t="str">
        <f>_xlfn.IFS(J149="M", "Medium", J149="L", "Light", J149="D", "Dark", TRUE, "")</f>
        <v>Medium</v>
      </c>
    </row>
    <row r="150" spans="1:15" x14ac:dyDescent="0.2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INDEX(customers!$A$1:$I$1001, MATCH(orders!$C150, customers!$A$1:$A$1001, 0), MATCH(orders!F$1, customers!$A$1:$I$1, 0))</f>
        <v>Giacobo Skingle</v>
      </c>
      <c r="G150" s="2" t="str">
        <f>INDEX(customers!$A$1:$I$1001, MATCH(orders!$C150, customers!$A$1:$A$1001, 0), MATCH(orders!G$1, customers!$A$1:$I$1, 0))</f>
        <v>gskingle44@clickbank.net</v>
      </c>
      <c r="H150" s="2" t="str">
        <f>INDEX(customers!$A$1:$I$1001, MATCH(orders!$C150, customers!$A$1:$A$1001, 0), MATCH(orders!H$1, customers!$A$1:$I$1, 0))</f>
        <v>United States</v>
      </c>
      <c r="I150" t="str">
        <f>INDEX(products!$A$1:$G$49, MATCH(orders!$D150, products!$A$1:$A$1001, 0), MATCH(orders!I$1, products!$A$1:$G$1, 0))</f>
        <v>Exc</v>
      </c>
      <c r="J150" t="str">
        <f>INDEX(products!$A$1:$G$49, MATCH(orders!$D150, products!$A$1:$A$1001, 0), MATCH(orders!J$1, products!$A$1:$G$1, 0))</f>
        <v>D</v>
      </c>
      <c r="K150">
        <f>INDEX(products!$A$1:$G$49, MATCH(orders!$D150, products!$A$1:$A$1001, 0), MATCH(orders!K$1, products!$A$1:$G$1, 0))</f>
        <v>0.2</v>
      </c>
      <c r="L150">
        <f>INDEX(products!$A$1:$G$49, MATCH(orders!$D150, products!$A$1:$A$1001, 0), MATCH(orders!L$1, products!$A$1:$G$1, 0))</f>
        <v>3.645</v>
      </c>
      <c r="M150">
        <f>L150*E150</f>
        <v>18.225000000000001</v>
      </c>
      <c r="N150" t="str">
        <f>_xlfn.IFS(I150="Rob", "Robusta", I150="Exc", "Excelsa", I150="Ara", "Arabica", I150="Lib","Liberica", TRUE, "")</f>
        <v>Excelsa</v>
      </c>
      <c r="O150" t="str">
        <f>_xlfn.IFS(J150="M", "Medium", J150="L", "Light", J150="D", "Dark", TRUE, "")</f>
        <v>Dark</v>
      </c>
    </row>
    <row r="151" spans="1:15" x14ac:dyDescent="0.2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INDEX(customers!$A$1:$I$1001, MATCH(orders!$C151, customers!$A$1:$A$1001, 0), MATCH(orders!F$1, customers!$A$1:$I$1, 0))</f>
        <v>Gerard Pirdy</v>
      </c>
      <c r="G151" s="2" t="str">
        <f>INDEX(customers!$A$1:$I$1001, MATCH(orders!$C151, customers!$A$1:$A$1001, 0), MATCH(orders!G$1, customers!$A$1:$I$1, 0))</f>
        <v xml:space="preserve"> gerard.pirdy@gmail.com</v>
      </c>
      <c r="H151" s="2" t="str">
        <f>INDEX(customers!$A$1:$I$1001, MATCH(orders!$C151, customers!$A$1:$A$1001, 0), MATCH(orders!H$1, customers!$A$1:$I$1, 0))</f>
        <v>United States</v>
      </c>
      <c r="I151" t="str">
        <f>INDEX(products!$A$1:$G$49, MATCH(orders!$D151, products!$A$1:$A$1001, 0), MATCH(orders!I$1, products!$A$1:$G$1, 0))</f>
        <v>Ara</v>
      </c>
      <c r="J151" t="str">
        <f>INDEX(products!$A$1:$G$49, MATCH(orders!$D151, products!$A$1:$A$1001, 0), MATCH(orders!J$1, products!$A$1:$G$1, 0))</f>
        <v>M</v>
      </c>
      <c r="K151">
        <f>INDEX(products!$A$1:$G$49, MATCH(orders!$D151, products!$A$1:$A$1001, 0), MATCH(orders!K$1, products!$A$1:$G$1, 0))</f>
        <v>2.5</v>
      </c>
      <c r="L151">
        <f>INDEX(products!$A$1:$G$49, MATCH(orders!$D151, products!$A$1:$A$1001, 0), MATCH(orders!L$1, products!$A$1:$G$1, 0))</f>
        <v>25.874999999999996</v>
      </c>
      <c r="M151">
        <f>L151*E151</f>
        <v>51.749999999999993</v>
      </c>
      <c r="N151" t="str">
        <f>_xlfn.IFS(I151="Rob", "Robusta", I151="Exc", "Excelsa", I151="Ara", "Arabica", I151="Lib","Liberica", TRUE, "")</f>
        <v>Arabica</v>
      </c>
      <c r="O151" t="str">
        <f>_xlfn.IFS(J151="M", "Medium", J151="L", "Light", J151="D", "Dark", TRUE, "")</f>
        <v>Medium</v>
      </c>
    </row>
    <row r="152" spans="1:15" x14ac:dyDescent="0.2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INDEX(customers!$A$1:$I$1001, MATCH(orders!$C152, customers!$A$1:$A$1001, 0), MATCH(orders!F$1, customers!$A$1:$I$1, 0))</f>
        <v>Jacinthe Balsillie</v>
      </c>
      <c r="G152" s="2" t="str">
        <f>INDEX(customers!$A$1:$I$1001, MATCH(orders!$C152, customers!$A$1:$A$1001, 0), MATCH(orders!G$1, customers!$A$1:$I$1, 0))</f>
        <v>jbalsillie46@princeton.edu</v>
      </c>
      <c r="H152" s="2" t="str">
        <f>INDEX(customers!$A$1:$I$1001, MATCH(orders!$C152, customers!$A$1:$A$1001, 0), MATCH(orders!H$1, customers!$A$1:$I$1, 0))</f>
        <v>United States</v>
      </c>
      <c r="I152" t="str">
        <f>INDEX(products!$A$1:$G$49, MATCH(orders!$D152, products!$A$1:$A$1001, 0), MATCH(orders!I$1, products!$A$1:$G$1, 0))</f>
        <v>Lib</v>
      </c>
      <c r="J152" t="str">
        <f>INDEX(products!$A$1:$G$49, MATCH(orders!$D152, products!$A$1:$A$1001, 0), MATCH(orders!J$1, products!$A$1:$G$1, 0))</f>
        <v>D</v>
      </c>
      <c r="K152">
        <f>INDEX(products!$A$1:$G$49, MATCH(orders!$D152, products!$A$1:$A$1001, 0), MATCH(orders!K$1, products!$A$1:$G$1, 0))</f>
        <v>1</v>
      </c>
      <c r="L152">
        <f>INDEX(products!$A$1:$G$49, MATCH(orders!$D152, products!$A$1:$A$1001, 0), MATCH(orders!L$1, products!$A$1:$G$1, 0))</f>
        <v>12.95</v>
      </c>
      <c r="M152">
        <f>L152*E152</f>
        <v>12.95</v>
      </c>
      <c r="N152" t="str">
        <f>_xlfn.IFS(I152="Rob", "Robusta", I152="Exc", "Excelsa", I152="Ara", "Arabica", I152="Lib","Liberica", TRUE, "")</f>
        <v>Liberica</v>
      </c>
      <c r="O152" t="str">
        <f>_xlfn.IFS(J152="M", "Medium", J152="L", "Light", J152="D", "Dark", TRUE, "")</f>
        <v>Dark</v>
      </c>
    </row>
    <row r="153" spans="1:15" x14ac:dyDescent="0.2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INDEX(customers!$A$1:$I$1001, MATCH(orders!$C153, customers!$A$1:$A$1001, 0), MATCH(orders!F$1, customers!$A$1:$I$1, 0))</f>
        <v>Quinton Fouracres</v>
      </c>
      <c r="G153" s="2" t="str">
        <f>INDEX(customers!$A$1:$I$1001, MATCH(orders!$C153, customers!$A$1:$A$1001, 0), MATCH(orders!G$1, customers!$A$1:$I$1, 0))</f>
        <v xml:space="preserve"> quinton.fouracres@gmail.com</v>
      </c>
      <c r="H153" s="2" t="str">
        <f>INDEX(customers!$A$1:$I$1001, MATCH(orders!$C153, customers!$A$1:$A$1001, 0), MATCH(orders!H$1, customers!$A$1:$I$1, 0))</f>
        <v>United States</v>
      </c>
      <c r="I153" t="str">
        <f>INDEX(products!$A$1:$G$49, MATCH(orders!$D153, products!$A$1:$A$1001, 0), MATCH(orders!I$1, products!$A$1:$G$1, 0))</f>
        <v>Ara</v>
      </c>
      <c r="J153" t="str">
        <f>INDEX(products!$A$1:$G$49, MATCH(orders!$D153, products!$A$1:$A$1001, 0), MATCH(orders!J$1, products!$A$1:$G$1, 0))</f>
        <v>M</v>
      </c>
      <c r="K153">
        <f>INDEX(products!$A$1:$G$49, MATCH(orders!$D153, products!$A$1:$A$1001, 0), MATCH(orders!K$1, products!$A$1:$G$1, 0))</f>
        <v>1</v>
      </c>
      <c r="L153">
        <f>INDEX(products!$A$1:$G$49, MATCH(orders!$D153, products!$A$1:$A$1001, 0), MATCH(orders!L$1, products!$A$1:$G$1, 0))</f>
        <v>11.25</v>
      </c>
      <c r="M153">
        <f>L153*E153</f>
        <v>33.75</v>
      </c>
      <c r="N153" t="str">
        <f>_xlfn.IFS(I153="Rob", "Robusta", I153="Exc", "Excelsa", I153="Ara", "Arabica", I153="Lib","Liberica", TRUE, "")</f>
        <v>Arabica</v>
      </c>
      <c r="O153" t="str">
        <f>_xlfn.IFS(J153="M", "Medium", J153="L", "Light", J153="D", "Dark", TRUE, "")</f>
        <v>Medium</v>
      </c>
    </row>
    <row r="154" spans="1:15" x14ac:dyDescent="0.2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INDEX(customers!$A$1:$I$1001, MATCH(orders!$C154, customers!$A$1:$A$1001, 0), MATCH(orders!F$1, customers!$A$1:$I$1, 0))</f>
        <v>Bettina Leffek</v>
      </c>
      <c r="G154" s="2" t="str">
        <f>INDEX(customers!$A$1:$I$1001, MATCH(orders!$C154, customers!$A$1:$A$1001, 0), MATCH(orders!G$1, customers!$A$1:$I$1, 0))</f>
        <v>bleffek48@ning.com</v>
      </c>
      <c r="H154" s="2" t="str">
        <f>INDEX(customers!$A$1:$I$1001, MATCH(orders!$C154, customers!$A$1:$A$1001, 0), MATCH(orders!H$1, customers!$A$1:$I$1, 0))</f>
        <v>United States</v>
      </c>
      <c r="I154" t="str">
        <f>INDEX(products!$A$1:$G$49, MATCH(orders!$D154, products!$A$1:$A$1001, 0), MATCH(orders!I$1, products!$A$1:$G$1, 0))</f>
        <v>Rob</v>
      </c>
      <c r="J154" t="str">
        <f>INDEX(products!$A$1:$G$49, MATCH(orders!$D154, products!$A$1:$A$1001, 0), MATCH(orders!J$1, products!$A$1:$G$1, 0))</f>
        <v>M</v>
      </c>
      <c r="K154">
        <f>INDEX(products!$A$1:$G$49, MATCH(orders!$D154, products!$A$1:$A$1001, 0), MATCH(orders!K$1, products!$A$1:$G$1, 0))</f>
        <v>2.5</v>
      </c>
      <c r="L154">
        <f>INDEX(products!$A$1:$G$49, MATCH(orders!$D154, products!$A$1:$A$1001, 0), MATCH(orders!L$1, products!$A$1:$G$1, 0))</f>
        <v>22.884999999999998</v>
      </c>
      <c r="M154">
        <f>L154*E154</f>
        <v>68.655000000000001</v>
      </c>
      <c r="N154" t="str">
        <f>_xlfn.IFS(I154="Rob", "Robusta", I154="Exc", "Excelsa", I154="Ara", "Arabica", I154="Lib","Liberica", TRUE, "")</f>
        <v>Robusta</v>
      </c>
      <c r="O154" t="str">
        <f>_xlfn.IFS(J154="M", "Medium", J154="L", "Light", J154="D", "Dark", TRUE, "")</f>
        <v>Medium</v>
      </c>
    </row>
    <row r="155" spans="1:15" x14ac:dyDescent="0.2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INDEX(customers!$A$1:$I$1001, MATCH(orders!$C155, customers!$A$1:$A$1001, 0), MATCH(orders!F$1, customers!$A$1:$I$1, 0))</f>
        <v>Hetti Penson</v>
      </c>
      <c r="G155" s="2" t="str">
        <f>INDEX(customers!$A$1:$I$1001, MATCH(orders!$C155, customers!$A$1:$A$1001, 0), MATCH(orders!G$1, customers!$A$1:$I$1, 0))</f>
        <v xml:space="preserve"> hetti.penson@gmail.com</v>
      </c>
      <c r="H155" s="2" t="str">
        <f>INDEX(customers!$A$1:$I$1001, MATCH(orders!$C155, customers!$A$1:$A$1001, 0), MATCH(orders!H$1, customers!$A$1:$I$1, 0))</f>
        <v>United States</v>
      </c>
      <c r="I155" t="str">
        <f>INDEX(products!$A$1:$G$49, MATCH(orders!$D155, products!$A$1:$A$1001, 0), MATCH(orders!I$1, products!$A$1:$G$1, 0))</f>
        <v>Rob</v>
      </c>
      <c r="J155" t="str">
        <f>INDEX(products!$A$1:$G$49, MATCH(orders!$D155, products!$A$1:$A$1001, 0), MATCH(orders!J$1, products!$A$1:$G$1, 0))</f>
        <v>D</v>
      </c>
      <c r="K155">
        <f>INDEX(products!$A$1:$G$49, MATCH(orders!$D155, products!$A$1:$A$1001, 0), MATCH(orders!K$1, products!$A$1:$G$1, 0))</f>
        <v>0.2</v>
      </c>
      <c r="L155">
        <f>INDEX(products!$A$1:$G$49, MATCH(orders!$D155, products!$A$1:$A$1001, 0), MATCH(orders!L$1, products!$A$1:$G$1, 0))</f>
        <v>2.6849999999999996</v>
      </c>
      <c r="M155">
        <f>L155*E155</f>
        <v>2.6849999999999996</v>
      </c>
      <c r="N155" t="str">
        <f>_xlfn.IFS(I155="Rob", "Robusta", I155="Exc", "Excelsa", I155="Ara", "Arabica", I155="Lib","Liberica", TRUE, "")</f>
        <v>Robusta</v>
      </c>
      <c r="O155" t="str">
        <f>_xlfn.IFS(J155="M", "Medium", J155="L", "Light", J155="D", "Dark", TRUE, "")</f>
        <v>Dark</v>
      </c>
    </row>
    <row r="156" spans="1:15" x14ac:dyDescent="0.2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INDEX(customers!$A$1:$I$1001, MATCH(orders!$C156, customers!$A$1:$A$1001, 0), MATCH(orders!F$1, customers!$A$1:$I$1, 0))</f>
        <v>Jocko Pray</v>
      </c>
      <c r="G156" s="2" t="str">
        <f>INDEX(customers!$A$1:$I$1001, MATCH(orders!$C156, customers!$A$1:$A$1001, 0), MATCH(orders!G$1, customers!$A$1:$I$1, 0))</f>
        <v>jpray4a@youtube.com</v>
      </c>
      <c r="H156" s="2" t="str">
        <f>INDEX(customers!$A$1:$I$1001, MATCH(orders!$C156, customers!$A$1:$A$1001, 0), MATCH(orders!H$1, customers!$A$1:$I$1, 0))</f>
        <v>United States</v>
      </c>
      <c r="I156" t="str">
        <f>INDEX(products!$A$1:$G$49, MATCH(orders!$D156, products!$A$1:$A$1001, 0), MATCH(orders!I$1, products!$A$1:$G$1, 0))</f>
        <v>Ara</v>
      </c>
      <c r="J156" t="str">
        <f>INDEX(products!$A$1:$G$49, MATCH(orders!$D156, products!$A$1:$A$1001, 0), MATCH(orders!J$1, products!$A$1:$G$1, 0))</f>
        <v>D</v>
      </c>
      <c r="K156">
        <f>INDEX(products!$A$1:$G$49, MATCH(orders!$D156, products!$A$1:$A$1001, 0), MATCH(orders!K$1, products!$A$1:$G$1, 0))</f>
        <v>2.5</v>
      </c>
      <c r="L156">
        <f>INDEX(products!$A$1:$G$49, MATCH(orders!$D156, products!$A$1:$A$1001, 0), MATCH(orders!L$1, products!$A$1:$G$1, 0))</f>
        <v>22.884999999999998</v>
      </c>
      <c r="M156">
        <f>L156*E156</f>
        <v>114.42499999999998</v>
      </c>
      <c r="N156" t="str">
        <f>_xlfn.IFS(I156="Rob", "Robusta", I156="Exc", "Excelsa", I156="Ara", "Arabica", I156="Lib","Liberica", TRUE, "")</f>
        <v>Arabica</v>
      </c>
      <c r="O156" t="str">
        <f>_xlfn.IFS(J156="M", "Medium", J156="L", "Light", J156="D", "Dark", TRUE, "")</f>
        <v>Dark</v>
      </c>
    </row>
    <row r="157" spans="1:15" x14ac:dyDescent="0.2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INDEX(customers!$A$1:$I$1001, MATCH(orders!$C157, customers!$A$1:$A$1001, 0), MATCH(orders!F$1, customers!$A$1:$I$1, 0))</f>
        <v>Grete Holborn</v>
      </c>
      <c r="G157" s="2" t="str">
        <f>INDEX(customers!$A$1:$I$1001, MATCH(orders!$C157, customers!$A$1:$A$1001, 0), MATCH(orders!G$1, customers!$A$1:$I$1, 0))</f>
        <v>gholborn4b@ow.ly</v>
      </c>
      <c r="H157" s="2" t="str">
        <f>INDEX(customers!$A$1:$I$1001, MATCH(orders!$C157, customers!$A$1:$A$1001, 0), MATCH(orders!H$1, customers!$A$1:$I$1, 0))</f>
        <v>United States</v>
      </c>
      <c r="I157" t="str">
        <f>INDEX(products!$A$1:$G$49, MATCH(orders!$D157, products!$A$1:$A$1001, 0), MATCH(orders!I$1, products!$A$1:$G$1, 0))</f>
        <v>Ara</v>
      </c>
      <c r="J157" t="str">
        <f>INDEX(products!$A$1:$G$49, MATCH(orders!$D157, products!$A$1:$A$1001, 0), MATCH(orders!J$1, products!$A$1:$G$1, 0))</f>
        <v>M</v>
      </c>
      <c r="K157">
        <f>INDEX(products!$A$1:$G$49, MATCH(orders!$D157, products!$A$1:$A$1001, 0), MATCH(orders!K$1, products!$A$1:$G$1, 0))</f>
        <v>2.5</v>
      </c>
      <c r="L157">
        <f>INDEX(products!$A$1:$G$49, MATCH(orders!$D157, products!$A$1:$A$1001, 0), MATCH(orders!L$1, products!$A$1:$G$1, 0))</f>
        <v>25.874999999999996</v>
      </c>
      <c r="M157">
        <f>L157*E157</f>
        <v>155.24999999999997</v>
      </c>
      <c r="N157" t="str">
        <f>_xlfn.IFS(I157="Rob", "Robusta", I157="Exc", "Excelsa", I157="Ara", "Arabica", I157="Lib","Liberica", TRUE, "")</f>
        <v>Arabica</v>
      </c>
      <c r="O157" t="str">
        <f>_xlfn.IFS(J157="M", "Medium", J157="L", "Light", J157="D", "Dark", TRUE, "")</f>
        <v>Medium</v>
      </c>
    </row>
    <row r="158" spans="1:15" x14ac:dyDescent="0.2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INDEX(customers!$A$1:$I$1001, MATCH(orders!$C158, customers!$A$1:$A$1001, 0), MATCH(orders!F$1, customers!$A$1:$I$1, 0))</f>
        <v>Fielding Keinrat</v>
      </c>
      <c r="G158" s="2" t="str">
        <f>INDEX(customers!$A$1:$I$1001, MATCH(orders!$C158, customers!$A$1:$A$1001, 0), MATCH(orders!G$1, customers!$A$1:$I$1, 0))</f>
        <v>fkeinrat4c@dailymail.co.uk</v>
      </c>
      <c r="H158" s="2" t="str">
        <f>INDEX(customers!$A$1:$I$1001, MATCH(orders!$C158, customers!$A$1:$A$1001, 0), MATCH(orders!H$1, customers!$A$1:$I$1, 0))</f>
        <v>United States</v>
      </c>
      <c r="I158" t="str">
        <f>INDEX(products!$A$1:$G$49, MATCH(orders!$D158, products!$A$1:$A$1001, 0), MATCH(orders!I$1, products!$A$1:$G$1, 0))</f>
        <v>Ara</v>
      </c>
      <c r="J158" t="str">
        <f>INDEX(products!$A$1:$G$49, MATCH(orders!$D158, products!$A$1:$A$1001, 0), MATCH(orders!J$1, products!$A$1:$G$1, 0))</f>
        <v>M</v>
      </c>
      <c r="K158">
        <f>INDEX(products!$A$1:$G$49, MATCH(orders!$D158, products!$A$1:$A$1001, 0), MATCH(orders!K$1, products!$A$1:$G$1, 0))</f>
        <v>2.5</v>
      </c>
      <c r="L158">
        <f>INDEX(products!$A$1:$G$49, MATCH(orders!$D158, products!$A$1:$A$1001, 0), MATCH(orders!L$1, products!$A$1:$G$1, 0))</f>
        <v>25.874999999999996</v>
      </c>
      <c r="M158">
        <f>L158*E158</f>
        <v>77.624999999999986</v>
      </c>
      <c r="N158" t="str">
        <f>_xlfn.IFS(I158="Rob", "Robusta", I158="Exc", "Excelsa", I158="Ara", "Arabica", I158="Lib","Liberica", TRUE, "")</f>
        <v>Arabica</v>
      </c>
      <c r="O158" t="str">
        <f>_xlfn.IFS(J158="M", "Medium", J158="L", "Light", J158="D", "Dark", TRUE, "")</f>
        <v>Medium</v>
      </c>
    </row>
    <row r="159" spans="1:15" x14ac:dyDescent="0.2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INDEX(customers!$A$1:$I$1001, MATCH(orders!$C159, customers!$A$1:$A$1001, 0), MATCH(orders!F$1, customers!$A$1:$I$1, 0))</f>
        <v>Paulo Yea</v>
      </c>
      <c r="G159" s="2" t="str">
        <f>INDEX(customers!$A$1:$I$1001, MATCH(orders!$C159, customers!$A$1:$A$1001, 0), MATCH(orders!G$1, customers!$A$1:$I$1, 0))</f>
        <v>pyea4d@aol.com</v>
      </c>
      <c r="H159" s="2" t="str">
        <f>INDEX(customers!$A$1:$I$1001, MATCH(orders!$C159, customers!$A$1:$A$1001, 0), MATCH(orders!H$1, customers!$A$1:$I$1, 0))</f>
        <v>Ireland</v>
      </c>
      <c r="I159" t="str">
        <f>INDEX(products!$A$1:$G$49, MATCH(orders!$D159, products!$A$1:$A$1001, 0), MATCH(orders!I$1, products!$A$1:$G$1, 0))</f>
        <v>Rob</v>
      </c>
      <c r="J159" t="str">
        <f>INDEX(products!$A$1:$G$49, MATCH(orders!$D159, products!$A$1:$A$1001, 0), MATCH(orders!J$1, products!$A$1:$G$1, 0))</f>
        <v>D</v>
      </c>
      <c r="K159">
        <f>INDEX(products!$A$1:$G$49, MATCH(orders!$D159, products!$A$1:$A$1001, 0), MATCH(orders!K$1, products!$A$1:$G$1, 0))</f>
        <v>2.5</v>
      </c>
      <c r="L159">
        <f>INDEX(products!$A$1:$G$49, MATCH(orders!$D159, products!$A$1:$A$1001, 0), MATCH(orders!L$1, products!$A$1:$G$1, 0))</f>
        <v>20.584999999999997</v>
      </c>
      <c r="M159">
        <f>L159*E159</f>
        <v>61.754999999999995</v>
      </c>
      <c r="N159" t="str">
        <f>_xlfn.IFS(I159="Rob", "Robusta", I159="Exc", "Excelsa", I159="Ara", "Arabica", I159="Lib","Liberica", TRUE, "")</f>
        <v>Robusta</v>
      </c>
      <c r="O159" t="str">
        <f>_xlfn.IFS(J159="M", "Medium", J159="L", "Light", J159="D", "Dark", TRUE, "")</f>
        <v>Dark</v>
      </c>
    </row>
    <row r="160" spans="1:15" x14ac:dyDescent="0.2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INDEX(customers!$A$1:$I$1001, MATCH(orders!$C160, customers!$A$1:$A$1001, 0), MATCH(orders!F$1, customers!$A$1:$I$1, 0))</f>
        <v>Say Risborough</v>
      </c>
      <c r="G160" s="2" t="str">
        <f>INDEX(customers!$A$1:$I$1001, MATCH(orders!$C160, customers!$A$1:$A$1001, 0), MATCH(orders!G$1, customers!$A$1:$I$1, 0))</f>
        <v xml:space="preserve"> say.risborough@gmail.com</v>
      </c>
      <c r="H160" s="2" t="str">
        <f>INDEX(customers!$A$1:$I$1001, MATCH(orders!$C160, customers!$A$1:$A$1001, 0), MATCH(orders!H$1, customers!$A$1:$I$1, 0))</f>
        <v>United States</v>
      </c>
      <c r="I160" t="str">
        <f>INDEX(products!$A$1:$G$49, MATCH(orders!$D160, products!$A$1:$A$1001, 0), MATCH(orders!I$1, products!$A$1:$G$1, 0))</f>
        <v>Rob</v>
      </c>
      <c r="J160" t="str">
        <f>INDEX(products!$A$1:$G$49, MATCH(orders!$D160, products!$A$1:$A$1001, 0), MATCH(orders!J$1, products!$A$1:$G$1, 0))</f>
        <v>D</v>
      </c>
      <c r="K160">
        <f>INDEX(products!$A$1:$G$49, MATCH(orders!$D160, products!$A$1:$A$1001, 0), MATCH(orders!K$1, products!$A$1:$G$1, 0))</f>
        <v>2.5</v>
      </c>
      <c r="L160">
        <f>INDEX(products!$A$1:$G$49, MATCH(orders!$D160, products!$A$1:$A$1001, 0), MATCH(orders!L$1, products!$A$1:$G$1, 0))</f>
        <v>20.584999999999997</v>
      </c>
      <c r="M160">
        <f>L160*E160</f>
        <v>123.50999999999999</v>
      </c>
      <c r="N160" t="str">
        <f>_xlfn.IFS(I160="Rob", "Robusta", I160="Exc", "Excelsa", I160="Ara", "Arabica", I160="Lib","Liberica", TRUE, "")</f>
        <v>Robusta</v>
      </c>
      <c r="O160" t="str">
        <f>_xlfn.IFS(J160="M", "Medium", J160="L", "Light", J160="D", "Dark", TRUE, "")</f>
        <v>Dark</v>
      </c>
    </row>
    <row r="161" spans="1:15" x14ac:dyDescent="0.2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INDEX(customers!$A$1:$I$1001, MATCH(orders!$C161, customers!$A$1:$A$1001, 0), MATCH(orders!F$1, customers!$A$1:$I$1, 0))</f>
        <v>Alexa Sizey</v>
      </c>
      <c r="G161" s="2" t="str">
        <f>INDEX(customers!$A$1:$I$1001, MATCH(orders!$C161, customers!$A$1:$A$1001, 0), MATCH(orders!G$1, customers!$A$1:$I$1, 0))</f>
        <v xml:space="preserve"> alexa.sizey@gmail.com</v>
      </c>
      <c r="H161" s="2" t="str">
        <f>INDEX(customers!$A$1:$I$1001, MATCH(orders!$C161, customers!$A$1:$A$1001, 0), MATCH(orders!H$1, customers!$A$1:$I$1, 0))</f>
        <v>United States</v>
      </c>
      <c r="I161" t="str">
        <f>INDEX(products!$A$1:$G$49, MATCH(orders!$D161, products!$A$1:$A$1001, 0), MATCH(orders!I$1, products!$A$1:$G$1, 0))</f>
        <v>Lib</v>
      </c>
      <c r="J161" t="str">
        <f>INDEX(products!$A$1:$G$49, MATCH(orders!$D161, products!$A$1:$A$1001, 0), MATCH(orders!J$1, products!$A$1:$G$1, 0))</f>
        <v>L</v>
      </c>
      <c r="K161">
        <f>INDEX(products!$A$1:$G$49, MATCH(orders!$D161, products!$A$1:$A$1001, 0), MATCH(orders!K$1, products!$A$1:$G$1, 0))</f>
        <v>2.5</v>
      </c>
      <c r="L161">
        <f>INDEX(products!$A$1:$G$49, MATCH(orders!$D161, products!$A$1:$A$1001, 0), MATCH(orders!L$1, products!$A$1:$G$1, 0))</f>
        <v>36.454999999999998</v>
      </c>
      <c r="M161">
        <f>L161*E161</f>
        <v>218.73</v>
      </c>
      <c r="N161" t="str">
        <f>_xlfn.IFS(I161="Rob", "Robusta", I161="Exc", "Excelsa", I161="Ara", "Arabica", I161="Lib","Liberica", TRUE, "")</f>
        <v>Liberica</v>
      </c>
      <c r="O161" t="str">
        <f>_xlfn.IFS(J161="M", "Medium", J161="L", "Light", J161="D", "Dark", TRUE, "")</f>
        <v>Light</v>
      </c>
    </row>
    <row r="162" spans="1:15" x14ac:dyDescent="0.2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INDEX(customers!$A$1:$I$1001, MATCH(orders!$C162, customers!$A$1:$A$1001, 0), MATCH(orders!F$1, customers!$A$1:$I$1, 0))</f>
        <v>Kari Swede</v>
      </c>
      <c r="G162" s="2" t="str">
        <f>INDEX(customers!$A$1:$I$1001, MATCH(orders!$C162, customers!$A$1:$A$1001, 0), MATCH(orders!G$1, customers!$A$1:$I$1, 0))</f>
        <v>kswede4g@addthis.com</v>
      </c>
      <c r="H162" s="2" t="str">
        <f>INDEX(customers!$A$1:$I$1001, MATCH(orders!$C162, customers!$A$1:$A$1001, 0), MATCH(orders!H$1, customers!$A$1:$I$1, 0))</f>
        <v>United States</v>
      </c>
      <c r="I162" t="str">
        <f>INDEX(products!$A$1:$G$49, MATCH(orders!$D162, products!$A$1:$A$1001, 0), MATCH(orders!I$1, products!$A$1:$G$1, 0))</f>
        <v>Exc</v>
      </c>
      <c r="J162" t="str">
        <f>INDEX(products!$A$1:$G$49, MATCH(orders!$D162, products!$A$1:$A$1001, 0), MATCH(orders!J$1, products!$A$1:$G$1, 0))</f>
        <v>M</v>
      </c>
      <c r="K162">
        <f>INDEX(products!$A$1:$G$49, MATCH(orders!$D162, products!$A$1:$A$1001, 0), MATCH(orders!K$1, products!$A$1:$G$1, 0))</f>
        <v>0.5</v>
      </c>
      <c r="L162">
        <f>INDEX(products!$A$1:$G$49, MATCH(orders!$D162, products!$A$1:$A$1001, 0), MATCH(orders!L$1, products!$A$1:$G$1, 0))</f>
        <v>8.25</v>
      </c>
      <c r="M162">
        <f>L162*E162</f>
        <v>33</v>
      </c>
      <c r="N162" t="str">
        <f>_xlfn.IFS(I162="Rob", "Robusta", I162="Exc", "Excelsa", I162="Ara", "Arabica", I162="Lib","Liberica", TRUE, "")</f>
        <v>Excelsa</v>
      </c>
      <c r="O162" t="str">
        <f>_xlfn.IFS(J162="M", "Medium", J162="L", "Light", J162="D", "Dark", TRUE, "")</f>
        <v>Medium</v>
      </c>
    </row>
    <row r="163" spans="1:15" x14ac:dyDescent="0.2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INDEX(customers!$A$1:$I$1001, MATCH(orders!$C163, customers!$A$1:$A$1001, 0), MATCH(orders!F$1, customers!$A$1:$I$1, 0))</f>
        <v>Leontine Rubrow</v>
      </c>
      <c r="G163" s="2" t="str">
        <f>INDEX(customers!$A$1:$I$1001, MATCH(orders!$C163, customers!$A$1:$A$1001, 0), MATCH(orders!G$1, customers!$A$1:$I$1, 0))</f>
        <v>lrubrow4h@microsoft.com</v>
      </c>
      <c r="H163" s="2" t="str">
        <f>INDEX(customers!$A$1:$I$1001, MATCH(orders!$C163, customers!$A$1:$A$1001, 0), MATCH(orders!H$1, customers!$A$1:$I$1, 0))</f>
        <v>United States</v>
      </c>
      <c r="I163" t="str">
        <f>INDEX(products!$A$1:$G$49, MATCH(orders!$D163, products!$A$1:$A$1001, 0), MATCH(orders!I$1, products!$A$1:$G$1, 0))</f>
        <v>Ara</v>
      </c>
      <c r="J163" t="str">
        <f>INDEX(products!$A$1:$G$49, MATCH(orders!$D163, products!$A$1:$A$1001, 0), MATCH(orders!J$1, products!$A$1:$G$1, 0))</f>
        <v>L</v>
      </c>
      <c r="K163">
        <f>INDEX(products!$A$1:$G$49, MATCH(orders!$D163, products!$A$1:$A$1001, 0), MATCH(orders!K$1, products!$A$1:$G$1, 0))</f>
        <v>0.5</v>
      </c>
      <c r="L163">
        <f>INDEX(products!$A$1:$G$49, MATCH(orders!$D163, products!$A$1:$A$1001, 0), MATCH(orders!L$1, products!$A$1:$G$1, 0))</f>
        <v>7.77</v>
      </c>
      <c r="M163">
        <f>L163*E163</f>
        <v>23.31</v>
      </c>
      <c r="N163" t="str">
        <f>_xlfn.IFS(I163="Rob", "Robusta", I163="Exc", "Excelsa", I163="Ara", "Arabica", I163="Lib","Liberica", TRUE, "")</f>
        <v>Arabica</v>
      </c>
      <c r="O163" t="str">
        <f>_xlfn.IFS(J163="M", "Medium", J163="L", "Light", J163="D", "Dark", TRUE, "")</f>
        <v>Light</v>
      </c>
    </row>
    <row r="164" spans="1:15" x14ac:dyDescent="0.2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INDEX(customers!$A$1:$I$1001, MATCH(orders!$C164, customers!$A$1:$A$1001, 0), MATCH(orders!F$1, customers!$A$1:$I$1, 0))</f>
        <v>Dottie Tift</v>
      </c>
      <c r="G164" s="2" t="str">
        <f>INDEX(customers!$A$1:$I$1001, MATCH(orders!$C164, customers!$A$1:$A$1001, 0), MATCH(orders!G$1, customers!$A$1:$I$1, 0))</f>
        <v>dtift4i@netvibes.com</v>
      </c>
      <c r="H164" s="2" t="str">
        <f>INDEX(customers!$A$1:$I$1001, MATCH(orders!$C164, customers!$A$1:$A$1001, 0), MATCH(orders!H$1, customers!$A$1:$I$1, 0))</f>
        <v>United States</v>
      </c>
      <c r="I164" t="str">
        <f>INDEX(products!$A$1:$G$49, MATCH(orders!$D164, products!$A$1:$A$1001, 0), MATCH(orders!I$1, products!$A$1:$G$1, 0))</f>
        <v>Exc</v>
      </c>
      <c r="J164" t="str">
        <f>INDEX(products!$A$1:$G$49, MATCH(orders!$D164, products!$A$1:$A$1001, 0), MATCH(orders!J$1, products!$A$1:$G$1, 0))</f>
        <v>D</v>
      </c>
      <c r="K164">
        <f>INDEX(products!$A$1:$G$49, MATCH(orders!$D164, products!$A$1:$A$1001, 0), MATCH(orders!K$1, products!$A$1:$G$1, 0))</f>
        <v>0.5</v>
      </c>
      <c r="L164">
        <f>INDEX(products!$A$1:$G$49, MATCH(orders!$D164, products!$A$1:$A$1001, 0), MATCH(orders!L$1, products!$A$1:$G$1, 0))</f>
        <v>7.29</v>
      </c>
      <c r="M164">
        <f>L164*E164</f>
        <v>21.87</v>
      </c>
      <c r="N164" t="str">
        <f>_xlfn.IFS(I164="Rob", "Robusta", I164="Exc", "Excelsa", I164="Ara", "Arabica", I164="Lib","Liberica", TRUE, "")</f>
        <v>Excelsa</v>
      </c>
      <c r="O164" t="str">
        <f>_xlfn.IFS(J164="M", "Medium", J164="L", "Light", J164="D", "Dark", TRUE, "")</f>
        <v>Dark</v>
      </c>
    </row>
    <row r="165" spans="1:15" x14ac:dyDescent="0.2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INDEX(customers!$A$1:$I$1001, MATCH(orders!$C165, customers!$A$1:$A$1001, 0), MATCH(orders!F$1, customers!$A$1:$I$1, 0))</f>
        <v>Gerardo Schonfeld</v>
      </c>
      <c r="G165" s="2" t="str">
        <f>INDEX(customers!$A$1:$I$1001, MATCH(orders!$C165, customers!$A$1:$A$1001, 0), MATCH(orders!G$1, customers!$A$1:$I$1, 0))</f>
        <v>gschonfeld4j@oracle.com</v>
      </c>
      <c r="H165" s="2" t="str">
        <f>INDEX(customers!$A$1:$I$1001, MATCH(orders!$C165, customers!$A$1:$A$1001, 0), MATCH(orders!H$1, customers!$A$1:$I$1, 0))</f>
        <v>United States</v>
      </c>
      <c r="I165" t="str">
        <f>INDEX(products!$A$1:$G$49, MATCH(orders!$D165, products!$A$1:$A$1001, 0), MATCH(orders!I$1, products!$A$1:$G$1, 0))</f>
        <v>Rob</v>
      </c>
      <c r="J165" t="str">
        <f>INDEX(products!$A$1:$G$49, MATCH(orders!$D165, products!$A$1:$A$1001, 0), MATCH(orders!J$1, products!$A$1:$G$1, 0))</f>
        <v>D</v>
      </c>
      <c r="K165">
        <f>INDEX(products!$A$1:$G$49, MATCH(orders!$D165, products!$A$1:$A$1001, 0), MATCH(orders!K$1, products!$A$1:$G$1, 0))</f>
        <v>0.2</v>
      </c>
      <c r="L165">
        <f>INDEX(products!$A$1:$G$49, MATCH(orders!$D165, products!$A$1:$A$1001, 0), MATCH(orders!L$1, products!$A$1:$G$1, 0))</f>
        <v>2.6849999999999996</v>
      </c>
      <c r="M165">
        <f>L165*E165</f>
        <v>16.11</v>
      </c>
      <c r="N165" t="str">
        <f>_xlfn.IFS(I165="Rob", "Robusta", I165="Exc", "Excelsa", I165="Ara", "Arabica", I165="Lib","Liberica", TRUE, "")</f>
        <v>Robusta</v>
      </c>
      <c r="O165" t="str">
        <f>_xlfn.IFS(J165="M", "Medium", J165="L", "Light", J165="D", "Dark", TRUE, "")</f>
        <v>Dark</v>
      </c>
    </row>
    <row r="166" spans="1:15" x14ac:dyDescent="0.2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INDEX(customers!$A$1:$I$1001, MATCH(orders!$C166, customers!$A$1:$A$1001, 0), MATCH(orders!F$1, customers!$A$1:$I$1, 0))</f>
        <v>Claiborne Feye</v>
      </c>
      <c r="G166" s="2" t="str">
        <f>INDEX(customers!$A$1:$I$1001, MATCH(orders!$C166, customers!$A$1:$A$1001, 0), MATCH(orders!G$1, customers!$A$1:$I$1, 0))</f>
        <v>cfeye4k@google.co.jp</v>
      </c>
      <c r="H166" s="2" t="str">
        <f>INDEX(customers!$A$1:$I$1001, MATCH(orders!$C166, customers!$A$1:$A$1001, 0), MATCH(orders!H$1, customers!$A$1:$I$1, 0))</f>
        <v>Ireland</v>
      </c>
      <c r="I166" t="str">
        <f>INDEX(products!$A$1:$G$49, MATCH(orders!$D166, products!$A$1:$A$1001, 0), MATCH(orders!I$1, products!$A$1:$G$1, 0))</f>
        <v>Exc</v>
      </c>
      <c r="J166" t="str">
        <f>INDEX(products!$A$1:$G$49, MATCH(orders!$D166, products!$A$1:$A$1001, 0), MATCH(orders!J$1, products!$A$1:$G$1, 0))</f>
        <v>D</v>
      </c>
      <c r="K166">
        <f>INDEX(products!$A$1:$G$49, MATCH(orders!$D166, products!$A$1:$A$1001, 0), MATCH(orders!K$1, products!$A$1:$G$1, 0))</f>
        <v>0.5</v>
      </c>
      <c r="L166">
        <f>INDEX(products!$A$1:$G$49, MATCH(orders!$D166, products!$A$1:$A$1001, 0), MATCH(orders!L$1, products!$A$1:$G$1, 0))</f>
        <v>7.29</v>
      </c>
      <c r="M166">
        <f>L166*E166</f>
        <v>29.16</v>
      </c>
      <c r="N166" t="str">
        <f>_xlfn.IFS(I166="Rob", "Robusta", I166="Exc", "Excelsa", I166="Ara", "Arabica", I166="Lib","Liberica", TRUE, "")</f>
        <v>Excelsa</v>
      </c>
      <c r="O166" t="str">
        <f>_xlfn.IFS(J166="M", "Medium", J166="L", "Light", J166="D", "Dark", TRUE, "")</f>
        <v>Dark</v>
      </c>
    </row>
    <row r="167" spans="1:15" x14ac:dyDescent="0.2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INDEX(customers!$A$1:$I$1001, MATCH(orders!$C167, customers!$A$1:$A$1001, 0), MATCH(orders!F$1, customers!$A$1:$I$1, 0))</f>
        <v>Mina Elstone</v>
      </c>
      <c r="G167" s="2" t="str">
        <f>INDEX(customers!$A$1:$I$1001, MATCH(orders!$C167, customers!$A$1:$A$1001, 0), MATCH(orders!G$1, customers!$A$1:$I$1, 0))</f>
        <v xml:space="preserve"> mina.elstone@gmail.com</v>
      </c>
      <c r="H167" s="2" t="str">
        <f>INDEX(customers!$A$1:$I$1001, MATCH(orders!$C167, customers!$A$1:$A$1001, 0), MATCH(orders!H$1, customers!$A$1:$I$1, 0))</f>
        <v>United States</v>
      </c>
      <c r="I167" t="str">
        <f>INDEX(products!$A$1:$G$49, MATCH(orders!$D167, products!$A$1:$A$1001, 0), MATCH(orders!I$1, products!$A$1:$G$1, 0))</f>
        <v>Rob</v>
      </c>
      <c r="J167" t="str">
        <f>INDEX(products!$A$1:$G$49, MATCH(orders!$D167, products!$A$1:$A$1001, 0), MATCH(orders!J$1, products!$A$1:$G$1, 0))</f>
        <v>D</v>
      </c>
      <c r="K167">
        <f>INDEX(products!$A$1:$G$49, MATCH(orders!$D167, products!$A$1:$A$1001, 0), MATCH(orders!K$1, products!$A$1:$G$1, 0))</f>
        <v>1</v>
      </c>
      <c r="L167">
        <f>INDEX(products!$A$1:$G$49, MATCH(orders!$D167, products!$A$1:$A$1001, 0), MATCH(orders!L$1, products!$A$1:$G$1, 0))</f>
        <v>8.9499999999999993</v>
      </c>
      <c r="M167">
        <f>L167*E167</f>
        <v>53.699999999999996</v>
      </c>
      <c r="N167" t="str">
        <f>_xlfn.IFS(I167="Rob", "Robusta", I167="Exc", "Excelsa", I167="Ara", "Arabica", I167="Lib","Liberica", TRUE, "")</f>
        <v>Robusta</v>
      </c>
      <c r="O167" t="str">
        <f>_xlfn.IFS(J167="M", "Medium", J167="L", "Light", J167="D", "Dark", TRUE, "")</f>
        <v>Dark</v>
      </c>
    </row>
    <row r="168" spans="1:15" x14ac:dyDescent="0.2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INDEX(customers!$A$1:$I$1001, MATCH(orders!$C168, customers!$A$1:$A$1001, 0), MATCH(orders!F$1, customers!$A$1:$I$1, 0))</f>
        <v>Sherman Mewrcik</v>
      </c>
      <c r="G168" s="2" t="str">
        <f>INDEX(customers!$A$1:$I$1001, MATCH(orders!$C168, customers!$A$1:$A$1001, 0), MATCH(orders!G$1, customers!$A$1:$I$1, 0))</f>
        <v xml:space="preserve"> sherman.mewrcik@gmail.com</v>
      </c>
      <c r="H168" s="2" t="str">
        <f>INDEX(customers!$A$1:$I$1001, MATCH(orders!$C168, customers!$A$1:$A$1001, 0), MATCH(orders!H$1, customers!$A$1:$I$1, 0))</f>
        <v>United States</v>
      </c>
      <c r="I168" t="str">
        <f>INDEX(products!$A$1:$G$49, MATCH(orders!$D168, products!$A$1:$A$1001, 0), MATCH(orders!I$1, products!$A$1:$G$1, 0))</f>
        <v>Rob</v>
      </c>
      <c r="J168" t="str">
        <f>INDEX(products!$A$1:$G$49, MATCH(orders!$D168, products!$A$1:$A$1001, 0), MATCH(orders!J$1, products!$A$1:$G$1, 0))</f>
        <v>D</v>
      </c>
      <c r="K168">
        <f>INDEX(products!$A$1:$G$49, MATCH(orders!$D168, products!$A$1:$A$1001, 0), MATCH(orders!K$1, products!$A$1:$G$1, 0))</f>
        <v>0.5</v>
      </c>
      <c r="L168">
        <f>INDEX(products!$A$1:$G$49, MATCH(orders!$D168, products!$A$1:$A$1001, 0), MATCH(orders!L$1, products!$A$1:$G$1, 0))</f>
        <v>5.3699999999999992</v>
      </c>
      <c r="M168">
        <f>L168*E168</f>
        <v>26.849999999999994</v>
      </c>
      <c r="N168" t="str">
        <f>_xlfn.IFS(I168="Rob", "Robusta", I168="Exc", "Excelsa", I168="Ara", "Arabica", I168="Lib","Liberica", TRUE, "")</f>
        <v>Robusta</v>
      </c>
      <c r="O168" t="str">
        <f>_xlfn.IFS(J168="M", "Medium", J168="L", "Light", J168="D", "Dark", TRUE, "")</f>
        <v>Dark</v>
      </c>
    </row>
    <row r="169" spans="1:15" x14ac:dyDescent="0.2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INDEX(customers!$A$1:$I$1001, MATCH(orders!$C169, customers!$A$1:$A$1001, 0), MATCH(orders!F$1, customers!$A$1:$I$1, 0))</f>
        <v>Tamarah Fero</v>
      </c>
      <c r="G169" s="2" t="str">
        <f>INDEX(customers!$A$1:$I$1001, MATCH(orders!$C169, customers!$A$1:$A$1001, 0), MATCH(orders!G$1, customers!$A$1:$I$1, 0))</f>
        <v>tfero4n@comsenz.com</v>
      </c>
      <c r="H169" s="2" t="str">
        <f>INDEX(customers!$A$1:$I$1001, MATCH(orders!$C169, customers!$A$1:$A$1001, 0), MATCH(orders!H$1, customers!$A$1:$I$1, 0))</f>
        <v>United States</v>
      </c>
      <c r="I169" t="str">
        <f>INDEX(products!$A$1:$G$49, MATCH(orders!$D169, products!$A$1:$A$1001, 0), MATCH(orders!I$1, products!$A$1:$G$1, 0))</f>
        <v>Exc</v>
      </c>
      <c r="J169" t="str">
        <f>INDEX(products!$A$1:$G$49, MATCH(orders!$D169, products!$A$1:$A$1001, 0), MATCH(orders!J$1, products!$A$1:$G$1, 0))</f>
        <v>M</v>
      </c>
      <c r="K169">
        <f>INDEX(products!$A$1:$G$49, MATCH(orders!$D169, products!$A$1:$A$1001, 0), MATCH(orders!K$1, products!$A$1:$G$1, 0))</f>
        <v>0.5</v>
      </c>
      <c r="L169">
        <f>INDEX(products!$A$1:$G$49, MATCH(orders!$D169, products!$A$1:$A$1001, 0), MATCH(orders!L$1, products!$A$1:$G$1, 0))</f>
        <v>8.25</v>
      </c>
      <c r="M169">
        <f>L169*E169</f>
        <v>41.25</v>
      </c>
      <c r="N169" t="str">
        <f>_xlfn.IFS(I169="Rob", "Robusta", I169="Exc", "Excelsa", I169="Ara", "Arabica", I169="Lib","Liberica", TRUE, "")</f>
        <v>Excelsa</v>
      </c>
      <c r="O169" t="str">
        <f>_xlfn.IFS(J169="M", "Medium", J169="L", "Light", J169="D", "Dark", TRUE, "")</f>
        <v>Medium</v>
      </c>
    </row>
    <row r="170" spans="1:15" x14ac:dyDescent="0.2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INDEX(customers!$A$1:$I$1001, MATCH(orders!$C170, customers!$A$1:$A$1001, 0), MATCH(orders!F$1, customers!$A$1:$I$1, 0))</f>
        <v>Stanislaus Valsler</v>
      </c>
      <c r="G170" s="2" t="str">
        <f>INDEX(customers!$A$1:$I$1001, MATCH(orders!$C170, customers!$A$1:$A$1001, 0), MATCH(orders!G$1, customers!$A$1:$I$1, 0))</f>
        <v xml:space="preserve"> stanislaus.valsler@gmail.com</v>
      </c>
      <c r="H170" s="2" t="str">
        <f>INDEX(customers!$A$1:$I$1001, MATCH(orders!$C170, customers!$A$1:$A$1001, 0), MATCH(orders!H$1, customers!$A$1:$I$1, 0))</f>
        <v>Ireland</v>
      </c>
      <c r="I170" t="str">
        <f>INDEX(products!$A$1:$G$49, MATCH(orders!$D170, products!$A$1:$A$1001, 0), MATCH(orders!I$1, products!$A$1:$G$1, 0))</f>
        <v>Ara</v>
      </c>
      <c r="J170" t="str">
        <f>INDEX(products!$A$1:$G$49, MATCH(orders!$D170, products!$A$1:$A$1001, 0), MATCH(orders!J$1, products!$A$1:$G$1, 0))</f>
        <v>M</v>
      </c>
      <c r="K170">
        <f>INDEX(products!$A$1:$G$49, MATCH(orders!$D170, products!$A$1:$A$1001, 0), MATCH(orders!K$1, products!$A$1:$G$1, 0))</f>
        <v>0.5</v>
      </c>
      <c r="L170">
        <f>INDEX(products!$A$1:$G$49, MATCH(orders!$D170, products!$A$1:$A$1001, 0), MATCH(orders!L$1, products!$A$1:$G$1, 0))</f>
        <v>6.75</v>
      </c>
      <c r="M170">
        <f>L170*E170</f>
        <v>40.5</v>
      </c>
      <c r="N170" t="str">
        <f>_xlfn.IFS(I170="Rob", "Robusta", I170="Exc", "Excelsa", I170="Ara", "Arabica", I170="Lib","Liberica", TRUE, "")</f>
        <v>Arabica</v>
      </c>
      <c r="O170" t="str">
        <f>_xlfn.IFS(J170="M", "Medium", J170="L", "Light", J170="D", "Dark", TRUE, "")</f>
        <v>Medium</v>
      </c>
    </row>
    <row r="171" spans="1:15" x14ac:dyDescent="0.2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INDEX(customers!$A$1:$I$1001, MATCH(orders!$C171, customers!$A$1:$A$1001, 0), MATCH(orders!F$1, customers!$A$1:$I$1, 0))</f>
        <v>Felita Dauney</v>
      </c>
      <c r="G171" s="2" t="str">
        <f>INDEX(customers!$A$1:$I$1001, MATCH(orders!$C171, customers!$A$1:$A$1001, 0), MATCH(orders!G$1, customers!$A$1:$I$1, 0))</f>
        <v>fdauney4p@sphinn.com</v>
      </c>
      <c r="H171" s="2" t="str">
        <f>INDEX(customers!$A$1:$I$1001, MATCH(orders!$C171, customers!$A$1:$A$1001, 0), MATCH(orders!H$1, customers!$A$1:$I$1, 0))</f>
        <v>Ireland</v>
      </c>
      <c r="I171" t="str">
        <f>INDEX(products!$A$1:$G$49, MATCH(orders!$D171, products!$A$1:$A$1001, 0), MATCH(orders!I$1, products!$A$1:$G$1, 0))</f>
        <v>Rob</v>
      </c>
      <c r="J171" t="str">
        <f>INDEX(products!$A$1:$G$49, MATCH(orders!$D171, products!$A$1:$A$1001, 0), MATCH(orders!J$1, products!$A$1:$G$1, 0))</f>
        <v>D</v>
      </c>
      <c r="K171">
        <f>INDEX(products!$A$1:$G$49, MATCH(orders!$D171, products!$A$1:$A$1001, 0), MATCH(orders!K$1, products!$A$1:$G$1, 0))</f>
        <v>1</v>
      </c>
      <c r="L171">
        <f>INDEX(products!$A$1:$G$49, MATCH(orders!$D171, products!$A$1:$A$1001, 0), MATCH(orders!L$1, products!$A$1:$G$1, 0))</f>
        <v>8.9499999999999993</v>
      </c>
      <c r="M171">
        <f>L171*E171</f>
        <v>17.899999999999999</v>
      </c>
      <c r="N171" t="str">
        <f>_xlfn.IFS(I171="Rob", "Robusta", I171="Exc", "Excelsa", I171="Ara", "Arabica", I171="Lib","Liberica", TRUE, "")</f>
        <v>Robusta</v>
      </c>
      <c r="O171" t="str">
        <f>_xlfn.IFS(J171="M", "Medium", J171="L", "Light", J171="D", "Dark", TRUE, "")</f>
        <v>Dark</v>
      </c>
    </row>
    <row r="172" spans="1:15" x14ac:dyDescent="0.2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INDEX(customers!$A$1:$I$1001, MATCH(orders!$C172, customers!$A$1:$A$1001, 0), MATCH(orders!F$1, customers!$A$1:$I$1, 0))</f>
        <v>Serena Earley</v>
      </c>
      <c r="G172" s="2" t="str">
        <f>INDEX(customers!$A$1:$I$1001, MATCH(orders!$C172, customers!$A$1:$A$1001, 0), MATCH(orders!G$1, customers!$A$1:$I$1, 0))</f>
        <v>searley4q@youku.com</v>
      </c>
      <c r="H172" s="2" t="str">
        <f>INDEX(customers!$A$1:$I$1001, MATCH(orders!$C172, customers!$A$1:$A$1001, 0), MATCH(orders!H$1, customers!$A$1:$I$1, 0))</f>
        <v>United Kingdom</v>
      </c>
      <c r="I172" t="str">
        <f>INDEX(products!$A$1:$G$49, MATCH(orders!$D172, products!$A$1:$A$1001, 0), MATCH(orders!I$1, products!$A$1:$G$1, 0))</f>
        <v>Exc</v>
      </c>
      <c r="J172" t="str">
        <f>INDEX(products!$A$1:$G$49, MATCH(orders!$D172, products!$A$1:$A$1001, 0), MATCH(orders!J$1, products!$A$1:$G$1, 0))</f>
        <v>L</v>
      </c>
      <c r="K172">
        <f>INDEX(products!$A$1:$G$49, MATCH(orders!$D172, products!$A$1:$A$1001, 0), MATCH(orders!K$1, products!$A$1:$G$1, 0))</f>
        <v>2.5</v>
      </c>
      <c r="L172">
        <f>INDEX(products!$A$1:$G$49, MATCH(orders!$D172, products!$A$1:$A$1001, 0), MATCH(orders!L$1, products!$A$1:$G$1, 0))</f>
        <v>34.154999999999994</v>
      </c>
      <c r="M172">
        <f>L172*E172</f>
        <v>68.309999999999988</v>
      </c>
      <c r="N172" t="str">
        <f>_xlfn.IFS(I172="Rob", "Robusta", I172="Exc", "Excelsa", I172="Ara", "Arabica", I172="Lib","Liberica", TRUE, "")</f>
        <v>Excelsa</v>
      </c>
      <c r="O172" t="str">
        <f>_xlfn.IFS(J172="M", "Medium", J172="L", "Light", J172="D", "Dark", TRUE, "")</f>
        <v>Light</v>
      </c>
    </row>
    <row r="173" spans="1:15" x14ac:dyDescent="0.2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INDEX(customers!$A$1:$I$1001, MATCH(orders!$C173, customers!$A$1:$A$1001, 0), MATCH(orders!F$1, customers!$A$1:$I$1, 0))</f>
        <v>Minny Chamberlayne</v>
      </c>
      <c r="G173" s="2" t="str">
        <f>INDEX(customers!$A$1:$I$1001, MATCH(orders!$C173, customers!$A$1:$A$1001, 0), MATCH(orders!G$1, customers!$A$1:$I$1, 0))</f>
        <v>mchamberlayne4r@bigcartel.com</v>
      </c>
      <c r="H173" s="2" t="str">
        <f>INDEX(customers!$A$1:$I$1001, MATCH(orders!$C173, customers!$A$1:$A$1001, 0), MATCH(orders!H$1, customers!$A$1:$I$1, 0))</f>
        <v>United States</v>
      </c>
      <c r="I173" t="str">
        <f>INDEX(products!$A$1:$G$49, MATCH(orders!$D173, products!$A$1:$A$1001, 0), MATCH(orders!I$1, products!$A$1:$G$1, 0))</f>
        <v>Exc</v>
      </c>
      <c r="J173" t="str">
        <f>INDEX(products!$A$1:$G$49, MATCH(orders!$D173, products!$A$1:$A$1001, 0), MATCH(orders!J$1, products!$A$1:$G$1, 0))</f>
        <v>M</v>
      </c>
      <c r="K173">
        <f>INDEX(products!$A$1:$G$49, MATCH(orders!$D173, products!$A$1:$A$1001, 0), MATCH(orders!K$1, products!$A$1:$G$1, 0))</f>
        <v>2.5</v>
      </c>
      <c r="L173">
        <f>INDEX(products!$A$1:$G$49, MATCH(orders!$D173, products!$A$1:$A$1001, 0), MATCH(orders!L$1, products!$A$1:$G$1, 0))</f>
        <v>31.624999999999996</v>
      </c>
      <c r="M173">
        <f>L173*E173</f>
        <v>63.249999999999993</v>
      </c>
      <c r="N173" t="str">
        <f>_xlfn.IFS(I173="Rob", "Robusta", I173="Exc", "Excelsa", I173="Ara", "Arabica", I173="Lib","Liberica", TRUE, "")</f>
        <v>Excelsa</v>
      </c>
      <c r="O173" t="str">
        <f>_xlfn.IFS(J173="M", "Medium", J173="L", "Light", J173="D", "Dark", TRUE, "")</f>
        <v>Medium</v>
      </c>
    </row>
    <row r="174" spans="1:15" x14ac:dyDescent="0.2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INDEX(customers!$A$1:$I$1001, MATCH(orders!$C174, customers!$A$1:$A$1001, 0), MATCH(orders!F$1, customers!$A$1:$I$1, 0))</f>
        <v>Bartholemy Flaherty</v>
      </c>
      <c r="G174" s="2" t="str">
        <f>INDEX(customers!$A$1:$I$1001, MATCH(orders!$C174, customers!$A$1:$A$1001, 0), MATCH(orders!G$1, customers!$A$1:$I$1, 0))</f>
        <v>bflaherty4s@moonfruit.com</v>
      </c>
      <c r="H174" s="2" t="str">
        <f>INDEX(customers!$A$1:$I$1001, MATCH(orders!$C174, customers!$A$1:$A$1001, 0), MATCH(orders!H$1, customers!$A$1:$I$1, 0))</f>
        <v>Ireland</v>
      </c>
      <c r="I174" t="str">
        <f>INDEX(products!$A$1:$G$49, MATCH(orders!$D174, products!$A$1:$A$1001, 0), MATCH(orders!I$1, products!$A$1:$G$1, 0))</f>
        <v>Exc</v>
      </c>
      <c r="J174" t="str">
        <f>INDEX(products!$A$1:$G$49, MATCH(orders!$D174, products!$A$1:$A$1001, 0), MATCH(orders!J$1, products!$A$1:$G$1, 0))</f>
        <v>D</v>
      </c>
      <c r="K174">
        <f>INDEX(products!$A$1:$G$49, MATCH(orders!$D174, products!$A$1:$A$1001, 0), MATCH(orders!K$1, products!$A$1:$G$1, 0))</f>
        <v>0.5</v>
      </c>
      <c r="L174">
        <f>INDEX(products!$A$1:$G$49, MATCH(orders!$D174, products!$A$1:$A$1001, 0), MATCH(orders!L$1, products!$A$1:$G$1, 0))</f>
        <v>7.29</v>
      </c>
      <c r="M174">
        <f>L174*E174</f>
        <v>21.87</v>
      </c>
      <c r="N174" t="str">
        <f>_xlfn.IFS(I174="Rob", "Robusta", I174="Exc", "Excelsa", I174="Ara", "Arabica", I174="Lib","Liberica", TRUE, "")</f>
        <v>Excelsa</v>
      </c>
      <c r="O174" t="str">
        <f>_xlfn.IFS(J174="M", "Medium", J174="L", "Light", J174="D", "Dark", TRUE, "")</f>
        <v>Dark</v>
      </c>
    </row>
    <row r="175" spans="1:15" x14ac:dyDescent="0.2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INDEX(customers!$A$1:$I$1001, MATCH(orders!$C175, customers!$A$1:$A$1001, 0), MATCH(orders!F$1, customers!$A$1:$I$1, 0))</f>
        <v>Oran Colbeck</v>
      </c>
      <c r="G175" s="2" t="str">
        <f>INDEX(customers!$A$1:$I$1001, MATCH(orders!$C175, customers!$A$1:$A$1001, 0), MATCH(orders!G$1, customers!$A$1:$I$1, 0))</f>
        <v>ocolbeck4t@sina.com.cn</v>
      </c>
      <c r="H175" s="2" t="str">
        <f>INDEX(customers!$A$1:$I$1001, MATCH(orders!$C175, customers!$A$1:$A$1001, 0), MATCH(orders!H$1, customers!$A$1:$I$1, 0))</f>
        <v>United States</v>
      </c>
      <c r="I175" t="str">
        <f>INDEX(products!$A$1:$G$49, MATCH(orders!$D175, products!$A$1:$A$1001, 0), MATCH(orders!I$1, products!$A$1:$G$1, 0))</f>
        <v>Rob</v>
      </c>
      <c r="J175" t="str">
        <f>INDEX(products!$A$1:$G$49, MATCH(orders!$D175, products!$A$1:$A$1001, 0), MATCH(orders!J$1, products!$A$1:$G$1, 0))</f>
        <v>M</v>
      </c>
      <c r="K175">
        <f>INDEX(products!$A$1:$G$49, MATCH(orders!$D175, products!$A$1:$A$1001, 0), MATCH(orders!K$1, products!$A$1:$G$1, 0))</f>
        <v>2.5</v>
      </c>
      <c r="L175">
        <f>INDEX(products!$A$1:$G$49, MATCH(orders!$D175, products!$A$1:$A$1001, 0), MATCH(orders!L$1, products!$A$1:$G$1, 0))</f>
        <v>22.884999999999998</v>
      </c>
      <c r="M175">
        <f>L175*E175</f>
        <v>91.539999999999992</v>
      </c>
      <c r="N175" t="str">
        <f>_xlfn.IFS(I175="Rob", "Robusta", I175="Exc", "Excelsa", I175="Ara", "Arabica", I175="Lib","Liberica", TRUE, "")</f>
        <v>Robusta</v>
      </c>
      <c r="O175" t="str">
        <f>_xlfn.IFS(J175="M", "Medium", J175="L", "Light", J175="D", "Dark", TRUE, "")</f>
        <v>Medium</v>
      </c>
    </row>
    <row r="176" spans="1:15" x14ac:dyDescent="0.2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INDEX(customers!$A$1:$I$1001, MATCH(orders!$C176, customers!$A$1:$A$1001, 0), MATCH(orders!F$1, customers!$A$1:$I$1, 0))</f>
        <v>Elysee Sketch</v>
      </c>
      <c r="G176" s="2" t="str">
        <f>INDEX(customers!$A$1:$I$1001, MATCH(orders!$C176, customers!$A$1:$A$1001, 0), MATCH(orders!G$1, customers!$A$1:$I$1, 0))</f>
        <v xml:space="preserve"> elysee.sketch@gmail.com</v>
      </c>
      <c r="H176" s="2" t="str">
        <f>INDEX(customers!$A$1:$I$1001, MATCH(orders!$C176, customers!$A$1:$A$1001, 0), MATCH(orders!H$1, customers!$A$1:$I$1, 0))</f>
        <v>United States</v>
      </c>
      <c r="I176" t="str">
        <f>INDEX(products!$A$1:$G$49, MATCH(orders!$D176, products!$A$1:$A$1001, 0), MATCH(orders!I$1, products!$A$1:$G$1, 0))</f>
        <v>Exc</v>
      </c>
      <c r="J176" t="str">
        <f>INDEX(products!$A$1:$G$49, MATCH(orders!$D176, products!$A$1:$A$1001, 0), MATCH(orders!J$1, products!$A$1:$G$1, 0))</f>
        <v>L</v>
      </c>
      <c r="K176">
        <f>INDEX(products!$A$1:$G$49, MATCH(orders!$D176, products!$A$1:$A$1001, 0), MATCH(orders!K$1, products!$A$1:$G$1, 0))</f>
        <v>2.5</v>
      </c>
      <c r="L176">
        <f>INDEX(products!$A$1:$G$49, MATCH(orders!$D176, products!$A$1:$A$1001, 0), MATCH(orders!L$1, products!$A$1:$G$1, 0))</f>
        <v>34.154999999999994</v>
      </c>
      <c r="M176">
        <f>L176*E176</f>
        <v>204.92999999999995</v>
      </c>
      <c r="N176" t="str">
        <f>_xlfn.IFS(I176="Rob", "Robusta", I176="Exc", "Excelsa", I176="Ara", "Arabica", I176="Lib","Liberica", TRUE, "")</f>
        <v>Excelsa</v>
      </c>
      <c r="O176" t="str">
        <f>_xlfn.IFS(J176="M", "Medium", J176="L", "Light", J176="D", "Dark", TRUE, "")</f>
        <v>Light</v>
      </c>
    </row>
    <row r="177" spans="1:15" x14ac:dyDescent="0.2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INDEX(customers!$A$1:$I$1001, MATCH(orders!$C177, customers!$A$1:$A$1001, 0), MATCH(orders!F$1, customers!$A$1:$I$1, 0))</f>
        <v>Ethelda Hobbing</v>
      </c>
      <c r="G177" s="2" t="str">
        <f>INDEX(customers!$A$1:$I$1001, MATCH(orders!$C177, customers!$A$1:$A$1001, 0), MATCH(orders!G$1, customers!$A$1:$I$1, 0))</f>
        <v>ehobbing4v@nsw.gov.au</v>
      </c>
      <c r="H177" s="2" t="str">
        <f>INDEX(customers!$A$1:$I$1001, MATCH(orders!$C177, customers!$A$1:$A$1001, 0), MATCH(orders!H$1, customers!$A$1:$I$1, 0))</f>
        <v>United States</v>
      </c>
      <c r="I177" t="str">
        <f>INDEX(products!$A$1:$G$49, MATCH(orders!$D177, products!$A$1:$A$1001, 0), MATCH(orders!I$1, products!$A$1:$G$1, 0))</f>
        <v>Exc</v>
      </c>
      <c r="J177" t="str">
        <f>INDEX(products!$A$1:$G$49, MATCH(orders!$D177, products!$A$1:$A$1001, 0), MATCH(orders!J$1, products!$A$1:$G$1, 0))</f>
        <v>M</v>
      </c>
      <c r="K177">
        <f>INDEX(products!$A$1:$G$49, MATCH(orders!$D177, products!$A$1:$A$1001, 0), MATCH(orders!K$1, products!$A$1:$G$1, 0))</f>
        <v>2.5</v>
      </c>
      <c r="L177">
        <f>INDEX(products!$A$1:$G$49, MATCH(orders!$D177, products!$A$1:$A$1001, 0), MATCH(orders!L$1, products!$A$1:$G$1, 0))</f>
        <v>31.624999999999996</v>
      </c>
      <c r="M177">
        <f>L177*E177</f>
        <v>63.249999999999993</v>
      </c>
      <c r="N177" t="str">
        <f>_xlfn.IFS(I177="Rob", "Robusta", I177="Exc", "Excelsa", I177="Ara", "Arabica", I177="Lib","Liberica", TRUE, "")</f>
        <v>Excelsa</v>
      </c>
      <c r="O177" t="str">
        <f>_xlfn.IFS(J177="M", "Medium", J177="L", "Light", J177="D", "Dark", TRUE, "")</f>
        <v>Medium</v>
      </c>
    </row>
    <row r="178" spans="1:15" x14ac:dyDescent="0.2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INDEX(customers!$A$1:$I$1001, MATCH(orders!$C178, customers!$A$1:$A$1001, 0), MATCH(orders!F$1, customers!$A$1:$I$1, 0))</f>
        <v>Odille Thynne</v>
      </c>
      <c r="G178" s="2" t="str">
        <f>INDEX(customers!$A$1:$I$1001, MATCH(orders!$C178, customers!$A$1:$A$1001, 0), MATCH(orders!G$1, customers!$A$1:$I$1, 0))</f>
        <v>othynne4w@auda.org.au</v>
      </c>
      <c r="H178" s="2" t="str">
        <f>INDEX(customers!$A$1:$I$1001, MATCH(orders!$C178, customers!$A$1:$A$1001, 0), MATCH(orders!H$1, customers!$A$1:$I$1, 0))</f>
        <v>United States</v>
      </c>
      <c r="I178" t="str">
        <f>INDEX(products!$A$1:$G$49, MATCH(orders!$D178, products!$A$1:$A$1001, 0), MATCH(orders!I$1, products!$A$1:$G$1, 0))</f>
        <v>Exc</v>
      </c>
      <c r="J178" t="str">
        <f>INDEX(products!$A$1:$G$49, MATCH(orders!$D178, products!$A$1:$A$1001, 0), MATCH(orders!J$1, products!$A$1:$G$1, 0))</f>
        <v>L</v>
      </c>
      <c r="K178">
        <f>INDEX(products!$A$1:$G$49, MATCH(orders!$D178, products!$A$1:$A$1001, 0), MATCH(orders!K$1, products!$A$1:$G$1, 0))</f>
        <v>2.5</v>
      </c>
      <c r="L178">
        <f>INDEX(products!$A$1:$G$49, MATCH(orders!$D178, products!$A$1:$A$1001, 0), MATCH(orders!L$1, products!$A$1:$G$1, 0))</f>
        <v>34.154999999999994</v>
      </c>
      <c r="M178">
        <f>L178*E178</f>
        <v>34.154999999999994</v>
      </c>
      <c r="N178" t="str">
        <f>_xlfn.IFS(I178="Rob", "Robusta", I178="Exc", "Excelsa", I178="Ara", "Arabica", I178="Lib","Liberica", TRUE, "")</f>
        <v>Excelsa</v>
      </c>
      <c r="O178" t="str">
        <f>_xlfn.IFS(J178="M", "Medium", J178="L", "Light", J178="D", "Dark", TRUE, "")</f>
        <v>Light</v>
      </c>
    </row>
    <row r="179" spans="1:15" x14ac:dyDescent="0.2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INDEX(customers!$A$1:$I$1001, MATCH(orders!$C179, customers!$A$1:$A$1001, 0), MATCH(orders!F$1, customers!$A$1:$I$1, 0))</f>
        <v>Emlynne Heining</v>
      </c>
      <c r="G179" s="2" t="str">
        <f>INDEX(customers!$A$1:$I$1001, MATCH(orders!$C179, customers!$A$1:$A$1001, 0), MATCH(orders!G$1, customers!$A$1:$I$1, 0))</f>
        <v>eheining4x@flickr.com</v>
      </c>
      <c r="H179" s="2" t="str">
        <f>INDEX(customers!$A$1:$I$1001, MATCH(orders!$C179, customers!$A$1:$A$1001, 0), MATCH(orders!H$1, customers!$A$1:$I$1, 0))</f>
        <v>United States</v>
      </c>
      <c r="I179" t="str">
        <f>INDEX(products!$A$1:$G$49, MATCH(orders!$D179, products!$A$1:$A$1001, 0), MATCH(orders!I$1, products!$A$1:$G$1, 0))</f>
        <v>Rob</v>
      </c>
      <c r="J179" t="str">
        <f>INDEX(products!$A$1:$G$49, MATCH(orders!$D179, products!$A$1:$A$1001, 0), MATCH(orders!J$1, products!$A$1:$G$1, 0))</f>
        <v>L</v>
      </c>
      <c r="K179">
        <f>INDEX(products!$A$1:$G$49, MATCH(orders!$D179, products!$A$1:$A$1001, 0), MATCH(orders!K$1, products!$A$1:$G$1, 0))</f>
        <v>2.5</v>
      </c>
      <c r="L179">
        <f>INDEX(products!$A$1:$G$49, MATCH(orders!$D179, products!$A$1:$A$1001, 0), MATCH(orders!L$1, products!$A$1:$G$1, 0))</f>
        <v>27.484999999999996</v>
      </c>
      <c r="M179">
        <f>L179*E179</f>
        <v>109.93999999999998</v>
      </c>
      <c r="N179" t="str">
        <f>_xlfn.IFS(I179="Rob", "Robusta", I179="Exc", "Excelsa", I179="Ara", "Arabica", I179="Lib","Liberica", TRUE, "")</f>
        <v>Robusta</v>
      </c>
      <c r="O179" t="str">
        <f>_xlfn.IFS(J179="M", "Medium", J179="L", "Light", J179="D", "Dark", TRUE, "")</f>
        <v>Light</v>
      </c>
    </row>
    <row r="180" spans="1:15" x14ac:dyDescent="0.2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INDEX(customers!$A$1:$I$1001, MATCH(orders!$C180, customers!$A$1:$A$1001, 0), MATCH(orders!F$1, customers!$A$1:$I$1, 0))</f>
        <v>Katerina Melloi</v>
      </c>
      <c r="G180" s="2" t="str">
        <f>INDEX(customers!$A$1:$I$1001, MATCH(orders!$C180, customers!$A$1:$A$1001, 0), MATCH(orders!G$1, customers!$A$1:$I$1, 0))</f>
        <v>kmelloi4y@imdb.com</v>
      </c>
      <c r="H180" s="2" t="str">
        <f>INDEX(customers!$A$1:$I$1001, MATCH(orders!$C180, customers!$A$1:$A$1001, 0), MATCH(orders!H$1, customers!$A$1:$I$1, 0))</f>
        <v>United States</v>
      </c>
      <c r="I180" t="str">
        <f>INDEX(products!$A$1:$G$49, MATCH(orders!$D180, products!$A$1:$A$1001, 0), MATCH(orders!I$1, products!$A$1:$G$1, 0))</f>
        <v>Ara</v>
      </c>
      <c r="J180" t="str">
        <f>INDEX(products!$A$1:$G$49, MATCH(orders!$D180, products!$A$1:$A$1001, 0), MATCH(orders!J$1, products!$A$1:$G$1, 0))</f>
        <v>L</v>
      </c>
      <c r="K180">
        <f>INDEX(products!$A$1:$G$49, MATCH(orders!$D180, products!$A$1:$A$1001, 0), MATCH(orders!K$1, products!$A$1:$G$1, 0))</f>
        <v>1</v>
      </c>
      <c r="L180">
        <f>INDEX(products!$A$1:$G$49, MATCH(orders!$D180, products!$A$1:$A$1001, 0), MATCH(orders!L$1, products!$A$1:$G$1, 0))</f>
        <v>12.95</v>
      </c>
      <c r="M180">
        <f>L180*E180</f>
        <v>25.9</v>
      </c>
      <c r="N180" t="str">
        <f>_xlfn.IFS(I180="Rob", "Robusta", I180="Exc", "Excelsa", I180="Ara", "Arabica", I180="Lib","Liberica", TRUE, "")</f>
        <v>Arabica</v>
      </c>
      <c r="O180" t="str">
        <f>_xlfn.IFS(J180="M", "Medium", J180="L", "Light", J180="D", "Dark", TRUE, "")</f>
        <v>Light</v>
      </c>
    </row>
    <row r="181" spans="1:15" x14ac:dyDescent="0.2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INDEX(customers!$A$1:$I$1001, MATCH(orders!$C181, customers!$A$1:$A$1001, 0), MATCH(orders!F$1, customers!$A$1:$I$1, 0))</f>
        <v>Tiffany Scardafield</v>
      </c>
      <c r="G181" s="2" t="str">
        <f>INDEX(customers!$A$1:$I$1001, MATCH(orders!$C181, customers!$A$1:$A$1001, 0), MATCH(orders!G$1, customers!$A$1:$I$1, 0))</f>
        <v xml:space="preserve"> tiffany.scardafield@gmail.com</v>
      </c>
      <c r="H181" s="2" t="str">
        <f>INDEX(customers!$A$1:$I$1001, MATCH(orders!$C181, customers!$A$1:$A$1001, 0), MATCH(orders!H$1, customers!$A$1:$I$1, 0))</f>
        <v>Ireland</v>
      </c>
      <c r="I181" t="str">
        <f>INDEX(products!$A$1:$G$49, MATCH(orders!$D181, products!$A$1:$A$1001, 0), MATCH(orders!I$1, products!$A$1:$G$1, 0))</f>
        <v>Ara</v>
      </c>
      <c r="J181" t="str">
        <f>INDEX(products!$A$1:$G$49, MATCH(orders!$D181, products!$A$1:$A$1001, 0), MATCH(orders!J$1, products!$A$1:$G$1, 0))</f>
        <v>D</v>
      </c>
      <c r="K181">
        <f>INDEX(products!$A$1:$G$49, MATCH(orders!$D181, products!$A$1:$A$1001, 0), MATCH(orders!K$1, products!$A$1:$G$1, 0))</f>
        <v>0.2</v>
      </c>
      <c r="L181">
        <f>INDEX(products!$A$1:$G$49, MATCH(orders!$D181, products!$A$1:$A$1001, 0), MATCH(orders!L$1, products!$A$1:$G$1, 0))</f>
        <v>2.9849999999999999</v>
      </c>
      <c r="M181">
        <f>L181*E181</f>
        <v>2.9849999999999999</v>
      </c>
      <c r="N181" t="str">
        <f>_xlfn.IFS(I181="Rob", "Robusta", I181="Exc", "Excelsa", I181="Ara", "Arabica", I181="Lib","Liberica", TRUE, "")</f>
        <v>Arabica</v>
      </c>
      <c r="O181" t="str">
        <f>_xlfn.IFS(J181="M", "Medium", J181="L", "Light", J181="D", "Dark", TRUE, "")</f>
        <v>Dark</v>
      </c>
    </row>
    <row r="182" spans="1:15" x14ac:dyDescent="0.2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INDEX(customers!$A$1:$I$1001, MATCH(orders!$C182, customers!$A$1:$A$1001, 0), MATCH(orders!F$1, customers!$A$1:$I$1, 0))</f>
        <v>Abrahan Mussen</v>
      </c>
      <c r="G182" s="2" t="str">
        <f>INDEX(customers!$A$1:$I$1001, MATCH(orders!$C182, customers!$A$1:$A$1001, 0), MATCH(orders!G$1, customers!$A$1:$I$1, 0))</f>
        <v>amussen50@51.la</v>
      </c>
      <c r="H182" s="2" t="str">
        <f>INDEX(customers!$A$1:$I$1001, MATCH(orders!$C182, customers!$A$1:$A$1001, 0), MATCH(orders!H$1, customers!$A$1:$I$1, 0))</f>
        <v>United States</v>
      </c>
      <c r="I182" t="str">
        <f>INDEX(products!$A$1:$G$49, MATCH(orders!$D182, products!$A$1:$A$1001, 0), MATCH(orders!I$1, products!$A$1:$G$1, 0))</f>
        <v>Exc</v>
      </c>
      <c r="J182" t="str">
        <f>INDEX(products!$A$1:$G$49, MATCH(orders!$D182, products!$A$1:$A$1001, 0), MATCH(orders!J$1, products!$A$1:$G$1, 0))</f>
        <v>L</v>
      </c>
      <c r="K182">
        <f>INDEX(products!$A$1:$G$49, MATCH(orders!$D182, products!$A$1:$A$1001, 0), MATCH(orders!K$1, products!$A$1:$G$1, 0))</f>
        <v>0.2</v>
      </c>
      <c r="L182">
        <f>INDEX(products!$A$1:$G$49, MATCH(orders!$D182, products!$A$1:$A$1001, 0), MATCH(orders!L$1, products!$A$1:$G$1, 0))</f>
        <v>4.4550000000000001</v>
      </c>
      <c r="M182">
        <f>L182*E182</f>
        <v>22.274999999999999</v>
      </c>
      <c r="N182" t="str">
        <f>_xlfn.IFS(I182="Rob", "Robusta", I182="Exc", "Excelsa", I182="Ara", "Arabica", I182="Lib","Liberica", TRUE, "")</f>
        <v>Excelsa</v>
      </c>
      <c r="O182" t="str">
        <f>_xlfn.IFS(J182="M", "Medium", J182="L", "Light", J182="D", "Dark", TRUE, "")</f>
        <v>Light</v>
      </c>
    </row>
    <row r="183" spans="1:15" x14ac:dyDescent="0.2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INDEX(customers!$A$1:$I$1001, MATCH(orders!$C183, customers!$A$1:$A$1001, 0), MATCH(orders!F$1, customers!$A$1:$I$1, 0))</f>
        <v>Abrahan Mussen</v>
      </c>
      <c r="G183" s="2" t="str">
        <f>INDEX(customers!$A$1:$I$1001, MATCH(orders!$C183, customers!$A$1:$A$1001, 0), MATCH(orders!G$1, customers!$A$1:$I$1, 0))</f>
        <v>amussen50@51.la</v>
      </c>
      <c r="H183" s="2" t="str">
        <f>INDEX(customers!$A$1:$I$1001, MATCH(orders!$C183, customers!$A$1:$A$1001, 0), MATCH(orders!H$1, customers!$A$1:$I$1, 0))</f>
        <v>United States</v>
      </c>
      <c r="I183" t="str">
        <f>INDEX(products!$A$1:$G$49, MATCH(orders!$D183, products!$A$1:$A$1001, 0), MATCH(orders!I$1, products!$A$1:$G$1, 0))</f>
        <v>Ara</v>
      </c>
      <c r="J183" t="str">
        <f>INDEX(products!$A$1:$G$49, MATCH(orders!$D183, products!$A$1:$A$1001, 0), MATCH(orders!J$1, products!$A$1:$G$1, 0))</f>
        <v>D</v>
      </c>
      <c r="K183">
        <f>INDEX(products!$A$1:$G$49, MATCH(orders!$D183, products!$A$1:$A$1001, 0), MATCH(orders!K$1, products!$A$1:$G$1, 0))</f>
        <v>0.5</v>
      </c>
      <c r="L183">
        <f>INDEX(products!$A$1:$G$49, MATCH(orders!$D183, products!$A$1:$A$1001, 0), MATCH(orders!L$1, products!$A$1:$G$1, 0))</f>
        <v>5.97</v>
      </c>
      <c r="M183">
        <f>L183*E183</f>
        <v>29.849999999999998</v>
      </c>
      <c r="N183" t="str">
        <f>_xlfn.IFS(I183="Rob", "Robusta", I183="Exc", "Excelsa", I183="Ara", "Arabica", I183="Lib","Liberica", TRUE, "")</f>
        <v>Arabica</v>
      </c>
      <c r="O183" t="str">
        <f>_xlfn.IFS(J183="M", "Medium", J183="L", "Light", J183="D", "Dark", TRUE, "")</f>
        <v>Dark</v>
      </c>
    </row>
    <row r="184" spans="1:15" x14ac:dyDescent="0.2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INDEX(customers!$A$1:$I$1001, MATCH(orders!$C184, customers!$A$1:$A$1001, 0), MATCH(orders!F$1, customers!$A$1:$I$1, 0))</f>
        <v>Anny Mundford</v>
      </c>
      <c r="G184" s="2" t="str">
        <f>INDEX(customers!$A$1:$I$1001, MATCH(orders!$C184, customers!$A$1:$A$1001, 0), MATCH(orders!G$1, customers!$A$1:$I$1, 0))</f>
        <v>amundford52@nbcnews.com</v>
      </c>
      <c r="H184" s="2" t="str">
        <f>INDEX(customers!$A$1:$I$1001, MATCH(orders!$C184, customers!$A$1:$A$1001, 0), MATCH(orders!H$1, customers!$A$1:$I$1, 0))</f>
        <v>United States</v>
      </c>
      <c r="I184" t="str">
        <f>INDEX(products!$A$1:$G$49, MATCH(orders!$D184, products!$A$1:$A$1001, 0), MATCH(orders!I$1, products!$A$1:$G$1, 0))</f>
        <v>Rob</v>
      </c>
      <c r="J184" t="str">
        <f>INDEX(products!$A$1:$G$49, MATCH(orders!$D184, products!$A$1:$A$1001, 0), MATCH(orders!J$1, products!$A$1:$G$1, 0))</f>
        <v>D</v>
      </c>
      <c r="K184">
        <f>INDEX(products!$A$1:$G$49, MATCH(orders!$D184, products!$A$1:$A$1001, 0), MATCH(orders!K$1, products!$A$1:$G$1, 0))</f>
        <v>0.5</v>
      </c>
      <c r="L184">
        <f>INDEX(products!$A$1:$G$49, MATCH(orders!$D184, products!$A$1:$A$1001, 0), MATCH(orders!L$1, products!$A$1:$G$1, 0))</f>
        <v>5.3699999999999992</v>
      </c>
      <c r="M184">
        <f>L184*E184</f>
        <v>32.22</v>
      </c>
      <c r="N184" t="str">
        <f>_xlfn.IFS(I184="Rob", "Robusta", I184="Exc", "Excelsa", I184="Ara", "Arabica", I184="Lib","Liberica", TRUE, "")</f>
        <v>Robusta</v>
      </c>
      <c r="O184" t="str">
        <f>_xlfn.IFS(J184="M", "Medium", J184="L", "Light", J184="D", "Dark", TRUE, "")</f>
        <v>Dark</v>
      </c>
    </row>
    <row r="185" spans="1:15" x14ac:dyDescent="0.2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INDEX(customers!$A$1:$I$1001, MATCH(orders!$C185, customers!$A$1:$A$1001, 0), MATCH(orders!F$1, customers!$A$1:$I$1, 0))</f>
        <v>Tory Walas</v>
      </c>
      <c r="G185" s="2" t="str">
        <f>INDEX(customers!$A$1:$I$1001, MATCH(orders!$C185, customers!$A$1:$A$1001, 0), MATCH(orders!G$1, customers!$A$1:$I$1, 0))</f>
        <v>twalas53@google.ca</v>
      </c>
      <c r="H185" s="2" t="str">
        <f>INDEX(customers!$A$1:$I$1001, MATCH(orders!$C185, customers!$A$1:$A$1001, 0), MATCH(orders!H$1, customers!$A$1:$I$1, 0))</f>
        <v>United States</v>
      </c>
      <c r="I185" t="str">
        <f>INDEX(products!$A$1:$G$49, MATCH(orders!$D185, products!$A$1:$A$1001, 0), MATCH(orders!I$1, products!$A$1:$G$1, 0))</f>
        <v>Exc</v>
      </c>
      <c r="J185" t="str">
        <f>INDEX(products!$A$1:$G$49, MATCH(orders!$D185, products!$A$1:$A$1001, 0), MATCH(orders!J$1, products!$A$1:$G$1, 0))</f>
        <v>M</v>
      </c>
      <c r="K185">
        <f>INDEX(products!$A$1:$G$49, MATCH(orders!$D185, products!$A$1:$A$1001, 0), MATCH(orders!K$1, products!$A$1:$G$1, 0))</f>
        <v>0.2</v>
      </c>
      <c r="L185">
        <f>INDEX(products!$A$1:$G$49, MATCH(orders!$D185, products!$A$1:$A$1001, 0), MATCH(orders!L$1, products!$A$1:$G$1, 0))</f>
        <v>4.125</v>
      </c>
      <c r="M185">
        <f>L185*E185</f>
        <v>8.25</v>
      </c>
      <c r="N185" t="str">
        <f>_xlfn.IFS(I185="Rob", "Robusta", I185="Exc", "Excelsa", I185="Ara", "Arabica", I185="Lib","Liberica", TRUE, "")</f>
        <v>Excelsa</v>
      </c>
      <c r="O185" t="str">
        <f>_xlfn.IFS(J185="M", "Medium", J185="L", "Light", J185="D", "Dark", TRUE, "")</f>
        <v>Medium</v>
      </c>
    </row>
    <row r="186" spans="1:15" x14ac:dyDescent="0.2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INDEX(customers!$A$1:$I$1001, MATCH(orders!$C186, customers!$A$1:$A$1001, 0), MATCH(orders!F$1, customers!$A$1:$I$1, 0))</f>
        <v>Isa Blazewicz</v>
      </c>
      <c r="G186" s="2" t="str">
        <f>INDEX(customers!$A$1:$I$1001, MATCH(orders!$C186, customers!$A$1:$A$1001, 0), MATCH(orders!G$1, customers!$A$1:$I$1, 0))</f>
        <v>iblazewicz54@thetimes.co.uk</v>
      </c>
      <c r="H186" s="2" t="str">
        <f>INDEX(customers!$A$1:$I$1001, MATCH(orders!$C186, customers!$A$1:$A$1001, 0), MATCH(orders!H$1, customers!$A$1:$I$1, 0))</f>
        <v>United States</v>
      </c>
      <c r="I186" t="str">
        <f>INDEX(products!$A$1:$G$49, MATCH(orders!$D186, products!$A$1:$A$1001, 0), MATCH(orders!I$1, products!$A$1:$G$1, 0))</f>
        <v>Ara</v>
      </c>
      <c r="J186" t="str">
        <f>INDEX(products!$A$1:$G$49, MATCH(orders!$D186, products!$A$1:$A$1001, 0), MATCH(orders!J$1, products!$A$1:$G$1, 0))</f>
        <v>L</v>
      </c>
      <c r="K186">
        <f>INDEX(products!$A$1:$G$49, MATCH(orders!$D186, products!$A$1:$A$1001, 0), MATCH(orders!K$1, products!$A$1:$G$1, 0))</f>
        <v>0.5</v>
      </c>
      <c r="L186">
        <f>INDEX(products!$A$1:$G$49, MATCH(orders!$D186, products!$A$1:$A$1001, 0), MATCH(orders!L$1, products!$A$1:$G$1, 0))</f>
        <v>7.77</v>
      </c>
      <c r="M186">
        <f>L186*E186</f>
        <v>31.08</v>
      </c>
      <c r="N186" t="str">
        <f>_xlfn.IFS(I186="Rob", "Robusta", I186="Exc", "Excelsa", I186="Ara", "Arabica", I186="Lib","Liberica", TRUE, "")</f>
        <v>Arabica</v>
      </c>
      <c r="O186" t="str">
        <f>_xlfn.IFS(J186="M", "Medium", J186="L", "Light", J186="D", "Dark", TRUE, "")</f>
        <v>Light</v>
      </c>
    </row>
    <row r="187" spans="1:15" x14ac:dyDescent="0.2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INDEX(customers!$A$1:$I$1001, MATCH(orders!$C187, customers!$A$1:$A$1001, 0), MATCH(orders!F$1, customers!$A$1:$I$1, 0))</f>
        <v>Angie Rizzetti</v>
      </c>
      <c r="G187" s="2" t="str">
        <f>INDEX(customers!$A$1:$I$1001, MATCH(orders!$C187, customers!$A$1:$A$1001, 0), MATCH(orders!G$1, customers!$A$1:$I$1, 0))</f>
        <v>arizzetti55@naver.com</v>
      </c>
      <c r="H187" s="2" t="str">
        <f>INDEX(customers!$A$1:$I$1001, MATCH(orders!$C187, customers!$A$1:$A$1001, 0), MATCH(orders!H$1, customers!$A$1:$I$1, 0))</f>
        <v>United States</v>
      </c>
      <c r="I187" t="str">
        <f>INDEX(products!$A$1:$G$49, MATCH(orders!$D187, products!$A$1:$A$1001, 0), MATCH(orders!I$1, products!$A$1:$G$1, 0))</f>
        <v>Exc</v>
      </c>
      <c r="J187" t="str">
        <f>INDEX(products!$A$1:$G$49, MATCH(orders!$D187, products!$A$1:$A$1001, 0), MATCH(orders!J$1, products!$A$1:$G$1, 0))</f>
        <v>D</v>
      </c>
      <c r="K187">
        <f>INDEX(products!$A$1:$G$49, MATCH(orders!$D187, products!$A$1:$A$1001, 0), MATCH(orders!K$1, products!$A$1:$G$1, 0))</f>
        <v>0.5</v>
      </c>
      <c r="L187">
        <f>INDEX(products!$A$1:$G$49, MATCH(orders!$D187, products!$A$1:$A$1001, 0), MATCH(orders!L$1, products!$A$1:$G$1, 0))</f>
        <v>7.29</v>
      </c>
      <c r="M187">
        <f>L187*E187</f>
        <v>36.450000000000003</v>
      </c>
      <c r="N187" t="str">
        <f>_xlfn.IFS(I187="Rob", "Robusta", I187="Exc", "Excelsa", I187="Ara", "Arabica", I187="Lib","Liberica", TRUE, "")</f>
        <v>Excelsa</v>
      </c>
      <c r="O187" t="str">
        <f>_xlfn.IFS(J187="M", "Medium", J187="L", "Light", J187="D", "Dark", TRUE, "")</f>
        <v>Dark</v>
      </c>
    </row>
    <row r="188" spans="1:15" x14ac:dyDescent="0.2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INDEX(customers!$A$1:$I$1001, MATCH(orders!$C188, customers!$A$1:$A$1001, 0), MATCH(orders!F$1, customers!$A$1:$I$1, 0))</f>
        <v>Mord Meriet</v>
      </c>
      <c r="G188" s="2" t="str">
        <f>INDEX(customers!$A$1:$I$1001, MATCH(orders!$C188, customers!$A$1:$A$1001, 0), MATCH(orders!G$1, customers!$A$1:$I$1, 0))</f>
        <v>mmeriet56@noaa.gov</v>
      </c>
      <c r="H188" s="2" t="str">
        <f>INDEX(customers!$A$1:$I$1001, MATCH(orders!$C188, customers!$A$1:$A$1001, 0), MATCH(orders!H$1, customers!$A$1:$I$1, 0))</f>
        <v>United States</v>
      </c>
      <c r="I188" t="str">
        <f>INDEX(products!$A$1:$G$49, MATCH(orders!$D188, products!$A$1:$A$1001, 0), MATCH(orders!I$1, products!$A$1:$G$1, 0))</f>
        <v>Rob</v>
      </c>
      <c r="J188" t="str">
        <f>INDEX(products!$A$1:$G$49, MATCH(orders!$D188, products!$A$1:$A$1001, 0), MATCH(orders!J$1, products!$A$1:$G$1, 0))</f>
        <v>M</v>
      </c>
      <c r="K188">
        <f>INDEX(products!$A$1:$G$49, MATCH(orders!$D188, products!$A$1:$A$1001, 0), MATCH(orders!K$1, products!$A$1:$G$1, 0))</f>
        <v>2.5</v>
      </c>
      <c r="L188">
        <f>INDEX(products!$A$1:$G$49, MATCH(orders!$D188, products!$A$1:$A$1001, 0), MATCH(orders!L$1, products!$A$1:$G$1, 0))</f>
        <v>22.884999999999998</v>
      </c>
      <c r="M188">
        <f>L188*E188</f>
        <v>68.655000000000001</v>
      </c>
      <c r="N188" t="str">
        <f>_xlfn.IFS(I188="Rob", "Robusta", I188="Exc", "Excelsa", I188="Ara", "Arabica", I188="Lib","Liberica", TRUE, "")</f>
        <v>Robusta</v>
      </c>
      <c r="O188" t="str">
        <f>_xlfn.IFS(J188="M", "Medium", J188="L", "Light", J188="D", "Dark", TRUE, "")</f>
        <v>Medium</v>
      </c>
    </row>
    <row r="189" spans="1:15" x14ac:dyDescent="0.2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INDEX(customers!$A$1:$I$1001, MATCH(orders!$C189, customers!$A$1:$A$1001, 0), MATCH(orders!F$1, customers!$A$1:$I$1, 0))</f>
        <v>Lawrence Pratt</v>
      </c>
      <c r="G189" s="2" t="str">
        <f>INDEX(customers!$A$1:$I$1001, MATCH(orders!$C189, customers!$A$1:$A$1001, 0), MATCH(orders!G$1, customers!$A$1:$I$1, 0))</f>
        <v>lpratt57@netvibes.com</v>
      </c>
      <c r="H189" s="2" t="str">
        <f>INDEX(customers!$A$1:$I$1001, MATCH(orders!$C189, customers!$A$1:$A$1001, 0), MATCH(orders!H$1, customers!$A$1:$I$1, 0))</f>
        <v>United States</v>
      </c>
      <c r="I189" t="str">
        <f>INDEX(products!$A$1:$G$49, MATCH(orders!$D189, products!$A$1:$A$1001, 0), MATCH(orders!I$1, products!$A$1:$G$1, 0))</f>
        <v>Lib</v>
      </c>
      <c r="J189" t="str">
        <f>INDEX(products!$A$1:$G$49, MATCH(orders!$D189, products!$A$1:$A$1001, 0), MATCH(orders!J$1, products!$A$1:$G$1, 0))</f>
        <v>M</v>
      </c>
      <c r="K189">
        <f>INDEX(products!$A$1:$G$49, MATCH(orders!$D189, products!$A$1:$A$1001, 0), MATCH(orders!K$1, products!$A$1:$G$1, 0))</f>
        <v>0.5</v>
      </c>
      <c r="L189">
        <f>INDEX(products!$A$1:$G$49, MATCH(orders!$D189, products!$A$1:$A$1001, 0), MATCH(orders!L$1, products!$A$1:$G$1, 0))</f>
        <v>8.73</v>
      </c>
      <c r="M189">
        <f>L189*E189</f>
        <v>43.650000000000006</v>
      </c>
      <c r="N189" t="str">
        <f>_xlfn.IFS(I189="Rob", "Robusta", I189="Exc", "Excelsa", I189="Ara", "Arabica", I189="Lib","Liberica", TRUE, "")</f>
        <v>Liberica</v>
      </c>
      <c r="O189" t="str">
        <f>_xlfn.IFS(J189="M", "Medium", J189="L", "Light", J189="D", "Dark", TRUE, "")</f>
        <v>Medium</v>
      </c>
    </row>
    <row r="190" spans="1:15" x14ac:dyDescent="0.2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INDEX(customers!$A$1:$I$1001, MATCH(orders!$C190, customers!$A$1:$A$1001, 0), MATCH(orders!F$1, customers!$A$1:$I$1, 0))</f>
        <v>Astrix Kitchingham</v>
      </c>
      <c r="G190" s="2" t="str">
        <f>INDEX(customers!$A$1:$I$1001, MATCH(orders!$C190, customers!$A$1:$A$1001, 0), MATCH(orders!G$1, customers!$A$1:$I$1, 0))</f>
        <v>akitchingham58@com.com</v>
      </c>
      <c r="H190" s="2" t="str">
        <f>INDEX(customers!$A$1:$I$1001, MATCH(orders!$C190, customers!$A$1:$A$1001, 0), MATCH(orders!H$1, customers!$A$1:$I$1, 0))</f>
        <v>United States</v>
      </c>
      <c r="I190" t="str">
        <f>INDEX(products!$A$1:$G$49, MATCH(orders!$D190, products!$A$1:$A$1001, 0), MATCH(orders!I$1, products!$A$1:$G$1, 0))</f>
        <v>Exc</v>
      </c>
      <c r="J190" t="str">
        <f>INDEX(products!$A$1:$G$49, MATCH(orders!$D190, products!$A$1:$A$1001, 0), MATCH(orders!J$1, products!$A$1:$G$1, 0))</f>
        <v>L</v>
      </c>
      <c r="K190">
        <f>INDEX(products!$A$1:$G$49, MATCH(orders!$D190, products!$A$1:$A$1001, 0), MATCH(orders!K$1, products!$A$1:$G$1, 0))</f>
        <v>0.2</v>
      </c>
      <c r="L190">
        <f>INDEX(products!$A$1:$G$49, MATCH(orders!$D190, products!$A$1:$A$1001, 0), MATCH(orders!L$1, products!$A$1:$G$1, 0))</f>
        <v>4.4550000000000001</v>
      </c>
      <c r="M190">
        <f>L190*E190</f>
        <v>4.4550000000000001</v>
      </c>
      <c r="N190" t="str">
        <f>_xlfn.IFS(I190="Rob", "Robusta", I190="Exc", "Excelsa", I190="Ara", "Arabica", I190="Lib","Liberica", TRUE, "")</f>
        <v>Excelsa</v>
      </c>
      <c r="O190" t="str">
        <f>_xlfn.IFS(J190="M", "Medium", J190="L", "Light", J190="D", "Dark", TRUE, "")</f>
        <v>Light</v>
      </c>
    </row>
    <row r="191" spans="1:15" x14ac:dyDescent="0.2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INDEX(customers!$A$1:$I$1001, MATCH(orders!$C191, customers!$A$1:$A$1001, 0), MATCH(orders!F$1, customers!$A$1:$I$1, 0))</f>
        <v>Burnard Bartholin</v>
      </c>
      <c r="G191" s="2" t="str">
        <f>INDEX(customers!$A$1:$I$1001, MATCH(orders!$C191, customers!$A$1:$A$1001, 0), MATCH(orders!G$1, customers!$A$1:$I$1, 0))</f>
        <v>bbartholin59@xinhuanet.com</v>
      </c>
      <c r="H191" s="2" t="str">
        <f>INDEX(customers!$A$1:$I$1001, MATCH(orders!$C191, customers!$A$1:$A$1001, 0), MATCH(orders!H$1, customers!$A$1:$I$1, 0))</f>
        <v>United States</v>
      </c>
      <c r="I191" t="str">
        <f>INDEX(products!$A$1:$G$49, MATCH(orders!$D191, products!$A$1:$A$1001, 0), MATCH(orders!I$1, products!$A$1:$G$1, 0))</f>
        <v>Lib</v>
      </c>
      <c r="J191" t="str">
        <f>INDEX(products!$A$1:$G$49, MATCH(orders!$D191, products!$A$1:$A$1001, 0), MATCH(orders!J$1, products!$A$1:$G$1, 0))</f>
        <v>M</v>
      </c>
      <c r="K191">
        <f>INDEX(products!$A$1:$G$49, MATCH(orders!$D191, products!$A$1:$A$1001, 0), MATCH(orders!K$1, products!$A$1:$G$1, 0))</f>
        <v>1</v>
      </c>
      <c r="L191">
        <f>INDEX(products!$A$1:$G$49, MATCH(orders!$D191, products!$A$1:$A$1001, 0), MATCH(orders!L$1, products!$A$1:$G$1, 0))</f>
        <v>14.55</v>
      </c>
      <c r="M191">
        <f>L191*E191</f>
        <v>43.650000000000006</v>
      </c>
      <c r="N191" t="str">
        <f>_xlfn.IFS(I191="Rob", "Robusta", I191="Exc", "Excelsa", I191="Ara", "Arabica", I191="Lib","Liberica", TRUE, "")</f>
        <v>Liberica</v>
      </c>
      <c r="O191" t="str">
        <f>_xlfn.IFS(J191="M", "Medium", J191="L", "Light", J191="D", "Dark", TRUE, "")</f>
        <v>Medium</v>
      </c>
    </row>
    <row r="192" spans="1:15" x14ac:dyDescent="0.2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INDEX(customers!$A$1:$I$1001, MATCH(orders!$C192, customers!$A$1:$A$1001, 0), MATCH(orders!F$1, customers!$A$1:$I$1, 0))</f>
        <v>Madelene Prinn</v>
      </c>
      <c r="G192" s="2" t="str">
        <f>INDEX(customers!$A$1:$I$1001, MATCH(orders!$C192, customers!$A$1:$A$1001, 0), MATCH(orders!G$1, customers!$A$1:$I$1, 0))</f>
        <v>mprinn5a@usa.gov</v>
      </c>
      <c r="H192" s="2" t="str">
        <f>INDEX(customers!$A$1:$I$1001, MATCH(orders!$C192, customers!$A$1:$A$1001, 0), MATCH(orders!H$1, customers!$A$1:$I$1, 0))</f>
        <v>United States</v>
      </c>
      <c r="I192" t="str">
        <f>INDEX(products!$A$1:$G$49, MATCH(orders!$D192, products!$A$1:$A$1001, 0), MATCH(orders!I$1, products!$A$1:$G$1, 0))</f>
        <v>Lib</v>
      </c>
      <c r="J192" t="str">
        <f>INDEX(products!$A$1:$G$49, MATCH(orders!$D192, products!$A$1:$A$1001, 0), MATCH(orders!J$1, products!$A$1:$G$1, 0))</f>
        <v>M</v>
      </c>
      <c r="K192">
        <f>INDEX(products!$A$1:$G$49, MATCH(orders!$D192, products!$A$1:$A$1001, 0), MATCH(orders!K$1, products!$A$1:$G$1, 0))</f>
        <v>2.5</v>
      </c>
      <c r="L192">
        <f>INDEX(products!$A$1:$G$49, MATCH(orders!$D192, products!$A$1:$A$1001, 0), MATCH(orders!L$1, products!$A$1:$G$1, 0))</f>
        <v>33.464999999999996</v>
      </c>
      <c r="M192">
        <f>L192*E192</f>
        <v>33.464999999999996</v>
      </c>
      <c r="N192" t="str">
        <f>_xlfn.IFS(I192="Rob", "Robusta", I192="Exc", "Excelsa", I192="Ara", "Arabica", I192="Lib","Liberica", TRUE, "")</f>
        <v>Liberica</v>
      </c>
      <c r="O192" t="str">
        <f>_xlfn.IFS(J192="M", "Medium", J192="L", "Light", J192="D", "Dark", TRUE, "")</f>
        <v>Medium</v>
      </c>
    </row>
    <row r="193" spans="1:15" x14ac:dyDescent="0.2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INDEX(customers!$A$1:$I$1001, MATCH(orders!$C193, customers!$A$1:$A$1001, 0), MATCH(orders!F$1, customers!$A$1:$I$1, 0))</f>
        <v>Alisun Baudino</v>
      </c>
      <c r="G193" s="2" t="str">
        <f>INDEX(customers!$A$1:$I$1001, MATCH(orders!$C193, customers!$A$1:$A$1001, 0), MATCH(orders!G$1, customers!$A$1:$I$1, 0))</f>
        <v>abaudino5b@netvibes.com</v>
      </c>
      <c r="H193" s="2" t="str">
        <f>INDEX(customers!$A$1:$I$1001, MATCH(orders!$C193, customers!$A$1:$A$1001, 0), MATCH(orders!H$1, customers!$A$1:$I$1, 0))</f>
        <v>United States</v>
      </c>
      <c r="I193" t="str">
        <f>INDEX(products!$A$1:$G$49, MATCH(orders!$D193, products!$A$1:$A$1001, 0), MATCH(orders!I$1, products!$A$1:$G$1, 0))</f>
        <v>Lib</v>
      </c>
      <c r="J193" t="str">
        <f>INDEX(products!$A$1:$G$49, MATCH(orders!$D193, products!$A$1:$A$1001, 0), MATCH(orders!J$1, products!$A$1:$G$1, 0))</f>
        <v>D</v>
      </c>
      <c r="K193">
        <f>INDEX(products!$A$1:$G$49, MATCH(orders!$D193, products!$A$1:$A$1001, 0), MATCH(orders!K$1, products!$A$1:$G$1, 0))</f>
        <v>0.2</v>
      </c>
      <c r="L193">
        <f>INDEX(products!$A$1:$G$49, MATCH(orders!$D193, products!$A$1:$A$1001, 0), MATCH(orders!L$1, products!$A$1:$G$1, 0))</f>
        <v>3.8849999999999998</v>
      </c>
      <c r="M193">
        <f>L193*E193</f>
        <v>19.424999999999997</v>
      </c>
      <c r="N193" t="str">
        <f>_xlfn.IFS(I193="Rob", "Robusta", I193="Exc", "Excelsa", I193="Ara", "Arabica", I193="Lib","Liberica", TRUE, "")</f>
        <v>Liberica</v>
      </c>
      <c r="O193" t="str">
        <f>_xlfn.IFS(J193="M", "Medium", J193="L", "Light", J193="D", "Dark", TRUE, "")</f>
        <v>Dark</v>
      </c>
    </row>
    <row r="194" spans="1:15" x14ac:dyDescent="0.2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INDEX(customers!$A$1:$I$1001, MATCH(orders!$C194, customers!$A$1:$A$1001, 0), MATCH(orders!F$1, customers!$A$1:$I$1, 0))</f>
        <v>Philipa Petrushanko</v>
      </c>
      <c r="G194" s="2" t="str">
        <f>INDEX(customers!$A$1:$I$1001, MATCH(orders!$C194, customers!$A$1:$A$1001, 0), MATCH(orders!G$1, customers!$A$1:$I$1, 0))</f>
        <v>ppetrushanko5c@blinklist.com</v>
      </c>
      <c r="H194" s="2" t="str">
        <f>INDEX(customers!$A$1:$I$1001, MATCH(orders!$C194, customers!$A$1:$A$1001, 0), MATCH(orders!H$1, customers!$A$1:$I$1, 0))</f>
        <v>Ireland</v>
      </c>
      <c r="I194" t="str">
        <f>INDEX(products!$A$1:$G$49, MATCH(orders!$D194, products!$A$1:$A$1001, 0), MATCH(orders!I$1, products!$A$1:$G$1, 0))</f>
        <v>Exc</v>
      </c>
      <c r="J194" t="str">
        <f>INDEX(products!$A$1:$G$49, MATCH(orders!$D194, products!$A$1:$A$1001, 0), MATCH(orders!J$1, products!$A$1:$G$1, 0))</f>
        <v>D</v>
      </c>
      <c r="K194">
        <f>INDEX(products!$A$1:$G$49, MATCH(orders!$D194, products!$A$1:$A$1001, 0), MATCH(orders!K$1, products!$A$1:$G$1, 0))</f>
        <v>1</v>
      </c>
      <c r="L194">
        <f>INDEX(products!$A$1:$G$49, MATCH(orders!$D194, products!$A$1:$A$1001, 0), MATCH(orders!L$1, products!$A$1:$G$1, 0))</f>
        <v>12.15</v>
      </c>
      <c r="M194">
        <f>L194*E194</f>
        <v>72.900000000000006</v>
      </c>
      <c r="N194" t="str">
        <f>_xlfn.IFS(I194="Rob", "Robusta", I194="Exc", "Excelsa", I194="Ara", "Arabica", I194="Lib","Liberica", TRUE, "")</f>
        <v>Excelsa</v>
      </c>
      <c r="O194" t="str">
        <f>_xlfn.IFS(J194="M", "Medium", J194="L", "Light", J194="D", "Dark", TRUE, "")</f>
        <v>Dark</v>
      </c>
    </row>
    <row r="195" spans="1:15" x14ac:dyDescent="0.2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INDEX(customers!$A$1:$I$1001, MATCH(orders!$C195, customers!$A$1:$A$1001, 0), MATCH(orders!F$1, customers!$A$1:$I$1, 0))</f>
        <v>Kimberli Mustchin</v>
      </c>
      <c r="G195" s="2" t="str">
        <f>INDEX(customers!$A$1:$I$1001, MATCH(orders!$C195, customers!$A$1:$A$1001, 0), MATCH(orders!G$1, customers!$A$1:$I$1, 0))</f>
        <v xml:space="preserve"> kimberli.mustchin@gmail.com</v>
      </c>
      <c r="H195" s="2" t="str">
        <f>INDEX(customers!$A$1:$I$1001, MATCH(orders!$C195, customers!$A$1:$A$1001, 0), MATCH(orders!H$1, customers!$A$1:$I$1, 0))</f>
        <v>United States</v>
      </c>
      <c r="I195" t="str">
        <f>INDEX(products!$A$1:$G$49, MATCH(orders!$D195, products!$A$1:$A$1001, 0), MATCH(orders!I$1, products!$A$1:$G$1, 0))</f>
        <v>Exc</v>
      </c>
      <c r="J195" t="str">
        <f>INDEX(products!$A$1:$G$49, MATCH(orders!$D195, products!$A$1:$A$1001, 0), MATCH(orders!J$1, products!$A$1:$G$1, 0))</f>
        <v>L</v>
      </c>
      <c r="K195">
        <f>INDEX(products!$A$1:$G$49, MATCH(orders!$D195, products!$A$1:$A$1001, 0), MATCH(orders!K$1, products!$A$1:$G$1, 0))</f>
        <v>1</v>
      </c>
      <c r="L195">
        <f>INDEX(products!$A$1:$G$49, MATCH(orders!$D195, products!$A$1:$A$1001, 0), MATCH(orders!L$1, products!$A$1:$G$1, 0))</f>
        <v>14.85</v>
      </c>
      <c r="M195">
        <f>L195*E195</f>
        <v>44.55</v>
      </c>
      <c r="N195" t="str">
        <f>_xlfn.IFS(I195="Rob", "Robusta", I195="Exc", "Excelsa", I195="Ara", "Arabica", I195="Lib","Liberica", TRUE, "")</f>
        <v>Excelsa</v>
      </c>
      <c r="O195" t="str">
        <f>_xlfn.IFS(J195="M", "Medium", J195="L", "Light", J195="D", "Dark", TRUE, "")</f>
        <v>Light</v>
      </c>
    </row>
    <row r="196" spans="1:15" x14ac:dyDescent="0.2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INDEX(customers!$A$1:$I$1001, MATCH(orders!$C196, customers!$A$1:$A$1001, 0), MATCH(orders!F$1, customers!$A$1:$I$1, 0))</f>
        <v>Emlynne Laird</v>
      </c>
      <c r="G196" s="2" t="str">
        <f>INDEX(customers!$A$1:$I$1001, MATCH(orders!$C196, customers!$A$1:$A$1001, 0), MATCH(orders!G$1, customers!$A$1:$I$1, 0))</f>
        <v>elaird5e@bing.com</v>
      </c>
      <c r="H196" s="2" t="str">
        <f>INDEX(customers!$A$1:$I$1001, MATCH(orders!$C196, customers!$A$1:$A$1001, 0), MATCH(orders!H$1, customers!$A$1:$I$1, 0))</f>
        <v>United States</v>
      </c>
      <c r="I196" t="str">
        <f>INDEX(products!$A$1:$G$49, MATCH(orders!$D196, products!$A$1:$A$1001, 0), MATCH(orders!I$1, products!$A$1:$G$1, 0))</f>
        <v>Exc</v>
      </c>
      <c r="J196" t="str">
        <f>INDEX(products!$A$1:$G$49, MATCH(orders!$D196, products!$A$1:$A$1001, 0), MATCH(orders!J$1, products!$A$1:$G$1, 0))</f>
        <v>D</v>
      </c>
      <c r="K196">
        <f>INDEX(products!$A$1:$G$49, MATCH(orders!$D196, products!$A$1:$A$1001, 0), MATCH(orders!K$1, products!$A$1:$G$1, 0))</f>
        <v>0.5</v>
      </c>
      <c r="L196">
        <f>INDEX(products!$A$1:$G$49, MATCH(orders!$D196, products!$A$1:$A$1001, 0), MATCH(orders!L$1, products!$A$1:$G$1, 0))</f>
        <v>7.29</v>
      </c>
      <c r="M196">
        <f>L196*E196</f>
        <v>36.450000000000003</v>
      </c>
      <c r="N196" t="str">
        <f>_xlfn.IFS(I196="Rob", "Robusta", I196="Exc", "Excelsa", I196="Ara", "Arabica", I196="Lib","Liberica", TRUE, "")</f>
        <v>Excelsa</v>
      </c>
      <c r="O196" t="str">
        <f>_xlfn.IFS(J196="M", "Medium", J196="L", "Light", J196="D", "Dark", TRUE, "")</f>
        <v>Dark</v>
      </c>
    </row>
    <row r="197" spans="1:15" x14ac:dyDescent="0.2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INDEX(customers!$A$1:$I$1001, MATCH(orders!$C197, customers!$A$1:$A$1001, 0), MATCH(orders!F$1, customers!$A$1:$I$1, 0))</f>
        <v>Marlena Howsden</v>
      </c>
      <c r="G197" s="2" t="str">
        <f>INDEX(customers!$A$1:$I$1001, MATCH(orders!$C197, customers!$A$1:$A$1001, 0), MATCH(orders!G$1, customers!$A$1:$I$1, 0))</f>
        <v>mhowsden5f@infoseek.co.jp</v>
      </c>
      <c r="H197" s="2" t="str">
        <f>INDEX(customers!$A$1:$I$1001, MATCH(orders!$C197, customers!$A$1:$A$1001, 0), MATCH(orders!H$1, customers!$A$1:$I$1, 0))</f>
        <v>United States</v>
      </c>
      <c r="I197" t="str">
        <f>INDEX(products!$A$1:$G$49, MATCH(orders!$D197, products!$A$1:$A$1001, 0), MATCH(orders!I$1, products!$A$1:$G$1, 0))</f>
        <v>Ara</v>
      </c>
      <c r="J197" t="str">
        <f>INDEX(products!$A$1:$G$49, MATCH(orders!$D197, products!$A$1:$A$1001, 0), MATCH(orders!J$1, products!$A$1:$G$1, 0))</f>
        <v>L</v>
      </c>
      <c r="K197">
        <f>INDEX(products!$A$1:$G$49, MATCH(orders!$D197, products!$A$1:$A$1001, 0), MATCH(orders!K$1, products!$A$1:$G$1, 0))</f>
        <v>1</v>
      </c>
      <c r="L197">
        <f>INDEX(products!$A$1:$G$49, MATCH(orders!$D197, products!$A$1:$A$1001, 0), MATCH(orders!L$1, products!$A$1:$G$1, 0))</f>
        <v>12.95</v>
      </c>
      <c r="M197">
        <f>L197*E197</f>
        <v>38.849999999999994</v>
      </c>
      <c r="N197" t="str">
        <f>_xlfn.IFS(I197="Rob", "Robusta", I197="Exc", "Excelsa", I197="Ara", "Arabica", I197="Lib","Liberica", TRUE, "")</f>
        <v>Arabica</v>
      </c>
      <c r="O197" t="str">
        <f>_xlfn.IFS(J197="M", "Medium", J197="L", "Light", J197="D", "Dark", TRUE, "")</f>
        <v>Light</v>
      </c>
    </row>
    <row r="198" spans="1:15" x14ac:dyDescent="0.2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INDEX(customers!$A$1:$I$1001, MATCH(orders!$C198, customers!$A$1:$A$1001, 0), MATCH(orders!F$1, customers!$A$1:$I$1, 0))</f>
        <v>Nealson Cuttler</v>
      </c>
      <c r="G198" s="2" t="str">
        <f>INDEX(customers!$A$1:$I$1001, MATCH(orders!$C198, customers!$A$1:$A$1001, 0), MATCH(orders!G$1, customers!$A$1:$I$1, 0))</f>
        <v>ncuttler5g@parallels.com</v>
      </c>
      <c r="H198" s="2" t="str">
        <f>INDEX(customers!$A$1:$I$1001, MATCH(orders!$C198, customers!$A$1:$A$1001, 0), MATCH(orders!H$1, customers!$A$1:$I$1, 0))</f>
        <v>United States</v>
      </c>
      <c r="I198" t="str">
        <f>INDEX(products!$A$1:$G$49, MATCH(orders!$D198, products!$A$1:$A$1001, 0), MATCH(orders!I$1, products!$A$1:$G$1, 0))</f>
        <v>Exc</v>
      </c>
      <c r="J198" t="str">
        <f>INDEX(products!$A$1:$G$49, MATCH(orders!$D198, products!$A$1:$A$1001, 0), MATCH(orders!J$1, products!$A$1:$G$1, 0))</f>
        <v>L</v>
      </c>
      <c r="K198">
        <f>INDEX(products!$A$1:$G$49, MATCH(orders!$D198, products!$A$1:$A$1001, 0), MATCH(orders!K$1, products!$A$1:$G$1, 0))</f>
        <v>0.5</v>
      </c>
      <c r="L198">
        <f>INDEX(products!$A$1:$G$49, MATCH(orders!$D198, products!$A$1:$A$1001, 0), MATCH(orders!L$1, products!$A$1:$G$1, 0))</f>
        <v>8.91</v>
      </c>
      <c r="M198">
        <f>L198*E198</f>
        <v>53.46</v>
      </c>
      <c r="N198" t="str">
        <f>_xlfn.IFS(I198="Rob", "Robusta", I198="Exc", "Excelsa", I198="Ara", "Arabica", I198="Lib","Liberica", TRUE, "")</f>
        <v>Excelsa</v>
      </c>
      <c r="O198" t="str">
        <f>_xlfn.IFS(J198="M", "Medium", J198="L", "Light", J198="D", "Dark", TRUE, "")</f>
        <v>Light</v>
      </c>
    </row>
    <row r="199" spans="1:15" x14ac:dyDescent="0.2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INDEX(customers!$A$1:$I$1001, MATCH(orders!$C199, customers!$A$1:$A$1001, 0), MATCH(orders!F$1, customers!$A$1:$I$1, 0))</f>
        <v>Nealson Cuttler</v>
      </c>
      <c r="G199" s="2" t="str">
        <f>INDEX(customers!$A$1:$I$1001, MATCH(orders!$C199, customers!$A$1:$A$1001, 0), MATCH(orders!G$1, customers!$A$1:$I$1, 0))</f>
        <v>ncuttler5g@parallels.com</v>
      </c>
      <c r="H199" s="2" t="str">
        <f>INDEX(customers!$A$1:$I$1001, MATCH(orders!$C199, customers!$A$1:$A$1001, 0), MATCH(orders!H$1, customers!$A$1:$I$1, 0))</f>
        <v>United States</v>
      </c>
      <c r="I199" t="str">
        <f>INDEX(products!$A$1:$G$49, MATCH(orders!$D199, products!$A$1:$A$1001, 0), MATCH(orders!I$1, products!$A$1:$G$1, 0))</f>
        <v>Lib</v>
      </c>
      <c r="J199" t="str">
        <f>INDEX(products!$A$1:$G$49, MATCH(orders!$D199, products!$A$1:$A$1001, 0), MATCH(orders!J$1, products!$A$1:$G$1, 0))</f>
        <v>D</v>
      </c>
      <c r="K199">
        <f>INDEX(products!$A$1:$G$49, MATCH(orders!$D199, products!$A$1:$A$1001, 0), MATCH(orders!K$1, products!$A$1:$G$1, 0))</f>
        <v>2.5</v>
      </c>
      <c r="L199">
        <f>INDEX(products!$A$1:$G$49, MATCH(orders!$D199, products!$A$1:$A$1001, 0), MATCH(orders!L$1, products!$A$1:$G$1, 0))</f>
        <v>29.784999999999997</v>
      </c>
      <c r="M199">
        <f>L199*E199</f>
        <v>59.569999999999993</v>
      </c>
      <c r="N199" t="str">
        <f>_xlfn.IFS(I199="Rob", "Robusta", I199="Exc", "Excelsa", I199="Ara", "Arabica", I199="Lib","Liberica", TRUE, "")</f>
        <v>Liberica</v>
      </c>
      <c r="O199" t="str">
        <f>_xlfn.IFS(J199="M", "Medium", J199="L", "Light", J199="D", "Dark", TRUE, "")</f>
        <v>Dark</v>
      </c>
    </row>
    <row r="200" spans="1:15" x14ac:dyDescent="0.2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INDEX(customers!$A$1:$I$1001, MATCH(orders!$C200, customers!$A$1:$A$1001, 0), MATCH(orders!F$1, customers!$A$1:$I$1, 0))</f>
        <v>Nealson Cuttler</v>
      </c>
      <c r="G200" s="2" t="str">
        <f>INDEX(customers!$A$1:$I$1001, MATCH(orders!$C200, customers!$A$1:$A$1001, 0), MATCH(orders!G$1, customers!$A$1:$I$1, 0))</f>
        <v>ncuttler5g@parallels.com</v>
      </c>
      <c r="H200" s="2" t="str">
        <f>INDEX(customers!$A$1:$I$1001, MATCH(orders!$C200, customers!$A$1:$A$1001, 0), MATCH(orders!H$1, customers!$A$1:$I$1, 0))</f>
        <v>United States</v>
      </c>
      <c r="I200" t="str">
        <f>INDEX(products!$A$1:$G$49, MATCH(orders!$D200, products!$A$1:$A$1001, 0), MATCH(orders!I$1, products!$A$1:$G$1, 0))</f>
        <v>Lib</v>
      </c>
      <c r="J200" t="str">
        <f>INDEX(products!$A$1:$G$49, MATCH(orders!$D200, products!$A$1:$A$1001, 0), MATCH(orders!J$1, products!$A$1:$G$1, 0))</f>
        <v>D</v>
      </c>
      <c r="K200">
        <f>INDEX(products!$A$1:$G$49, MATCH(orders!$D200, products!$A$1:$A$1001, 0), MATCH(orders!K$1, products!$A$1:$G$1, 0))</f>
        <v>2.5</v>
      </c>
      <c r="L200">
        <f>INDEX(products!$A$1:$G$49, MATCH(orders!$D200, products!$A$1:$A$1001, 0), MATCH(orders!L$1, products!$A$1:$G$1, 0))</f>
        <v>29.784999999999997</v>
      </c>
      <c r="M200">
        <f>L200*E200</f>
        <v>89.35499999999999</v>
      </c>
      <c r="N200" t="str">
        <f>_xlfn.IFS(I200="Rob", "Robusta", I200="Exc", "Excelsa", I200="Ara", "Arabica", I200="Lib","Liberica", TRUE, "")</f>
        <v>Liberica</v>
      </c>
      <c r="O200" t="str">
        <f>_xlfn.IFS(J200="M", "Medium", J200="L", "Light", J200="D", "Dark", TRUE, "")</f>
        <v>Dark</v>
      </c>
    </row>
    <row r="201" spans="1:15" x14ac:dyDescent="0.2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INDEX(customers!$A$1:$I$1001, MATCH(orders!$C201, customers!$A$1:$A$1001, 0), MATCH(orders!F$1, customers!$A$1:$I$1, 0))</f>
        <v>Nealson Cuttler</v>
      </c>
      <c r="G201" s="2" t="str">
        <f>INDEX(customers!$A$1:$I$1001, MATCH(orders!$C201, customers!$A$1:$A$1001, 0), MATCH(orders!G$1, customers!$A$1:$I$1, 0))</f>
        <v>ncuttler5g@parallels.com</v>
      </c>
      <c r="H201" s="2" t="str">
        <f>INDEX(customers!$A$1:$I$1001, MATCH(orders!$C201, customers!$A$1:$A$1001, 0), MATCH(orders!H$1, customers!$A$1:$I$1, 0))</f>
        <v>United States</v>
      </c>
      <c r="I201" t="str">
        <f>INDEX(products!$A$1:$G$49, MATCH(orders!$D201, products!$A$1:$A$1001, 0), MATCH(orders!I$1, products!$A$1:$G$1, 0))</f>
        <v>Lib</v>
      </c>
      <c r="J201" t="str">
        <f>INDEX(products!$A$1:$G$49, MATCH(orders!$D201, products!$A$1:$A$1001, 0), MATCH(orders!J$1, products!$A$1:$G$1, 0))</f>
        <v>L</v>
      </c>
      <c r="K201">
        <f>INDEX(products!$A$1:$G$49, MATCH(orders!$D201, products!$A$1:$A$1001, 0), MATCH(orders!K$1, products!$A$1:$G$1, 0))</f>
        <v>0.5</v>
      </c>
      <c r="L201">
        <f>INDEX(products!$A$1:$G$49, MATCH(orders!$D201, products!$A$1:$A$1001, 0), MATCH(orders!L$1, products!$A$1:$G$1, 0))</f>
        <v>9.51</v>
      </c>
      <c r="M201">
        <f>L201*E201</f>
        <v>38.04</v>
      </c>
      <c r="N201" t="str">
        <f>_xlfn.IFS(I201="Rob", "Robusta", I201="Exc", "Excelsa", I201="Ara", "Arabica", I201="Lib","Liberica", TRUE, "")</f>
        <v>Liberica</v>
      </c>
      <c r="O201" t="str">
        <f>_xlfn.IFS(J201="M", "Medium", J201="L", "Light", J201="D", "Dark", TRUE, "")</f>
        <v>Light</v>
      </c>
    </row>
    <row r="202" spans="1:15" x14ac:dyDescent="0.2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INDEX(customers!$A$1:$I$1001, MATCH(orders!$C202, customers!$A$1:$A$1001, 0), MATCH(orders!F$1, customers!$A$1:$I$1, 0))</f>
        <v>Nealson Cuttler</v>
      </c>
      <c r="G202" s="2" t="str">
        <f>INDEX(customers!$A$1:$I$1001, MATCH(orders!$C202, customers!$A$1:$A$1001, 0), MATCH(orders!G$1, customers!$A$1:$I$1, 0))</f>
        <v>ncuttler5g@parallels.com</v>
      </c>
      <c r="H202" s="2" t="str">
        <f>INDEX(customers!$A$1:$I$1001, MATCH(orders!$C202, customers!$A$1:$A$1001, 0), MATCH(orders!H$1, customers!$A$1:$I$1, 0))</f>
        <v>United States</v>
      </c>
      <c r="I202" t="str">
        <f>INDEX(products!$A$1:$G$49, MATCH(orders!$D202, products!$A$1:$A$1001, 0), MATCH(orders!I$1, products!$A$1:$G$1, 0))</f>
        <v>Exc</v>
      </c>
      <c r="J202" t="str">
        <f>INDEX(products!$A$1:$G$49, MATCH(orders!$D202, products!$A$1:$A$1001, 0), MATCH(orders!J$1, products!$A$1:$G$1, 0))</f>
        <v>M</v>
      </c>
      <c r="K202">
        <f>INDEX(products!$A$1:$G$49, MATCH(orders!$D202, products!$A$1:$A$1001, 0), MATCH(orders!K$1, products!$A$1:$G$1, 0))</f>
        <v>1</v>
      </c>
      <c r="L202">
        <f>INDEX(products!$A$1:$G$49, MATCH(orders!$D202, products!$A$1:$A$1001, 0), MATCH(orders!L$1, products!$A$1:$G$1, 0))</f>
        <v>13.75</v>
      </c>
      <c r="M202">
        <f>L202*E202</f>
        <v>41.25</v>
      </c>
      <c r="N202" t="str">
        <f>_xlfn.IFS(I202="Rob", "Robusta", I202="Exc", "Excelsa", I202="Ara", "Arabica", I202="Lib","Liberica", TRUE, "")</f>
        <v>Excelsa</v>
      </c>
      <c r="O202" t="str">
        <f>_xlfn.IFS(J202="M", "Medium", J202="L", "Light", J202="D", "Dark", TRUE, "")</f>
        <v>Medium</v>
      </c>
    </row>
    <row r="203" spans="1:15" x14ac:dyDescent="0.2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INDEX(customers!$A$1:$I$1001, MATCH(orders!$C203, customers!$A$1:$A$1001, 0), MATCH(orders!F$1, customers!$A$1:$I$1, 0))</f>
        <v>Adriana Lazarus</v>
      </c>
      <c r="G203" s="2" t="str">
        <f>INDEX(customers!$A$1:$I$1001, MATCH(orders!$C203, customers!$A$1:$A$1001, 0), MATCH(orders!G$1, customers!$A$1:$I$1, 0))</f>
        <v xml:space="preserve"> adriana.lazarus@gmail.com</v>
      </c>
      <c r="H203" s="2" t="str">
        <f>INDEX(customers!$A$1:$I$1001, MATCH(orders!$C203, customers!$A$1:$A$1001, 0), MATCH(orders!H$1, customers!$A$1:$I$1, 0))</f>
        <v>United States</v>
      </c>
      <c r="I203" t="str">
        <f>INDEX(products!$A$1:$G$49, MATCH(orders!$D203, products!$A$1:$A$1001, 0), MATCH(orders!I$1, products!$A$1:$G$1, 0))</f>
        <v>Lib</v>
      </c>
      <c r="J203" t="str">
        <f>INDEX(products!$A$1:$G$49, MATCH(orders!$D203, products!$A$1:$A$1001, 0), MATCH(orders!J$1, products!$A$1:$G$1, 0))</f>
        <v>L</v>
      </c>
      <c r="K203">
        <f>INDEX(products!$A$1:$G$49, MATCH(orders!$D203, products!$A$1:$A$1001, 0), MATCH(orders!K$1, products!$A$1:$G$1, 0))</f>
        <v>0.5</v>
      </c>
      <c r="L203">
        <f>INDEX(products!$A$1:$G$49, MATCH(orders!$D203, products!$A$1:$A$1001, 0), MATCH(orders!L$1, products!$A$1:$G$1, 0))</f>
        <v>9.51</v>
      </c>
      <c r="M203">
        <f>L203*E203</f>
        <v>57.06</v>
      </c>
      <c r="N203" t="str">
        <f>_xlfn.IFS(I203="Rob", "Robusta", I203="Exc", "Excelsa", I203="Ara", "Arabica", I203="Lib","Liberica", TRUE, "")</f>
        <v>Liberica</v>
      </c>
      <c r="O203" t="str">
        <f>_xlfn.IFS(J203="M", "Medium", J203="L", "Light", J203="D", "Dark", TRUE, "")</f>
        <v>Light</v>
      </c>
    </row>
    <row r="204" spans="1:15" x14ac:dyDescent="0.2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INDEX(customers!$A$1:$I$1001, MATCH(orders!$C204, customers!$A$1:$A$1001, 0), MATCH(orders!F$1, customers!$A$1:$I$1, 0))</f>
        <v>Tallie felip</v>
      </c>
      <c r="G204" s="2" t="str">
        <f>INDEX(customers!$A$1:$I$1001, MATCH(orders!$C204, customers!$A$1:$A$1001, 0), MATCH(orders!G$1, customers!$A$1:$I$1, 0))</f>
        <v>tfelip5m@typepad.com</v>
      </c>
      <c r="H204" s="2" t="str">
        <f>INDEX(customers!$A$1:$I$1001, MATCH(orders!$C204, customers!$A$1:$A$1001, 0), MATCH(orders!H$1, customers!$A$1:$I$1, 0))</f>
        <v>United States</v>
      </c>
      <c r="I204" t="str">
        <f>INDEX(products!$A$1:$G$49, MATCH(orders!$D204, products!$A$1:$A$1001, 0), MATCH(orders!I$1, products!$A$1:$G$1, 0))</f>
        <v>Lib</v>
      </c>
      <c r="J204" t="str">
        <f>INDEX(products!$A$1:$G$49, MATCH(orders!$D204, products!$A$1:$A$1001, 0), MATCH(orders!J$1, products!$A$1:$G$1, 0))</f>
        <v>D</v>
      </c>
      <c r="K204">
        <f>INDEX(products!$A$1:$G$49, MATCH(orders!$D204, products!$A$1:$A$1001, 0), MATCH(orders!K$1, products!$A$1:$G$1, 0))</f>
        <v>2.5</v>
      </c>
      <c r="L204">
        <f>INDEX(products!$A$1:$G$49, MATCH(orders!$D204, products!$A$1:$A$1001, 0), MATCH(orders!L$1, products!$A$1:$G$1, 0))</f>
        <v>29.784999999999997</v>
      </c>
      <c r="M204">
        <f>L204*E204</f>
        <v>178.70999999999998</v>
      </c>
      <c r="N204" t="str">
        <f>_xlfn.IFS(I204="Rob", "Robusta", I204="Exc", "Excelsa", I204="Ara", "Arabica", I204="Lib","Liberica", TRUE, "")</f>
        <v>Liberica</v>
      </c>
      <c r="O204" t="str">
        <f>_xlfn.IFS(J204="M", "Medium", J204="L", "Light", J204="D", "Dark", TRUE, "")</f>
        <v>Dark</v>
      </c>
    </row>
    <row r="205" spans="1:15" x14ac:dyDescent="0.2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INDEX(customers!$A$1:$I$1001, MATCH(orders!$C205, customers!$A$1:$A$1001, 0), MATCH(orders!F$1, customers!$A$1:$I$1, 0))</f>
        <v>Vanna Le - Count</v>
      </c>
      <c r="G205" s="2" t="str">
        <f>INDEX(customers!$A$1:$I$1001, MATCH(orders!$C205, customers!$A$1:$A$1001, 0), MATCH(orders!G$1, customers!$A$1:$I$1, 0))</f>
        <v>vle5n@disqus.com</v>
      </c>
      <c r="H205" s="2" t="str">
        <f>INDEX(customers!$A$1:$I$1001, MATCH(orders!$C205, customers!$A$1:$A$1001, 0), MATCH(orders!H$1, customers!$A$1:$I$1, 0))</f>
        <v>United States</v>
      </c>
      <c r="I205" t="str">
        <f>INDEX(products!$A$1:$G$49, MATCH(orders!$D205, products!$A$1:$A$1001, 0), MATCH(orders!I$1, products!$A$1:$G$1, 0))</f>
        <v>Lib</v>
      </c>
      <c r="J205" t="str">
        <f>INDEX(products!$A$1:$G$49, MATCH(orders!$D205, products!$A$1:$A$1001, 0), MATCH(orders!J$1, products!$A$1:$G$1, 0))</f>
        <v>L</v>
      </c>
      <c r="K205">
        <f>INDEX(products!$A$1:$G$49, MATCH(orders!$D205, products!$A$1:$A$1001, 0), MATCH(orders!K$1, products!$A$1:$G$1, 0))</f>
        <v>0.2</v>
      </c>
      <c r="L205">
        <f>INDEX(products!$A$1:$G$49, MATCH(orders!$D205, products!$A$1:$A$1001, 0), MATCH(orders!L$1, products!$A$1:$G$1, 0))</f>
        <v>4.7549999999999999</v>
      </c>
      <c r="M205">
        <f>L205*E205</f>
        <v>4.7549999999999999</v>
      </c>
      <c r="N205" t="str">
        <f>_xlfn.IFS(I205="Rob", "Robusta", I205="Exc", "Excelsa", I205="Ara", "Arabica", I205="Lib","Liberica", TRUE, "")</f>
        <v>Liberica</v>
      </c>
      <c r="O205" t="str">
        <f>_xlfn.IFS(J205="M", "Medium", J205="L", "Light", J205="D", "Dark", TRUE, "")</f>
        <v>Light</v>
      </c>
    </row>
    <row r="206" spans="1:15" x14ac:dyDescent="0.2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INDEX(customers!$A$1:$I$1001, MATCH(orders!$C206, customers!$A$1:$A$1001, 0), MATCH(orders!F$1, customers!$A$1:$I$1, 0))</f>
        <v>Sarette Ducarel</v>
      </c>
      <c r="G206" s="2" t="str">
        <f>INDEX(customers!$A$1:$I$1001, MATCH(orders!$C206, customers!$A$1:$A$1001, 0), MATCH(orders!G$1, customers!$A$1:$I$1, 0))</f>
        <v xml:space="preserve"> sarette.ducarel@gmail.com</v>
      </c>
      <c r="H206" s="2" t="str">
        <f>INDEX(customers!$A$1:$I$1001, MATCH(orders!$C206, customers!$A$1:$A$1001, 0), MATCH(orders!H$1, customers!$A$1:$I$1, 0))</f>
        <v>United States</v>
      </c>
      <c r="I206" t="str">
        <f>INDEX(products!$A$1:$G$49, MATCH(orders!$D206, products!$A$1:$A$1001, 0), MATCH(orders!I$1, products!$A$1:$G$1, 0))</f>
        <v>Exc</v>
      </c>
      <c r="J206" t="str">
        <f>INDEX(products!$A$1:$G$49, MATCH(orders!$D206, products!$A$1:$A$1001, 0), MATCH(orders!J$1, products!$A$1:$G$1, 0))</f>
        <v>M</v>
      </c>
      <c r="K206">
        <f>INDEX(products!$A$1:$G$49, MATCH(orders!$D206, products!$A$1:$A$1001, 0), MATCH(orders!K$1, products!$A$1:$G$1, 0))</f>
        <v>1</v>
      </c>
      <c r="L206">
        <f>INDEX(products!$A$1:$G$49, MATCH(orders!$D206, products!$A$1:$A$1001, 0), MATCH(orders!L$1, products!$A$1:$G$1, 0))</f>
        <v>13.75</v>
      </c>
      <c r="M206">
        <f>L206*E206</f>
        <v>82.5</v>
      </c>
      <c r="N206" t="str">
        <f>_xlfn.IFS(I206="Rob", "Robusta", I206="Exc", "Excelsa", I206="Ara", "Arabica", I206="Lib","Liberica", TRUE, "")</f>
        <v>Excelsa</v>
      </c>
      <c r="O206" t="str">
        <f>_xlfn.IFS(J206="M", "Medium", J206="L", "Light", J206="D", "Dark", TRUE, "")</f>
        <v>Medium</v>
      </c>
    </row>
    <row r="207" spans="1:15" x14ac:dyDescent="0.2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INDEX(customers!$A$1:$I$1001, MATCH(orders!$C207, customers!$A$1:$A$1001, 0), MATCH(orders!F$1, customers!$A$1:$I$1, 0))</f>
        <v>Kendra Glison</v>
      </c>
      <c r="G207" s="2" t="str">
        <f>INDEX(customers!$A$1:$I$1001, MATCH(orders!$C207, customers!$A$1:$A$1001, 0), MATCH(orders!G$1, customers!$A$1:$I$1, 0))</f>
        <v xml:space="preserve"> kendra.glison@gmail.com</v>
      </c>
      <c r="H207" s="2" t="str">
        <f>INDEX(customers!$A$1:$I$1001, MATCH(orders!$C207, customers!$A$1:$A$1001, 0), MATCH(orders!H$1, customers!$A$1:$I$1, 0))</f>
        <v>United States</v>
      </c>
      <c r="I207" t="str">
        <f>INDEX(products!$A$1:$G$49, MATCH(orders!$D207, products!$A$1:$A$1001, 0), MATCH(orders!I$1, products!$A$1:$G$1, 0))</f>
        <v>Rob</v>
      </c>
      <c r="J207" t="str">
        <f>INDEX(products!$A$1:$G$49, MATCH(orders!$D207, products!$A$1:$A$1001, 0), MATCH(orders!J$1, products!$A$1:$G$1, 0))</f>
        <v>D</v>
      </c>
      <c r="K207">
        <f>INDEX(products!$A$1:$G$49, MATCH(orders!$D207, products!$A$1:$A$1001, 0), MATCH(orders!K$1, products!$A$1:$G$1, 0))</f>
        <v>0.2</v>
      </c>
      <c r="L207">
        <f>INDEX(products!$A$1:$G$49, MATCH(orders!$D207, products!$A$1:$A$1001, 0), MATCH(orders!L$1, products!$A$1:$G$1, 0))</f>
        <v>2.6849999999999996</v>
      </c>
      <c r="M207">
        <f>L207*E207</f>
        <v>8.0549999999999997</v>
      </c>
      <c r="N207" t="str">
        <f>_xlfn.IFS(I207="Rob", "Robusta", I207="Exc", "Excelsa", I207="Ara", "Arabica", I207="Lib","Liberica", TRUE, "")</f>
        <v>Robusta</v>
      </c>
      <c r="O207" t="str">
        <f>_xlfn.IFS(J207="M", "Medium", J207="L", "Light", J207="D", "Dark", TRUE, "")</f>
        <v>Dark</v>
      </c>
    </row>
    <row r="208" spans="1:15" x14ac:dyDescent="0.2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INDEX(customers!$A$1:$I$1001, MATCH(orders!$C208, customers!$A$1:$A$1001, 0), MATCH(orders!F$1, customers!$A$1:$I$1, 0))</f>
        <v>Nertie Poolman</v>
      </c>
      <c r="G208" s="2" t="str">
        <f>INDEX(customers!$A$1:$I$1001, MATCH(orders!$C208, customers!$A$1:$A$1001, 0), MATCH(orders!G$1, customers!$A$1:$I$1, 0))</f>
        <v>npoolman5q@howstuffworks.com</v>
      </c>
      <c r="H208" s="2" t="str">
        <f>INDEX(customers!$A$1:$I$1001, MATCH(orders!$C208, customers!$A$1:$A$1001, 0), MATCH(orders!H$1, customers!$A$1:$I$1, 0))</f>
        <v>United States</v>
      </c>
      <c r="I208" t="str">
        <f>INDEX(products!$A$1:$G$49, MATCH(orders!$D208, products!$A$1:$A$1001, 0), MATCH(orders!I$1, products!$A$1:$G$1, 0))</f>
        <v>Ara</v>
      </c>
      <c r="J208" t="str">
        <f>INDEX(products!$A$1:$G$49, MATCH(orders!$D208, products!$A$1:$A$1001, 0), MATCH(orders!J$1, products!$A$1:$G$1, 0))</f>
        <v>M</v>
      </c>
      <c r="K208">
        <f>INDEX(products!$A$1:$G$49, MATCH(orders!$D208, products!$A$1:$A$1001, 0), MATCH(orders!K$1, products!$A$1:$G$1, 0))</f>
        <v>1</v>
      </c>
      <c r="L208">
        <f>INDEX(products!$A$1:$G$49, MATCH(orders!$D208, products!$A$1:$A$1001, 0), MATCH(orders!L$1, products!$A$1:$G$1, 0))</f>
        <v>11.25</v>
      </c>
      <c r="M208">
        <f>L208*E208</f>
        <v>22.5</v>
      </c>
      <c r="N208" t="str">
        <f>_xlfn.IFS(I208="Rob", "Robusta", I208="Exc", "Excelsa", I208="Ara", "Arabica", I208="Lib","Liberica", TRUE, "")</f>
        <v>Arabica</v>
      </c>
      <c r="O208" t="str">
        <f>_xlfn.IFS(J208="M", "Medium", J208="L", "Light", J208="D", "Dark", TRUE, "")</f>
        <v>Medium</v>
      </c>
    </row>
    <row r="209" spans="1:15" x14ac:dyDescent="0.2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INDEX(customers!$A$1:$I$1001, MATCH(orders!$C209, customers!$A$1:$A$1001, 0), MATCH(orders!F$1, customers!$A$1:$I$1, 0))</f>
        <v>Orbadiah Duny</v>
      </c>
      <c r="G209" s="2" t="str">
        <f>INDEX(customers!$A$1:$I$1001, MATCH(orders!$C209, customers!$A$1:$A$1001, 0), MATCH(orders!G$1, customers!$A$1:$I$1, 0))</f>
        <v>oduny5r@constantcontact.com</v>
      </c>
      <c r="H209" s="2" t="str">
        <f>INDEX(customers!$A$1:$I$1001, MATCH(orders!$C209, customers!$A$1:$A$1001, 0), MATCH(orders!H$1, customers!$A$1:$I$1, 0))</f>
        <v>United States</v>
      </c>
      <c r="I209" t="str">
        <f>INDEX(products!$A$1:$G$49, MATCH(orders!$D209, products!$A$1:$A$1001, 0), MATCH(orders!I$1, products!$A$1:$G$1, 0))</f>
        <v>Ara</v>
      </c>
      <c r="J209" t="str">
        <f>INDEX(products!$A$1:$G$49, MATCH(orders!$D209, products!$A$1:$A$1001, 0), MATCH(orders!J$1, products!$A$1:$G$1, 0))</f>
        <v>M</v>
      </c>
      <c r="K209">
        <f>INDEX(products!$A$1:$G$49, MATCH(orders!$D209, products!$A$1:$A$1001, 0), MATCH(orders!K$1, products!$A$1:$G$1, 0))</f>
        <v>0.5</v>
      </c>
      <c r="L209">
        <f>INDEX(products!$A$1:$G$49, MATCH(orders!$D209, products!$A$1:$A$1001, 0), MATCH(orders!L$1, products!$A$1:$G$1, 0))</f>
        <v>6.75</v>
      </c>
      <c r="M209">
        <f>L209*E209</f>
        <v>40.5</v>
      </c>
      <c r="N209" t="str">
        <f>_xlfn.IFS(I209="Rob", "Robusta", I209="Exc", "Excelsa", I209="Ara", "Arabica", I209="Lib","Liberica", TRUE, "")</f>
        <v>Arabica</v>
      </c>
      <c r="O209" t="str">
        <f>_xlfn.IFS(J209="M", "Medium", J209="L", "Light", J209="D", "Dark", TRUE, "")</f>
        <v>Medium</v>
      </c>
    </row>
    <row r="210" spans="1:15" x14ac:dyDescent="0.2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INDEX(customers!$A$1:$I$1001, MATCH(orders!$C210, customers!$A$1:$A$1001, 0), MATCH(orders!F$1, customers!$A$1:$I$1, 0))</f>
        <v>Constance Halfhide</v>
      </c>
      <c r="G210" s="2" t="str">
        <f>INDEX(customers!$A$1:$I$1001, MATCH(orders!$C210, customers!$A$1:$A$1001, 0), MATCH(orders!G$1, customers!$A$1:$I$1, 0))</f>
        <v>chalfhide5s@google.ru</v>
      </c>
      <c r="H210" s="2" t="str">
        <f>INDEX(customers!$A$1:$I$1001, MATCH(orders!$C210, customers!$A$1:$A$1001, 0), MATCH(orders!H$1, customers!$A$1:$I$1, 0))</f>
        <v>Ireland</v>
      </c>
      <c r="I210" t="str">
        <f>INDEX(products!$A$1:$G$49, MATCH(orders!$D210, products!$A$1:$A$1001, 0), MATCH(orders!I$1, products!$A$1:$G$1, 0))</f>
        <v>Exc</v>
      </c>
      <c r="J210" t="str">
        <f>INDEX(products!$A$1:$G$49, MATCH(orders!$D210, products!$A$1:$A$1001, 0), MATCH(orders!J$1, products!$A$1:$G$1, 0))</f>
        <v>D</v>
      </c>
      <c r="K210">
        <f>INDEX(products!$A$1:$G$49, MATCH(orders!$D210, products!$A$1:$A$1001, 0), MATCH(orders!K$1, products!$A$1:$G$1, 0))</f>
        <v>0.5</v>
      </c>
      <c r="L210">
        <f>INDEX(products!$A$1:$G$49, MATCH(orders!$D210, products!$A$1:$A$1001, 0), MATCH(orders!L$1, products!$A$1:$G$1, 0))</f>
        <v>7.29</v>
      </c>
      <c r="M210">
        <f>L210*E210</f>
        <v>29.16</v>
      </c>
      <c r="N210" t="str">
        <f>_xlfn.IFS(I210="Rob", "Robusta", I210="Exc", "Excelsa", I210="Ara", "Arabica", I210="Lib","Liberica", TRUE, "")</f>
        <v>Excelsa</v>
      </c>
      <c r="O210" t="str">
        <f>_xlfn.IFS(J210="M", "Medium", J210="L", "Light", J210="D", "Dark", TRUE, "")</f>
        <v>Dark</v>
      </c>
    </row>
    <row r="211" spans="1:15" x14ac:dyDescent="0.2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INDEX(customers!$A$1:$I$1001, MATCH(orders!$C211, customers!$A$1:$A$1001, 0), MATCH(orders!F$1, customers!$A$1:$I$1, 0))</f>
        <v>Fransisco Malecky</v>
      </c>
      <c r="G211" s="2" t="str">
        <f>INDEX(customers!$A$1:$I$1001, MATCH(orders!$C211, customers!$A$1:$A$1001, 0), MATCH(orders!G$1, customers!$A$1:$I$1, 0))</f>
        <v>fmalecky5t@list-manage.com</v>
      </c>
      <c r="H211" s="2" t="str">
        <f>INDEX(customers!$A$1:$I$1001, MATCH(orders!$C211, customers!$A$1:$A$1001, 0), MATCH(orders!H$1, customers!$A$1:$I$1, 0))</f>
        <v>United Kingdom</v>
      </c>
      <c r="I211" t="str">
        <f>INDEX(products!$A$1:$G$49, MATCH(orders!$D211, products!$A$1:$A$1001, 0), MATCH(orders!I$1, products!$A$1:$G$1, 0))</f>
        <v>Ara</v>
      </c>
      <c r="J211" t="str">
        <f>INDEX(products!$A$1:$G$49, MATCH(orders!$D211, products!$A$1:$A$1001, 0), MATCH(orders!J$1, products!$A$1:$G$1, 0))</f>
        <v>M</v>
      </c>
      <c r="K211">
        <f>INDEX(products!$A$1:$G$49, MATCH(orders!$D211, products!$A$1:$A$1001, 0), MATCH(orders!K$1, products!$A$1:$G$1, 0))</f>
        <v>0.5</v>
      </c>
      <c r="L211">
        <f>INDEX(products!$A$1:$G$49, MATCH(orders!$D211, products!$A$1:$A$1001, 0), MATCH(orders!L$1, products!$A$1:$G$1, 0))</f>
        <v>6.75</v>
      </c>
      <c r="M211">
        <f>L211*E211</f>
        <v>6.75</v>
      </c>
      <c r="N211" t="str">
        <f>_xlfn.IFS(I211="Rob", "Robusta", I211="Exc", "Excelsa", I211="Ara", "Arabica", I211="Lib","Liberica", TRUE, "")</f>
        <v>Arabica</v>
      </c>
      <c r="O211" t="str">
        <f>_xlfn.IFS(J211="M", "Medium", J211="L", "Light", J211="D", "Dark", TRUE, "")</f>
        <v>Medium</v>
      </c>
    </row>
    <row r="212" spans="1:15" x14ac:dyDescent="0.2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INDEX(customers!$A$1:$I$1001, MATCH(orders!$C212, customers!$A$1:$A$1001, 0), MATCH(orders!F$1, customers!$A$1:$I$1, 0))</f>
        <v>Anselma Attwater</v>
      </c>
      <c r="G212" s="2" t="str">
        <f>INDEX(customers!$A$1:$I$1001, MATCH(orders!$C212, customers!$A$1:$A$1001, 0), MATCH(orders!G$1, customers!$A$1:$I$1, 0))</f>
        <v>aattwater5u@wikia.com</v>
      </c>
      <c r="H212" s="2" t="str">
        <f>INDEX(customers!$A$1:$I$1001, MATCH(orders!$C212, customers!$A$1:$A$1001, 0), MATCH(orders!H$1, customers!$A$1:$I$1, 0))</f>
        <v>United States</v>
      </c>
      <c r="I212" t="str">
        <f>INDEX(products!$A$1:$G$49, MATCH(orders!$D212, products!$A$1:$A$1001, 0), MATCH(orders!I$1, products!$A$1:$G$1, 0))</f>
        <v>Lib</v>
      </c>
      <c r="J212" t="str">
        <f>INDEX(products!$A$1:$G$49, MATCH(orders!$D212, products!$A$1:$A$1001, 0), MATCH(orders!J$1, products!$A$1:$G$1, 0))</f>
        <v>D</v>
      </c>
      <c r="K212">
        <f>INDEX(products!$A$1:$G$49, MATCH(orders!$D212, products!$A$1:$A$1001, 0), MATCH(orders!K$1, products!$A$1:$G$1, 0))</f>
        <v>1</v>
      </c>
      <c r="L212">
        <f>INDEX(products!$A$1:$G$49, MATCH(orders!$D212, products!$A$1:$A$1001, 0), MATCH(orders!L$1, products!$A$1:$G$1, 0))</f>
        <v>12.95</v>
      </c>
      <c r="M212">
        <f>L212*E212</f>
        <v>51.8</v>
      </c>
      <c r="N212" t="str">
        <f>_xlfn.IFS(I212="Rob", "Robusta", I212="Exc", "Excelsa", I212="Ara", "Arabica", I212="Lib","Liberica", TRUE, "")</f>
        <v>Liberica</v>
      </c>
      <c r="O212" t="str">
        <f>_xlfn.IFS(J212="M", "Medium", J212="L", "Light", J212="D", "Dark", TRUE, "")</f>
        <v>Dark</v>
      </c>
    </row>
    <row r="213" spans="1:15" x14ac:dyDescent="0.2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INDEX(customers!$A$1:$I$1001, MATCH(orders!$C213, customers!$A$1:$A$1001, 0), MATCH(orders!F$1, customers!$A$1:$I$1, 0))</f>
        <v>Minette Whellans</v>
      </c>
      <c r="G213" s="2" t="str">
        <f>INDEX(customers!$A$1:$I$1001, MATCH(orders!$C213, customers!$A$1:$A$1001, 0), MATCH(orders!G$1, customers!$A$1:$I$1, 0))</f>
        <v>mwhellans5v@mapquest.com</v>
      </c>
      <c r="H213" s="2" t="str">
        <f>INDEX(customers!$A$1:$I$1001, MATCH(orders!$C213, customers!$A$1:$A$1001, 0), MATCH(orders!H$1, customers!$A$1:$I$1, 0))</f>
        <v>United States</v>
      </c>
      <c r="I213" t="str">
        <f>INDEX(products!$A$1:$G$49, MATCH(orders!$D213, products!$A$1:$A$1001, 0), MATCH(orders!I$1, products!$A$1:$G$1, 0))</f>
        <v>Exc</v>
      </c>
      <c r="J213" t="str">
        <f>INDEX(products!$A$1:$G$49, MATCH(orders!$D213, products!$A$1:$A$1001, 0), MATCH(orders!J$1, products!$A$1:$G$1, 0))</f>
        <v>L</v>
      </c>
      <c r="K213">
        <f>INDEX(products!$A$1:$G$49, MATCH(orders!$D213, products!$A$1:$A$1001, 0), MATCH(orders!K$1, products!$A$1:$G$1, 0))</f>
        <v>0.5</v>
      </c>
      <c r="L213">
        <f>INDEX(products!$A$1:$G$49, MATCH(orders!$D213, products!$A$1:$A$1001, 0), MATCH(orders!L$1, products!$A$1:$G$1, 0))</f>
        <v>8.91</v>
      </c>
      <c r="M213">
        <f>L213*E213</f>
        <v>53.46</v>
      </c>
      <c r="N213" t="str">
        <f>_xlfn.IFS(I213="Rob", "Robusta", I213="Exc", "Excelsa", I213="Ara", "Arabica", I213="Lib","Liberica", TRUE, "")</f>
        <v>Excelsa</v>
      </c>
      <c r="O213" t="str">
        <f>_xlfn.IFS(J213="M", "Medium", J213="L", "Light", J213="D", "Dark", TRUE, "")</f>
        <v>Light</v>
      </c>
    </row>
    <row r="214" spans="1:15" x14ac:dyDescent="0.2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INDEX(customers!$A$1:$I$1001, MATCH(orders!$C214, customers!$A$1:$A$1001, 0), MATCH(orders!F$1, customers!$A$1:$I$1, 0))</f>
        <v>Dael Camilletti</v>
      </c>
      <c r="G214" s="2" t="str">
        <f>INDEX(customers!$A$1:$I$1001, MATCH(orders!$C214, customers!$A$1:$A$1001, 0), MATCH(orders!G$1, customers!$A$1:$I$1, 0))</f>
        <v>dcamilletti5w@businesswire.com</v>
      </c>
      <c r="H214" s="2" t="str">
        <f>INDEX(customers!$A$1:$I$1001, MATCH(orders!$C214, customers!$A$1:$A$1001, 0), MATCH(orders!H$1, customers!$A$1:$I$1, 0))</f>
        <v>United States</v>
      </c>
      <c r="I214" t="str">
        <f>INDEX(products!$A$1:$G$49, MATCH(orders!$D214, products!$A$1:$A$1001, 0), MATCH(orders!I$1, products!$A$1:$G$1, 0))</f>
        <v>Exc</v>
      </c>
      <c r="J214" t="str">
        <f>INDEX(products!$A$1:$G$49, MATCH(orders!$D214, products!$A$1:$A$1001, 0), MATCH(orders!J$1, products!$A$1:$G$1, 0))</f>
        <v>D</v>
      </c>
      <c r="K214">
        <f>INDEX(products!$A$1:$G$49, MATCH(orders!$D214, products!$A$1:$A$1001, 0), MATCH(orders!K$1, products!$A$1:$G$1, 0))</f>
        <v>0.2</v>
      </c>
      <c r="L214">
        <f>INDEX(products!$A$1:$G$49, MATCH(orders!$D214, products!$A$1:$A$1001, 0), MATCH(orders!L$1, products!$A$1:$G$1, 0))</f>
        <v>3.645</v>
      </c>
      <c r="M214">
        <f>L214*E214</f>
        <v>14.58</v>
      </c>
      <c r="N214" t="str">
        <f>_xlfn.IFS(I214="Rob", "Robusta", I214="Exc", "Excelsa", I214="Ara", "Arabica", I214="Lib","Liberica", TRUE, "")</f>
        <v>Excelsa</v>
      </c>
      <c r="O214" t="str">
        <f>_xlfn.IFS(J214="M", "Medium", J214="L", "Light", J214="D", "Dark", TRUE, "")</f>
        <v>Dark</v>
      </c>
    </row>
    <row r="215" spans="1:15" x14ac:dyDescent="0.2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INDEX(customers!$A$1:$I$1001, MATCH(orders!$C215, customers!$A$1:$A$1001, 0), MATCH(orders!F$1, customers!$A$1:$I$1, 0))</f>
        <v>Emiline Galgey</v>
      </c>
      <c r="G215" s="2" t="str">
        <f>INDEX(customers!$A$1:$I$1001, MATCH(orders!$C215, customers!$A$1:$A$1001, 0), MATCH(orders!G$1, customers!$A$1:$I$1, 0))</f>
        <v>egalgey5x@wufoo.com</v>
      </c>
      <c r="H215" s="2" t="str">
        <f>INDEX(customers!$A$1:$I$1001, MATCH(orders!$C215, customers!$A$1:$A$1001, 0), MATCH(orders!H$1, customers!$A$1:$I$1, 0))</f>
        <v>United States</v>
      </c>
      <c r="I215" t="str">
        <f>INDEX(products!$A$1:$G$49, MATCH(orders!$D215, products!$A$1:$A$1001, 0), MATCH(orders!I$1, products!$A$1:$G$1, 0))</f>
        <v>Rob</v>
      </c>
      <c r="J215" t="str">
        <f>INDEX(products!$A$1:$G$49, MATCH(orders!$D215, products!$A$1:$A$1001, 0), MATCH(orders!J$1, products!$A$1:$G$1, 0))</f>
        <v>D</v>
      </c>
      <c r="K215">
        <f>INDEX(products!$A$1:$G$49, MATCH(orders!$D215, products!$A$1:$A$1001, 0), MATCH(orders!K$1, products!$A$1:$G$1, 0))</f>
        <v>2.5</v>
      </c>
      <c r="L215">
        <f>INDEX(products!$A$1:$G$49, MATCH(orders!$D215, products!$A$1:$A$1001, 0), MATCH(orders!L$1, products!$A$1:$G$1, 0))</f>
        <v>20.584999999999997</v>
      </c>
      <c r="M215">
        <f>L215*E215</f>
        <v>20.584999999999997</v>
      </c>
      <c r="N215" t="str">
        <f>_xlfn.IFS(I215="Rob", "Robusta", I215="Exc", "Excelsa", I215="Ara", "Arabica", I215="Lib","Liberica", TRUE, "")</f>
        <v>Robusta</v>
      </c>
      <c r="O215" t="str">
        <f>_xlfn.IFS(J215="M", "Medium", J215="L", "Light", J215="D", "Dark", TRUE, "")</f>
        <v>Dark</v>
      </c>
    </row>
    <row r="216" spans="1:15" x14ac:dyDescent="0.2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INDEX(customers!$A$1:$I$1001, MATCH(orders!$C216, customers!$A$1:$A$1001, 0), MATCH(orders!F$1, customers!$A$1:$I$1, 0))</f>
        <v>Murdock Hame</v>
      </c>
      <c r="G216" s="2" t="str">
        <f>INDEX(customers!$A$1:$I$1001, MATCH(orders!$C216, customers!$A$1:$A$1001, 0), MATCH(orders!G$1, customers!$A$1:$I$1, 0))</f>
        <v>mhame5y@newsvine.com</v>
      </c>
      <c r="H216" s="2" t="str">
        <f>INDEX(customers!$A$1:$I$1001, MATCH(orders!$C216, customers!$A$1:$A$1001, 0), MATCH(orders!H$1, customers!$A$1:$I$1, 0))</f>
        <v>Ireland</v>
      </c>
      <c r="I216" t="str">
        <f>INDEX(products!$A$1:$G$49, MATCH(orders!$D216, products!$A$1:$A$1001, 0), MATCH(orders!I$1, products!$A$1:$G$1, 0))</f>
        <v>Lib</v>
      </c>
      <c r="J216" t="str">
        <f>INDEX(products!$A$1:$G$49, MATCH(orders!$D216, products!$A$1:$A$1001, 0), MATCH(orders!J$1, products!$A$1:$G$1, 0))</f>
        <v>L</v>
      </c>
      <c r="K216">
        <f>INDEX(products!$A$1:$G$49, MATCH(orders!$D216, products!$A$1:$A$1001, 0), MATCH(orders!K$1, products!$A$1:$G$1, 0))</f>
        <v>1</v>
      </c>
      <c r="L216">
        <f>INDEX(products!$A$1:$G$49, MATCH(orders!$D216, products!$A$1:$A$1001, 0), MATCH(orders!L$1, products!$A$1:$G$1, 0))</f>
        <v>15.85</v>
      </c>
      <c r="M216">
        <f>L216*E216</f>
        <v>31.7</v>
      </c>
      <c r="N216" t="str">
        <f>_xlfn.IFS(I216="Rob", "Robusta", I216="Exc", "Excelsa", I216="Ara", "Arabica", I216="Lib","Liberica", TRUE, "")</f>
        <v>Liberica</v>
      </c>
      <c r="O216" t="str">
        <f>_xlfn.IFS(J216="M", "Medium", J216="L", "Light", J216="D", "Dark", TRUE, "")</f>
        <v>Light</v>
      </c>
    </row>
    <row r="217" spans="1:15" x14ac:dyDescent="0.2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INDEX(customers!$A$1:$I$1001, MATCH(orders!$C217, customers!$A$1:$A$1001, 0), MATCH(orders!F$1, customers!$A$1:$I$1, 0))</f>
        <v>Ilka Gurnee</v>
      </c>
      <c r="G217" s="2" t="str">
        <f>INDEX(customers!$A$1:$I$1001, MATCH(orders!$C217, customers!$A$1:$A$1001, 0), MATCH(orders!G$1, customers!$A$1:$I$1, 0))</f>
        <v>igurnee5z@usnews.com</v>
      </c>
      <c r="H217" s="2" t="str">
        <f>INDEX(customers!$A$1:$I$1001, MATCH(orders!$C217, customers!$A$1:$A$1001, 0), MATCH(orders!H$1, customers!$A$1:$I$1, 0))</f>
        <v>United States</v>
      </c>
      <c r="I217" t="str">
        <f>INDEX(products!$A$1:$G$49, MATCH(orders!$D217, products!$A$1:$A$1001, 0), MATCH(orders!I$1, products!$A$1:$G$1, 0))</f>
        <v>Lib</v>
      </c>
      <c r="J217" t="str">
        <f>INDEX(products!$A$1:$G$49, MATCH(orders!$D217, products!$A$1:$A$1001, 0), MATCH(orders!J$1, products!$A$1:$G$1, 0))</f>
        <v>D</v>
      </c>
      <c r="K217">
        <f>INDEX(products!$A$1:$G$49, MATCH(orders!$D217, products!$A$1:$A$1001, 0), MATCH(orders!K$1, products!$A$1:$G$1, 0))</f>
        <v>0.2</v>
      </c>
      <c r="L217">
        <f>INDEX(products!$A$1:$G$49, MATCH(orders!$D217, products!$A$1:$A$1001, 0), MATCH(orders!L$1, products!$A$1:$G$1, 0))</f>
        <v>3.8849999999999998</v>
      </c>
      <c r="M217">
        <f>L217*E217</f>
        <v>23.31</v>
      </c>
      <c r="N217" t="str">
        <f>_xlfn.IFS(I217="Rob", "Robusta", I217="Exc", "Excelsa", I217="Ara", "Arabica", I217="Lib","Liberica", TRUE, "")</f>
        <v>Liberica</v>
      </c>
      <c r="O217" t="str">
        <f>_xlfn.IFS(J217="M", "Medium", J217="L", "Light", J217="D", "Dark", TRUE, "")</f>
        <v>Dark</v>
      </c>
    </row>
    <row r="218" spans="1:15" x14ac:dyDescent="0.2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INDEX(customers!$A$1:$I$1001, MATCH(orders!$C218, customers!$A$1:$A$1001, 0), MATCH(orders!F$1, customers!$A$1:$I$1, 0))</f>
        <v>Alfy Snowding</v>
      </c>
      <c r="G218" s="2" t="str">
        <f>INDEX(customers!$A$1:$I$1001, MATCH(orders!$C218, customers!$A$1:$A$1001, 0), MATCH(orders!G$1, customers!$A$1:$I$1, 0))</f>
        <v>asnowding60@comsenz.com</v>
      </c>
      <c r="H218" s="2" t="str">
        <f>INDEX(customers!$A$1:$I$1001, MATCH(orders!$C218, customers!$A$1:$A$1001, 0), MATCH(orders!H$1, customers!$A$1:$I$1, 0))</f>
        <v>United States</v>
      </c>
      <c r="I218" t="str">
        <f>INDEX(products!$A$1:$G$49, MATCH(orders!$D218, products!$A$1:$A$1001, 0), MATCH(orders!I$1, products!$A$1:$G$1, 0))</f>
        <v>Lib</v>
      </c>
      <c r="J218" t="str">
        <f>INDEX(products!$A$1:$G$49, MATCH(orders!$D218, products!$A$1:$A$1001, 0), MATCH(orders!J$1, products!$A$1:$G$1, 0))</f>
        <v>M</v>
      </c>
      <c r="K218">
        <f>INDEX(products!$A$1:$G$49, MATCH(orders!$D218, products!$A$1:$A$1001, 0), MATCH(orders!K$1, products!$A$1:$G$1, 0))</f>
        <v>1</v>
      </c>
      <c r="L218">
        <f>INDEX(products!$A$1:$G$49, MATCH(orders!$D218, products!$A$1:$A$1001, 0), MATCH(orders!L$1, products!$A$1:$G$1, 0))</f>
        <v>14.55</v>
      </c>
      <c r="M218">
        <f>L218*E218</f>
        <v>58.2</v>
      </c>
      <c r="N218" t="str">
        <f>_xlfn.IFS(I218="Rob", "Robusta", I218="Exc", "Excelsa", I218="Ara", "Arabica", I218="Lib","Liberica", TRUE, "")</f>
        <v>Liberica</v>
      </c>
      <c r="O218" t="str">
        <f>_xlfn.IFS(J218="M", "Medium", J218="L", "Light", J218="D", "Dark", TRUE, "")</f>
        <v>Medium</v>
      </c>
    </row>
    <row r="219" spans="1:15" x14ac:dyDescent="0.2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INDEX(customers!$A$1:$I$1001, MATCH(orders!$C219, customers!$A$1:$A$1001, 0), MATCH(orders!F$1, customers!$A$1:$I$1, 0))</f>
        <v>Godfry Poinsett</v>
      </c>
      <c r="G219" s="2" t="str">
        <f>INDEX(customers!$A$1:$I$1001, MATCH(orders!$C219, customers!$A$1:$A$1001, 0), MATCH(orders!G$1, customers!$A$1:$I$1, 0))</f>
        <v>gpoinsett61@berkeley.edu</v>
      </c>
      <c r="H219" s="2" t="str">
        <f>INDEX(customers!$A$1:$I$1001, MATCH(orders!$C219, customers!$A$1:$A$1001, 0), MATCH(orders!H$1, customers!$A$1:$I$1, 0))</f>
        <v>United States</v>
      </c>
      <c r="I219" t="str">
        <f>INDEX(products!$A$1:$G$49, MATCH(orders!$D219, products!$A$1:$A$1001, 0), MATCH(orders!I$1, products!$A$1:$G$1, 0))</f>
        <v>Exc</v>
      </c>
      <c r="J219" t="str">
        <f>INDEX(products!$A$1:$G$49, MATCH(orders!$D219, products!$A$1:$A$1001, 0), MATCH(orders!J$1, products!$A$1:$G$1, 0))</f>
        <v>L</v>
      </c>
      <c r="K219">
        <f>INDEX(products!$A$1:$G$49, MATCH(orders!$D219, products!$A$1:$A$1001, 0), MATCH(orders!K$1, products!$A$1:$G$1, 0))</f>
        <v>0.5</v>
      </c>
      <c r="L219">
        <f>INDEX(products!$A$1:$G$49, MATCH(orders!$D219, products!$A$1:$A$1001, 0), MATCH(orders!L$1, products!$A$1:$G$1, 0))</f>
        <v>8.91</v>
      </c>
      <c r="M219">
        <f>L219*E219</f>
        <v>35.64</v>
      </c>
      <c r="N219" t="str">
        <f>_xlfn.IFS(I219="Rob", "Robusta", I219="Exc", "Excelsa", I219="Ara", "Arabica", I219="Lib","Liberica", TRUE, "")</f>
        <v>Excelsa</v>
      </c>
      <c r="O219" t="str">
        <f>_xlfn.IFS(J219="M", "Medium", J219="L", "Light", J219="D", "Dark", TRUE, "")</f>
        <v>Light</v>
      </c>
    </row>
    <row r="220" spans="1:15" x14ac:dyDescent="0.2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INDEX(customers!$A$1:$I$1001, MATCH(orders!$C220, customers!$A$1:$A$1001, 0), MATCH(orders!F$1, customers!$A$1:$I$1, 0))</f>
        <v>Rem Furman</v>
      </c>
      <c r="G220" s="2" t="str">
        <f>INDEX(customers!$A$1:$I$1001, MATCH(orders!$C220, customers!$A$1:$A$1001, 0), MATCH(orders!G$1, customers!$A$1:$I$1, 0))</f>
        <v>rfurman62@t.co</v>
      </c>
      <c r="H220" s="2" t="str">
        <f>INDEX(customers!$A$1:$I$1001, MATCH(orders!$C220, customers!$A$1:$A$1001, 0), MATCH(orders!H$1, customers!$A$1:$I$1, 0))</f>
        <v>Ireland</v>
      </c>
      <c r="I220" t="str">
        <f>INDEX(products!$A$1:$G$49, MATCH(orders!$D220, products!$A$1:$A$1001, 0), MATCH(orders!I$1, products!$A$1:$G$1, 0))</f>
        <v>Ara</v>
      </c>
      <c r="J220" t="str">
        <f>INDEX(products!$A$1:$G$49, MATCH(orders!$D220, products!$A$1:$A$1001, 0), MATCH(orders!J$1, products!$A$1:$G$1, 0))</f>
        <v>M</v>
      </c>
      <c r="K220">
        <f>INDEX(products!$A$1:$G$49, MATCH(orders!$D220, products!$A$1:$A$1001, 0), MATCH(orders!K$1, products!$A$1:$G$1, 0))</f>
        <v>1</v>
      </c>
      <c r="L220">
        <f>INDEX(products!$A$1:$G$49, MATCH(orders!$D220, products!$A$1:$A$1001, 0), MATCH(orders!L$1, products!$A$1:$G$1, 0))</f>
        <v>11.25</v>
      </c>
      <c r="M220">
        <f>L220*E220</f>
        <v>56.25</v>
      </c>
      <c r="N220" t="str">
        <f>_xlfn.IFS(I220="Rob", "Robusta", I220="Exc", "Excelsa", I220="Ara", "Arabica", I220="Lib","Liberica", TRUE, "")</f>
        <v>Arabica</v>
      </c>
      <c r="O220" t="str">
        <f>_xlfn.IFS(J220="M", "Medium", J220="L", "Light", J220="D", "Dark", TRUE, "")</f>
        <v>Medium</v>
      </c>
    </row>
    <row r="221" spans="1:15" x14ac:dyDescent="0.2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INDEX(customers!$A$1:$I$1001, MATCH(orders!$C221, customers!$A$1:$A$1001, 0), MATCH(orders!F$1, customers!$A$1:$I$1, 0))</f>
        <v>Charis Crosier</v>
      </c>
      <c r="G221" s="2" t="str">
        <f>INDEX(customers!$A$1:$I$1001, MATCH(orders!$C221, customers!$A$1:$A$1001, 0), MATCH(orders!G$1, customers!$A$1:$I$1, 0))</f>
        <v>ccrosier63@xrea.com</v>
      </c>
      <c r="H221" s="2" t="str">
        <f>INDEX(customers!$A$1:$I$1001, MATCH(orders!$C221, customers!$A$1:$A$1001, 0), MATCH(orders!H$1, customers!$A$1:$I$1, 0))</f>
        <v>United States</v>
      </c>
      <c r="I221" t="str">
        <f>INDEX(products!$A$1:$G$49, MATCH(orders!$D221, products!$A$1:$A$1001, 0), MATCH(orders!I$1, products!$A$1:$G$1, 0))</f>
        <v>Rob</v>
      </c>
      <c r="J221" t="str">
        <f>INDEX(products!$A$1:$G$49, MATCH(orders!$D221, products!$A$1:$A$1001, 0), MATCH(orders!J$1, products!$A$1:$G$1, 0))</f>
        <v>L</v>
      </c>
      <c r="K221">
        <f>INDEX(products!$A$1:$G$49, MATCH(orders!$D221, products!$A$1:$A$1001, 0), MATCH(orders!K$1, products!$A$1:$G$1, 0))</f>
        <v>0.2</v>
      </c>
      <c r="L221">
        <f>INDEX(products!$A$1:$G$49, MATCH(orders!$D221, products!$A$1:$A$1001, 0), MATCH(orders!L$1, products!$A$1:$G$1, 0))</f>
        <v>3.5849999999999995</v>
      </c>
      <c r="M221">
        <f>L221*E221</f>
        <v>10.754999999999999</v>
      </c>
      <c r="N221" t="str">
        <f>_xlfn.IFS(I221="Rob", "Robusta", I221="Exc", "Excelsa", I221="Ara", "Arabica", I221="Lib","Liberica", TRUE, "")</f>
        <v>Robusta</v>
      </c>
      <c r="O221" t="str">
        <f>_xlfn.IFS(J221="M", "Medium", J221="L", "Light", J221="D", "Dark", TRUE, "")</f>
        <v>Light</v>
      </c>
    </row>
    <row r="222" spans="1:15" x14ac:dyDescent="0.2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INDEX(customers!$A$1:$I$1001, MATCH(orders!$C222, customers!$A$1:$A$1001, 0), MATCH(orders!F$1, customers!$A$1:$I$1, 0))</f>
        <v>Charis Crosier</v>
      </c>
      <c r="G222" s="2" t="str">
        <f>INDEX(customers!$A$1:$I$1001, MATCH(orders!$C222, customers!$A$1:$A$1001, 0), MATCH(orders!G$1, customers!$A$1:$I$1, 0))</f>
        <v>ccrosier63@xrea.com</v>
      </c>
      <c r="H222" s="2" t="str">
        <f>INDEX(customers!$A$1:$I$1001, MATCH(orders!$C222, customers!$A$1:$A$1001, 0), MATCH(orders!H$1, customers!$A$1:$I$1, 0))</f>
        <v>United States</v>
      </c>
      <c r="I222" t="str">
        <f>INDEX(products!$A$1:$G$49, MATCH(orders!$D222, products!$A$1:$A$1001, 0), MATCH(orders!I$1, products!$A$1:$G$1, 0))</f>
        <v>Rob</v>
      </c>
      <c r="J222" t="str">
        <f>INDEX(products!$A$1:$G$49, MATCH(orders!$D222, products!$A$1:$A$1001, 0), MATCH(orders!J$1, products!$A$1:$G$1, 0))</f>
        <v>M</v>
      </c>
      <c r="K222">
        <f>INDEX(products!$A$1:$G$49, MATCH(orders!$D222, products!$A$1:$A$1001, 0), MATCH(orders!K$1, products!$A$1:$G$1, 0))</f>
        <v>0.2</v>
      </c>
      <c r="L222">
        <f>INDEX(products!$A$1:$G$49, MATCH(orders!$D222, products!$A$1:$A$1001, 0), MATCH(orders!L$1, products!$A$1:$G$1, 0))</f>
        <v>2.9849999999999999</v>
      </c>
      <c r="M222">
        <f>L222*E222</f>
        <v>14.924999999999999</v>
      </c>
      <c r="N222" t="str">
        <f>_xlfn.IFS(I222="Rob", "Robusta", I222="Exc", "Excelsa", I222="Ara", "Arabica", I222="Lib","Liberica", TRUE, "")</f>
        <v>Robusta</v>
      </c>
      <c r="O222" t="str">
        <f>_xlfn.IFS(J222="M", "Medium", J222="L", "Light", J222="D", "Dark", TRUE, "")</f>
        <v>Medium</v>
      </c>
    </row>
    <row r="223" spans="1:15" x14ac:dyDescent="0.2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INDEX(customers!$A$1:$I$1001, MATCH(orders!$C223, customers!$A$1:$A$1001, 0), MATCH(orders!F$1, customers!$A$1:$I$1, 0))</f>
        <v>Lenka Rushmer</v>
      </c>
      <c r="G223" s="2" t="str">
        <f>INDEX(customers!$A$1:$I$1001, MATCH(orders!$C223, customers!$A$1:$A$1001, 0), MATCH(orders!G$1, customers!$A$1:$I$1, 0))</f>
        <v>lrushmer65@europa.eu</v>
      </c>
      <c r="H223" s="2" t="str">
        <f>INDEX(customers!$A$1:$I$1001, MATCH(orders!$C223, customers!$A$1:$A$1001, 0), MATCH(orders!H$1, customers!$A$1:$I$1, 0))</f>
        <v>United States</v>
      </c>
      <c r="I223" t="str">
        <f>INDEX(products!$A$1:$G$49, MATCH(orders!$D223, products!$A$1:$A$1001, 0), MATCH(orders!I$1, products!$A$1:$G$1, 0))</f>
        <v>Ara</v>
      </c>
      <c r="J223" t="str">
        <f>INDEX(products!$A$1:$G$49, MATCH(orders!$D223, products!$A$1:$A$1001, 0), MATCH(orders!J$1, products!$A$1:$G$1, 0))</f>
        <v>L</v>
      </c>
      <c r="K223">
        <f>INDEX(products!$A$1:$G$49, MATCH(orders!$D223, products!$A$1:$A$1001, 0), MATCH(orders!K$1, products!$A$1:$G$1, 0))</f>
        <v>1</v>
      </c>
      <c r="L223">
        <f>INDEX(products!$A$1:$G$49, MATCH(orders!$D223, products!$A$1:$A$1001, 0), MATCH(orders!L$1, products!$A$1:$G$1, 0))</f>
        <v>12.95</v>
      </c>
      <c r="M223">
        <f>L223*E223</f>
        <v>77.699999999999989</v>
      </c>
      <c r="N223" t="str">
        <f>_xlfn.IFS(I223="Rob", "Robusta", I223="Exc", "Excelsa", I223="Ara", "Arabica", I223="Lib","Liberica", TRUE, "")</f>
        <v>Arabica</v>
      </c>
      <c r="O223" t="str">
        <f>_xlfn.IFS(J223="M", "Medium", J223="L", "Light", J223="D", "Dark", TRUE, "")</f>
        <v>Light</v>
      </c>
    </row>
    <row r="224" spans="1:15" x14ac:dyDescent="0.2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INDEX(customers!$A$1:$I$1001, MATCH(orders!$C224, customers!$A$1:$A$1001, 0), MATCH(orders!F$1, customers!$A$1:$I$1, 0))</f>
        <v>Waneta Edinborough</v>
      </c>
      <c r="G224" s="2" t="str">
        <f>INDEX(customers!$A$1:$I$1001, MATCH(orders!$C224, customers!$A$1:$A$1001, 0), MATCH(orders!G$1, customers!$A$1:$I$1, 0))</f>
        <v>wedinborough66@github.io</v>
      </c>
      <c r="H224" s="2" t="str">
        <f>INDEX(customers!$A$1:$I$1001, MATCH(orders!$C224, customers!$A$1:$A$1001, 0), MATCH(orders!H$1, customers!$A$1:$I$1, 0))</f>
        <v>United States</v>
      </c>
      <c r="I224" t="str">
        <f>INDEX(products!$A$1:$G$49, MATCH(orders!$D224, products!$A$1:$A$1001, 0), MATCH(orders!I$1, products!$A$1:$G$1, 0))</f>
        <v>Lib</v>
      </c>
      <c r="J224" t="str">
        <f>INDEX(products!$A$1:$G$49, MATCH(orders!$D224, products!$A$1:$A$1001, 0), MATCH(orders!J$1, products!$A$1:$G$1, 0))</f>
        <v>D</v>
      </c>
      <c r="K224">
        <f>INDEX(products!$A$1:$G$49, MATCH(orders!$D224, products!$A$1:$A$1001, 0), MATCH(orders!K$1, products!$A$1:$G$1, 0))</f>
        <v>0.5</v>
      </c>
      <c r="L224">
        <f>INDEX(products!$A$1:$G$49, MATCH(orders!$D224, products!$A$1:$A$1001, 0), MATCH(orders!L$1, products!$A$1:$G$1, 0))</f>
        <v>7.77</v>
      </c>
      <c r="M224">
        <f>L224*E224</f>
        <v>23.31</v>
      </c>
      <c r="N224" t="str">
        <f>_xlfn.IFS(I224="Rob", "Robusta", I224="Exc", "Excelsa", I224="Ara", "Arabica", I224="Lib","Liberica", TRUE, "")</f>
        <v>Liberica</v>
      </c>
      <c r="O224" t="str">
        <f>_xlfn.IFS(J224="M", "Medium", J224="L", "Light", J224="D", "Dark", TRUE, "")</f>
        <v>Dark</v>
      </c>
    </row>
    <row r="225" spans="1:15" x14ac:dyDescent="0.2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INDEX(customers!$A$1:$I$1001, MATCH(orders!$C225, customers!$A$1:$A$1001, 0), MATCH(orders!F$1, customers!$A$1:$I$1, 0))</f>
        <v>Bobbe Piggott</v>
      </c>
      <c r="G225" s="2" t="str">
        <f>INDEX(customers!$A$1:$I$1001, MATCH(orders!$C225, customers!$A$1:$A$1001, 0), MATCH(orders!G$1, customers!$A$1:$I$1, 0))</f>
        <v xml:space="preserve"> bobbe.piggott@gmail.com</v>
      </c>
      <c r="H225" s="2" t="str">
        <f>INDEX(customers!$A$1:$I$1001, MATCH(orders!$C225, customers!$A$1:$A$1001, 0), MATCH(orders!H$1, customers!$A$1:$I$1, 0))</f>
        <v>United States</v>
      </c>
      <c r="I225" t="str">
        <f>INDEX(products!$A$1:$G$49, MATCH(orders!$D225, products!$A$1:$A$1001, 0), MATCH(orders!I$1, products!$A$1:$G$1, 0))</f>
        <v>Exc</v>
      </c>
      <c r="J225" t="str">
        <f>INDEX(products!$A$1:$G$49, MATCH(orders!$D225, products!$A$1:$A$1001, 0), MATCH(orders!J$1, products!$A$1:$G$1, 0))</f>
        <v>L</v>
      </c>
      <c r="K225">
        <f>INDEX(products!$A$1:$G$49, MATCH(orders!$D225, products!$A$1:$A$1001, 0), MATCH(orders!K$1, products!$A$1:$G$1, 0))</f>
        <v>1</v>
      </c>
      <c r="L225">
        <f>INDEX(products!$A$1:$G$49, MATCH(orders!$D225, products!$A$1:$A$1001, 0), MATCH(orders!L$1, products!$A$1:$G$1, 0))</f>
        <v>14.85</v>
      </c>
      <c r="M225">
        <f>L225*E225</f>
        <v>59.4</v>
      </c>
      <c r="N225" t="str">
        <f>_xlfn.IFS(I225="Rob", "Robusta", I225="Exc", "Excelsa", I225="Ara", "Arabica", I225="Lib","Liberica", TRUE, "")</f>
        <v>Excelsa</v>
      </c>
      <c r="O225" t="str">
        <f>_xlfn.IFS(J225="M", "Medium", J225="L", "Light", J225="D", "Dark", TRUE, "")</f>
        <v>Light</v>
      </c>
    </row>
    <row r="226" spans="1:15" x14ac:dyDescent="0.2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INDEX(customers!$A$1:$I$1001, MATCH(orders!$C226, customers!$A$1:$A$1001, 0), MATCH(orders!F$1, customers!$A$1:$I$1, 0))</f>
        <v>Ketty Bromehead</v>
      </c>
      <c r="G226" s="2" t="str">
        <f>INDEX(customers!$A$1:$I$1001, MATCH(orders!$C226, customers!$A$1:$A$1001, 0), MATCH(orders!G$1, customers!$A$1:$I$1, 0))</f>
        <v>kbromehead68@un.org</v>
      </c>
      <c r="H226" s="2" t="str">
        <f>INDEX(customers!$A$1:$I$1001, MATCH(orders!$C226, customers!$A$1:$A$1001, 0), MATCH(orders!H$1, customers!$A$1:$I$1, 0))</f>
        <v>United States</v>
      </c>
      <c r="I226" t="str">
        <f>INDEX(products!$A$1:$G$49, MATCH(orders!$D226, products!$A$1:$A$1001, 0), MATCH(orders!I$1, products!$A$1:$G$1, 0))</f>
        <v>Lib</v>
      </c>
      <c r="J226" t="str">
        <f>INDEX(products!$A$1:$G$49, MATCH(orders!$D226, products!$A$1:$A$1001, 0), MATCH(orders!J$1, products!$A$1:$G$1, 0))</f>
        <v>D</v>
      </c>
      <c r="K226">
        <f>INDEX(products!$A$1:$G$49, MATCH(orders!$D226, products!$A$1:$A$1001, 0), MATCH(orders!K$1, products!$A$1:$G$1, 0))</f>
        <v>2.5</v>
      </c>
      <c r="L226">
        <f>INDEX(products!$A$1:$G$49, MATCH(orders!$D226, products!$A$1:$A$1001, 0), MATCH(orders!L$1, products!$A$1:$G$1, 0))</f>
        <v>29.784999999999997</v>
      </c>
      <c r="M226">
        <f>L226*E226</f>
        <v>119.13999999999999</v>
      </c>
      <c r="N226" t="str">
        <f>_xlfn.IFS(I226="Rob", "Robusta", I226="Exc", "Excelsa", I226="Ara", "Arabica", I226="Lib","Liberica", TRUE, "")</f>
        <v>Liberica</v>
      </c>
      <c r="O226" t="str">
        <f>_xlfn.IFS(J226="M", "Medium", J226="L", "Light", J226="D", "Dark", TRUE, "")</f>
        <v>Dark</v>
      </c>
    </row>
    <row r="227" spans="1:15" x14ac:dyDescent="0.2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INDEX(customers!$A$1:$I$1001, MATCH(orders!$C227, customers!$A$1:$A$1001, 0), MATCH(orders!F$1, customers!$A$1:$I$1, 0))</f>
        <v>Elsbeth Westerman</v>
      </c>
      <c r="G227" s="2" t="str">
        <f>INDEX(customers!$A$1:$I$1001, MATCH(orders!$C227, customers!$A$1:$A$1001, 0), MATCH(orders!G$1, customers!$A$1:$I$1, 0))</f>
        <v>ewesterman69@si.edu</v>
      </c>
      <c r="H227" s="2" t="str">
        <f>INDEX(customers!$A$1:$I$1001, MATCH(orders!$C227, customers!$A$1:$A$1001, 0), MATCH(orders!H$1, customers!$A$1:$I$1, 0))</f>
        <v>Ireland</v>
      </c>
      <c r="I227" t="str">
        <f>INDEX(products!$A$1:$G$49, MATCH(orders!$D227, products!$A$1:$A$1001, 0), MATCH(orders!I$1, products!$A$1:$G$1, 0))</f>
        <v>Rob</v>
      </c>
      <c r="J227" t="str">
        <f>INDEX(products!$A$1:$G$49, MATCH(orders!$D227, products!$A$1:$A$1001, 0), MATCH(orders!J$1, products!$A$1:$G$1, 0))</f>
        <v>L</v>
      </c>
      <c r="K227">
        <f>INDEX(products!$A$1:$G$49, MATCH(orders!$D227, products!$A$1:$A$1001, 0), MATCH(orders!K$1, products!$A$1:$G$1, 0))</f>
        <v>0.2</v>
      </c>
      <c r="L227">
        <f>INDEX(products!$A$1:$G$49, MATCH(orders!$D227, products!$A$1:$A$1001, 0), MATCH(orders!L$1, products!$A$1:$G$1, 0))</f>
        <v>3.5849999999999995</v>
      </c>
      <c r="M227">
        <f>L227*E227</f>
        <v>14.339999999999998</v>
      </c>
      <c r="N227" t="str">
        <f>_xlfn.IFS(I227="Rob", "Robusta", I227="Exc", "Excelsa", I227="Ara", "Arabica", I227="Lib","Liberica", TRUE, "")</f>
        <v>Robusta</v>
      </c>
      <c r="O227" t="str">
        <f>_xlfn.IFS(J227="M", "Medium", J227="L", "Light", J227="D", "Dark", TRUE, "")</f>
        <v>Light</v>
      </c>
    </row>
    <row r="228" spans="1:15" x14ac:dyDescent="0.2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INDEX(customers!$A$1:$I$1001, MATCH(orders!$C228, customers!$A$1:$A$1001, 0), MATCH(orders!F$1, customers!$A$1:$I$1, 0))</f>
        <v>Anabelle Hutchens</v>
      </c>
      <c r="G228" s="2" t="str">
        <f>INDEX(customers!$A$1:$I$1001, MATCH(orders!$C228, customers!$A$1:$A$1001, 0), MATCH(orders!G$1, customers!$A$1:$I$1, 0))</f>
        <v>ahutchens6a@amazonaws.com</v>
      </c>
      <c r="H228" s="2" t="str">
        <f>INDEX(customers!$A$1:$I$1001, MATCH(orders!$C228, customers!$A$1:$A$1001, 0), MATCH(orders!H$1, customers!$A$1:$I$1, 0))</f>
        <v>United States</v>
      </c>
      <c r="I228" t="str">
        <f>INDEX(products!$A$1:$G$49, MATCH(orders!$D228, products!$A$1:$A$1001, 0), MATCH(orders!I$1, products!$A$1:$G$1, 0))</f>
        <v>Ara</v>
      </c>
      <c r="J228" t="str">
        <f>INDEX(products!$A$1:$G$49, MATCH(orders!$D228, products!$A$1:$A$1001, 0), MATCH(orders!J$1, products!$A$1:$G$1, 0))</f>
        <v>M</v>
      </c>
      <c r="K228">
        <f>INDEX(products!$A$1:$G$49, MATCH(orders!$D228, products!$A$1:$A$1001, 0), MATCH(orders!K$1, products!$A$1:$G$1, 0))</f>
        <v>2.5</v>
      </c>
      <c r="L228">
        <f>INDEX(products!$A$1:$G$49, MATCH(orders!$D228, products!$A$1:$A$1001, 0), MATCH(orders!L$1, products!$A$1:$G$1, 0))</f>
        <v>25.874999999999996</v>
      </c>
      <c r="M228">
        <f>L228*E228</f>
        <v>129.37499999999997</v>
      </c>
      <c r="N228" t="str">
        <f>_xlfn.IFS(I228="Rob", "Robusta", I228="Exc", "Excelsa", I228="Ara", "Arabica", I228="Lib","Liberica", TRUE, "")</f>
        <v>Arabica</v>
      </c>
      <c r="O228" t="str">
        <f>_xlfn.IFS(J228="M", "Medium", J228="L", "Light", J228="D", "Dark", TRUE, "")</f>
        <v>Medium</v>
      </c>
    </row>
    <row r="229" spans="1:15" x14ac:dyDescent="0.2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INDEX(customers!$A$1:$I$1001, MATCH(orders!$C229, customers!$A$1:$A$1001, 0), MATCH(orders!F$1, customers!$A$1:$I$1, 0))</f>
        <v>Noak Wyvill</v>
      </c>
      <c r="G229" s="2" t="str">
        <f>INDEX(customers!$A$1:$I$1001, MATCH(orders!$C229, customers!$A$1:$A$1001, 0), MATCH(orders!G$1, customers!$A$1:$I$1, 0))</f>
        <v>nwyvill6b@naver.com</v>
      </c>
      <c r="H229" s="2" t="str">
        <f>INDEX(customers!$A$1:$I$1001, MATCH(orders!$C229, customers!$A$1:$A$1001, 0), MATCH(orders!H$1, customers!$A$1:$I$1, 0))</f>
        <v>United Kingdom</v>
      </c>
      <c r="I229" t="str">
        <f>INDEX(products!$A$1:$G$49, MATCH(orders!$D229, products!$A$1:$A$1001, 0), MATCH(orders!I$1, products!$A$1:$G$1, 0))</f>
        <v>Rob</v>
      </c>
      <c r="J229" t="str">
        <f>INDEX(products!$A$1:$G$49, MATCH(orders!$D229, products!$A$1:$A$1001, 0), MATCH(orders!J$1, products!$A$1:$G$1, 0))</f>
        <v>D</v>
      </c>
      <c r="K229">
        <f>INDEX(products!$A$1:$G$49, MATCH(orders!$D229, products!$A$1:$A$1001, 0), MATCH(orders!K$1, products!$A$1:$G$1, 0))</f>
        <v>0.2</v>
      </c>
      <c r="L229">
        <f>INDEX(products!$A$1:$G$49, MATCH(orders!$D229, products!$A$1:$A$1001, 0), MATCH(orders!L$1, products!$A$1:$G$1, 0))</f>
        <v>2.6849999999999996</v>
      </c>
      <c r="M229">
        <f>L229*E229</f>
        <v>16.11</v>
      </c>
      <c r="N229" t="str">
        <f>_xlfn.IFS(I229="Rob", "Robusta", I229="Exc", "Excelsa", I229="Ara", "Arabica", I229="Lib","Liberica", TRUE, "")</f>
        <v>Robusta</v>
      </c>
      <c r="O229" t="str">
        <f>_xlfn.IFS(J229="M", "Medium", J229="L", "Light", J229="D", "Dark", TRUE, "")</f>
        <v>Dark</v>
      </c>
    </row>
    <row r="230" spans="1:15" x14ac:dyDescent="0.2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INDEX(customers!$A$1:$I$1001, MATCH(orders!$C230, customers!$A$1:$A$1001, 0), MATCH(orders!F$1, customers!$A$1:$I$1, 0))</f>
        <v>Beltran Mathon</v>
      </c>
      <c r="G230" s="2" t="str">
        <f>INDEX(customers!$A$1:$I$1001, MATCH(orders!$C230, customers!$A$1:$A$1001, 0), MATCH(orders!G$1, customers!$A$1:$I$1, 0))</f>
        <v>bmathon6c@barnesandnoble.com</v>
      </c>
      <c r="H230" s="2" t="str">
        <f>INDEX(customers!$A$1:$I$1001, MATCH(orders!$C230, customers!$A$1:$A$1001, 0), MATCH(orders!H$1, customers!$A$1:$I$1, 0))</f>
        <v>United States</v>
      </c>
      <c r="I230" t="str">
        <f>INDEX(products!$A$1:$G$49, MATCH(orders!$D230, products!$A$1:$A$1001, 0), MATCH(orders!I$1, products!$A$1:$G$1, 0))</f>
        <v>Rob</v>
      </c>
      <c r="J230" t="str">
        <f>INDEX(products!$A$1:$G$49, MATCH(orders!$D230, products!$A$1:$A$1001, 0), MATCH(orders!J$1, products!$A$1:$G$1, 0))</f>
        <v>L</v>
      </c>
      <c r="K230">
        <f>INDEX(products!$A$1:$G$49, MATCH(orders!$D230, products!$A$1:$A$1001, 0), MATCH(orders!K$1, products!$A$1:$G$1, 0))</f>
        <v>0.2</v>
      </c>
      <c r="L230">
        <f>INDEX(products!$A$1:$G$49, MATCH(orders!$D230, products!$A$1:$A$1001, 0), MATCH(orders!L$1, products!$A$1:$G$1, 0))</f>
        <v>3.5849999999999995</v>
      </c>
      <c r="M230">
        <f>L230*E230</f>
        <v>17.924999999999997</v>
      </c>
      <c r="N230" t="str">
        <f>_xlfn.IFS(I230="Rob", "Robusta", I230="Exc", "Excelsa", I230="Ara", "Arabica", I230="Lib","Liberica", TRUE, "")</f>
        <v>Robusta</v>
      </c>
      <c r="O230" t="str">
        <f>_xlfn.IFS(J230="M", "Medium", J230="L", "Light", J230="D", "Dark", TRUE, "")</f>
        <v>Light</v>
      </c>
    </row>
    <row r="231" spans="1:15" x14ac:dyDescent="0.2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INDEX(customers!$A$1:$I$1001, MATCH(orders!$C231, customers!$A$1:$A$1001, 0), MATCH(orders!F$1, customers!$A$1:$I$1, 0))</f>
        <v>Kristos Streight</v>
      </c>
      <c r="G231" s="2" t="str">
        <f>INDEX(customers!$A$1:$I$1001, MATCH(orders!$C231, customers!$A$1:$A$1001, 0), MATCH(orders!G$1, customers!$A$1:$I$1, 0))</f>
        <v>kstreight6d@about.com</v>
      </c>
      <c r="H231" s="2" t="str">
        <f>INDEX(customers!$A$1:$I$1001, MATCH(orders!$C231, customers!$A$1:$A$1001, 0), MATCH(orders!H$1, customers!$A$1:$I$1, 0))</f>
        <v>United States</v>
      </c>
      <c r="I231" t="str">
        <f>INDEX(products!$A$1:$G$49, MATCH(orders!$D231, products!$A$1:$A$1001, 0), MATCH(orders!I$1, products!$A$1:$G$1, 0))</f>
        <v>Lib</v>
      </c>
      <c r="J231" t="str">
        <f>INDEX(products!$A$1:$G$49, MATCH(orders!$D231, products!$A$1:$A$1001, 0), MATCH(orders!J$1, products!$A$1:$G$1, 0))</f>
        <v>M</v>
      </c>
      <c r="K231">
        <f>INDEX(products!$A$1:$G$49, MATCH(orders!$D231, products!$A$1:$A$1001, 0), MATCH(orders!K$1, products!$A$1:$G$1, 0))</f>
        <v>0.2</v>
      </c>
      <c r="L231">
        <f>INDEX(products!$A$1:$G$49, MATCH(orders!$D231, products!$A$1:$A$1001, 0), MATCH(orders!L$1, products!$A$1:$G$1, 0))</f>
        <v>4.3650000000000002</v>
      </c>
      <c r="M231">
        <f>L231*E231</f>
        <v>8.73</v>
      </c>
      <c r="N231" t="str">
        <f>_xlfn.IFS(I231="Rob", "Robusta", I231="Exc", "Excelsa", I231="Ara", "Arabica", I231="Lib","Liberica", TRUE, "")</f>
        <v>Liberica</v>
      </c>
      <c r="O231" t="str">
        <f>_xlfn.IFS(J231="M", "Medium", J231="L", "Light", J231="D", "Dark", TRUE, "")</f>
        <v>Medium</v>
      </c>
    </row>
    <row r="232" spans="1:15" x14ac:dyDescent="0.2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INDEX(customers!$A$1:$I$1001, MATCH(orders!$C232, customers!$A$1:$A$1001, 0), MATCH(orders!F$1, customers!$A$1:$I$1, 0))</f>
        <v>Portie Cutchie</v>
      </c>
      <c r="G232" s="2" t="str">
        <f>INDEX(customers!$A$1:$I$1001, MATCH(orders!$C232, customers!$A$1:$A$1001, 0), MATCH(orders!G$1, customers!$A$1:$I$1, 0))</f>
        <v>pcutchie6e@globo.com</v>
      </c>
      <c r="H232" s="2" t="str">
        <f>INDEX(customers!$A$1:$I$1001, MATCH(orders!$C232, customers!$A$1:$A$1001, 0), MATCH(orders!H$1, customers!$A$1:$I$1, 0))</f>
        <v>United States</v>
      </c>
      <c r="I232" t="str">
        <f>INDEX(products!$A$1:$G$49, MATCH(orders!$D232, products!$A$1:$A$1001, 0), MATCH(orders!I$1, products!$A$1:$G$1, 0))</f>
        <v>Ara</v>
      </c>
      <c r="J232" t="str">
        <f>INDEX(products!$A$1:$G$49, MATCH(orders!$D232, products!$A$1:$A$1001, 0), MATCH(orders!J$1, products!$A$1:$G$1, 0))</f>
        <v>M</v>
      </c>
      <c r="K232">
        <f>INDEX(products!$A$1:$G$49, MATCH(orders!$D232, products!$A$1:$A$1001, 0), MATCH(orders!K$1, products!$A$1:$G$1, 0))</f>
        <v>2.5</v>
      </c>
      <c r="L232">
        <f>INDEX(products!$A$1:$G$49, MATCH(orders!$D232, products!$A$1:$A$1001, 0), MATCH(orders!L$1, products!$A$1:$G$1, 0))</f>
        <v>25.874999999999996</v>
      </c>
      <c r="M232">
        <f>L232*E232</f>
        <v>51.749999999999993</v>
      </c>
      <c r="N232" t="str">
        <f>_xlfn.IFS(I232="Rob", "Robusta", I232="Exc", "Excelsa", I232="Ara", "Arabica", I232="Lib","Liberica", TRUE, "")</f>
        <v>Arabica</v>
      </c>
      <c r="O232" t="str">
        <f>_xlfn.IFS(J232="M", "Medium", J232="L", "Light", J232="D", "Dark", TRUE, "")</f>
        <v>Medium</v>
      </c>
    </row>
    <row r="233" spans="1:15" x14ac:dyDescent="0.2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INDEX(customers!$A$1:$I$1001, MATCH(orders!$C233, customers!$A$1:$A$1001, 0), MATCH(orders!F$1, customers!$A$1:$I$1, 0))</f>
        <v>Sinclare Edsell</v>
      </c>
      <c r="G233" s="2" t="str">
        <f>INDEX(customers!$A$1:$I$1001, MATCH(orders!$C233, customers!$A$1:$A$1001, 0), MATCH(orders!G$1, customers!$A$1:$I$1, 0))</f>
        <v xml:space="preserve"> sinclare.edsell@gmail.com</v>
      </c>
      <c r="H233" s="2" t="str">
        <f>INDEX(customers!$A$1:$I$1001, MATCH(orders!$C233, customers!$A$1:$A$1001, 0), MATCH(orders!H$1, customers!$A$1:$I$1, 0))</f>
        <v>United States</v>
      </c>
      <c r="I233" t="str">
        <f>INDEX(products!$A$1:$G$49, MATCH(orders!$D233, products!$A$1:$A$1001, 0), MATCH(orders!I$1, products!$A$1:$G$1, 0))</f>
        <v>Lib</v>
      </c>
      <c r="J233" t="str">
        <f>INDEX(products!$A$1:$G$49, MATCH(orders!$D233, products!$A$1:$A$1001, 0), MATCH(orders!J$1, products!$A$1:$G$1, 0))</f>
        <v>M</v>
      </c>
      <c r="K233">
        <f>INDEX(products!$A$1:$G$49, MATCH(orders!$D233, products!$A$1:$A$1001, 0), MATCH(orders!K$1, products!$A$1:$G$1, 0))</f>
        <v>0.2</v>
      </c>
      <c r="L233">
        <f>INDEX(products!$A$1:$G$49, MATCH(orders!$D233, products!$A$1:$A$1001, 0), MATCH(orders!L$1, products!$A$1:$G$1, 0))</f>
        <v>4.3650000000000002</v>
      </c>
      <c r="M233">
        <f>L233*E233</f>
        <v>8.73</v>
      </c>
      <c r="N233" t="str">
        <f>_xlfn.IFS(I233="Rob", "Robusta", I233="Exc", "Excelsa", I233="Ara", "Arabica", I233="Lib","Liberica", TRUE, "")</f>
        <v>Liberica</v>
      </c>
      <c r="O233" t="str">
        <f>_xlfn.IFS(J233="M", "Medium", J233="L", "Light", J233="D", "Dark", TRUE, "")</f>
        <v>Medium</v>
      </c>
    </row>
    <row r="234" spans="1:15" x14ac:dyDescent="0.2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INDEX(customers!$A$1:$I$1001, MATCH(orders!$C234, customers!$A$1:$A$1001, 0), MATCH(orders!F$1, customers!$A$1:$I$1, 0))</f>
        <v>Conny Gheraldi</v>
      </c>
      <c r="G234" s="2" t="str">
        <f>INDEX(customers!$A$1:$I$1001, MATCH(orders!$C234, customers!$A$1:$A$1001, 0), MATCH(orders!G$1, customers!$A$1:$I$1, 0))</f>
        <v>cgheraldi6g@opera.com</v>
      </c>
      <c r="H234" s="2" t="str">
        <f>INDEX(customers!$A$1:$I$1001, MATCH(orders!$C234, customers!$A$1:$A$1001, 0), MATCH(orders!H$1, customers!$A$1:$I$1, 0))</f>
        <v>United Kingdom</v>
      </c>
      <c r="I234" t="str">
        <f>INDEX(products!$A$1:$G$49, MATCH(orders!$D234, products!$A$1:$A$1001, 0), MATCH(orders!I$1, products!$A$1:$G$1, 0))</f>
        <v>Lib</v>
      </c>
      <c r="J234" t="str">
        <f>INDEX(products!$A$1:$G$49, MATCH(orders!$D234, products!$A$1:$A$1001, 0), MATCH(orders!J$1, products!$A$1:$G$1, 0))</f>
        <v>L</v>
      </c>
      <c r="K234">
        <f>INDEX(products!$A$1:$G$49, MATCH(orders!$D234, products!$A$1:$A$1001, 0), MATCH(orders!K$1, products!$A$1:$G$1, 0))</f>
        <v>0.2</v>
      </c>
      <c r="L234">
        <f>INDEX(products!$A$1:$G$49, MATCH(orders!$D234, products!$A$1:$A$1001, 0), MATCH(orders!L$1, products!$A$1:$G$1, 0))</f>
        <v>4.7549999999999999</v>
      </c>
      <c r="M234">
        <f>L234*E234</f>
        <v>23.774999999999999</v>
      </c>
      <c r="N234" t="str">
        <f>_xlfn.IFS(I234="Rob", "Robusta", I234="Exc", "Excelsa", I234="Ara", "Arabica", I234="Lib","Liberica", TRUE, "")</f>
        <v>Liberica</v>
      </c>
      <c r="O234" t="str">
        <f>_xlfn.IFS(J234="M", "Medium", J234="L", "Light", J234="D", "Dark", TRUE, "")</f>
        <v>Light</v>
      </c>
    </row>
    <row r="235" spans="1:15" x14ac:dyDescent="0.2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INDEX(customers!$A$1:$I$1001, MATCH(orders!$C235, customers!$A$1:$A$1001, 0), MATCH(orders!F$1, customers!$A$1:$I$1, 0))</f>
        <v>Beryle Kenwell</v>
      </c>
      <c r="G235" s="2" t="str">
        <f>INDEX(customers!$A$1:$I$1001, MATCH(orders!$C235, customers!$A$1:$A$1001, 0), MATCH(orders!G$1, customers!$A$1:$I$1, 0))</f>
        <v>bkenwell6h@over-blog.com</v>
      </c>
      <c r="H235" s="2" t="str">
        <f>INDEX(customers!$A$1:$I$1001, MATCH(orders!$C235, customers!$A$1:$A$1001, 0), MATCH(orders!H$1, customers!$A$1:$I$1, 0))</f>
        <v>United States</v>
      </c>
      <c r="I235" t="str">
        <f>INDEX(products!$A$1:$G$49, MATCH(orders!$D235, products!$A$1:$A$1001, 0), MATCH(orders!I$1, products!$A$1:$G$1, 0))</f>
        <v>Exc</v>
      </c>
      <c r="J235" t="str">
        <f>INDEX(products!$A$1:$G$49, MATCH(orders!$D235, products!$A$1:$A$1001, 0), MATCH(orders!J$1, products!$A$1:$G$1, 0))</f>
        <v>M</v>
      </c>
      <c r="K235">
        <f>INDEX(products!$A$1:$G$49, MATCH(orders!$D235, products!$A$1:$A$1001, 0), MATCH(orders!K$1, products!$A$1:$G$1, 0))</f>
        <v>0.2</v>
      </c>
      <c r="L235">
        <f>INDEX(products!$A$1:$G$49, MATCH(orders!$D235, products!$A$1:$A$1001, 0), MATCH(orders!L$1, products!$A$1:$G$1, 0))</f>
        <v>4.125</v>
      </c>
      <c r="M235">
        <f>L235*E235</f>
        <v>20.625</v>
      </c>
      <c r="N235" t="str">
        <f>_xlfn.IFS(I235="Rob", "Robusta", I235="Exc", "Excelsa", I235="Ara", "Arabica", I235="Lib","Liberica", TRUE, "")</f>
        <v>Excelsa</v>
      </c>
      <c r="O235" t="str">
        <f>_xlfn.IFS(J235="M", "Medium", J235="L", "Light", J235="D", "Dark", TRUE, "")</f>
        <v>Medium</v>
      </c>
    </row>
    <row r="236" spans="1:15" x14ac:dyDescent="0.2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INDEX(customers!$A$1:$I$1001, MATCH(orders!$C236, customers!$A$1:$A$1001, 0), MATCH(orders!F$1, customers!$A$1:$I$1, 0))</f>
        <v>Tomas Sutty</v>
      </c>
      <c r="G236" s="2" t="str">
        <f>INDEX(customers!$A$1:$I$1001, MATCH(orders!$C236, customers!$A$1:$A$1001, 0), MATCH(orders!G$1, customers!$A$1:$I$1, 0))</f>
        <v>tsutty6i@google.es</v>
      </c>
      <c r="H236" s="2" t="str">
        <f>INDEX(customers!$A$1:$I$1001, MATCH(orders!$C236, customers!$A$1:$A$1001, 0), MATCH(orders!H$1, customers!$A$1:$I$1, 0))</f>
        <v>United States</v>
      </c>
      <c r="I236" t="str">
        <f>INDEX(products!$A$1:$G$49, MATCH(orders!$D236, products!$A$1:$A$1001, 0), MATCH(orders!I$1, products!$A$1:$G$1, 0))</f>
        <v>Lib</v>
      </c>
      <c r="J236" t="str">
        <f>INDEX(products!$A$1:$G$49, MATCH(orders!$D236, products!$A$1:$A$1001, 0), MATCH(orders!J$1, products!$A$1:$G$1, 0))</f>
        <v>L</v>
      </c>
      <c r="K236">
        <f>INDEX(products!$A$1:$G$49, MATCH(orders!$D236, products!$A$1:$A$1001, 0), MATCH(orders!K$1, products!$A$1:$G$1, 0))</f>
        <v>2.5</v>
      </c>
      <c r="L236">
        <f>INDEX(products!$A$1:$G$49, MATCH(orders!$D236, products!$A$1:$A$1001, 0), MATCH(orders!L$1, products!$A$1:$G$1, 0))</f>
        <v>36.454999999999998</v>
      </c>
      <c r="M236">
        <f>L236*E236</f>
        <v>36.454999999999998</v>
      </c>
      <c r="N236" t="str">
        <f>_xlfn.IFS(I236="Rob", "Robusta", I236="Exc", "Excelsa", I236="Ara", "Arabica", I236="Lib","Liberica", TRUE, "")</f>
        <v>Liberica</v>
      </c>
      <c r="O236" t="str">
        <f>_xlfn.IFS(J236="M", "Medium", J236="L", "Light", J236="D", "Dark", TRUE, "")</f>
        <v>Light</v>
      </c>
    </row>
    <row r="237" spans="1:15" x14ac:dyDescent="0.2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INDEX(customers!$A$1:$I$1001, MATCH(orders!$C237, customers!$A$1:$A$1001, 0), MATCH(orders!F$1, customers!$A$1:$I$1, 0))</f>
        <v>Samuele Ales0</v>
      </c>
      <c r="G237" s="2" t="str">
        <f>INDEX(customers!$A$1:$I$1001, MATCH(orders!$C237, customers!$A$1:$A$1001, 0), MATCH(orders!G$1, customers!$A$1:$I$1, 0))</f>
        <v xml:space="preserve"> samuele.ales0@gmail.com</v>
      </c>
      <c r="H237" s="2" t="str">
        <f>INDEX(customers!$A$1:$I$1001, MATCH(orders!$C237, customers!$A$1:$A$1001, 0), MATCH(orders!H$1, customers!$A$1:$I$1, 0))</f>
        <v>Ireland</v>
      </c>
      <c r="I237" t="str">
        <f>INDEX(products!$A$1:$G$49, MATCH(orders!$D237, products!$A$1:$A$1001, 0), MATCH(orders!I$1, products!$A$1:$G$1, 0))</f>
        <v>Lib</v>
      </c>
      <c r="J237" t="str">
        <f>INDEX(products!$A$1:$G$49, MATCH(orders!$D237, products!$A$1:$A$1001, 0), MATCH(orders!J$1, products!$A$1:$G$1, 0))</f>
        <v>L</v>
      </c>
      <c r="K237">
        <f>INDEX(products!$A$1:$G$49, MATCH(orders!$D237, products!$A$1:$A$1001, 0), MATCH(orders!K$1, products!$A$1:$G$1, 0))</f>
        <v>2.5</v>
      </c>
      <c r="L237">
        <f>INDEX(products!$A$1:$G$49, MATCH(orders!$D237, products!$A$1:$A$1001, 0), MATCH(orders!L$1, products!$A$1:$G$1, 0))</f>
        <v>36.454999999999998</v>
      </c>
      <c r="M237">
        <f>L237*E237</f>
        <v>182.27499999999998</v>
      </c>
      <c r="N237" t="str">
        <f>_xlfn.IFS(I237="Rob", "Robusta", I237="Exc", "Excelsa", I237="Ara", "Arabica", I237="Lib","Liberica", TRUE, "")</f>
        <v>Liberica</v>
      </c>
      <c r="O237" t="str">
        <f>_xlfn.IFS(J237="M", "Medium", J237="L", "Light", J237="D", "Dark", TRUE, "")</f>
        <v>Light</v>
      </c>
    </row>
    <row r="238" spans="1:15" x14ac:dyDescent="0.2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INDEX(customers!$A$1:$I$1001, MATCH(orders!$C238, customers!$A$1:$A$1001, 0), MATCH(orders!F$1, customers!$A$1:$I$1, 0))</f>
        <v>Carlie Harce</v>
      </c>
      <c r="G238" s="2" t="str">
        <f>INDEX(customers!$A$1:$I$1001, MATCH(orders!$C238, customers!$A$1:$A$1001, 0), MATCH(orders!G$1, customers!$A$1:$I$1, 0))</f>
        <v>charce6k@cafepress.com</v>
      </c>
      <c r="H238" s="2" t="str">
        <f>INDEX(customers!$A$1:$I$1001, MATCH(orders!$C238, customers!$A$1:$A$1001, 0), MATCH(orders!H$1, customers!$A$1:$I$1, 0))</f>
        <v>Ireland</v>
      </c>
      <c r="I238" t="str">
        <f>INDEX(products!$A$1:$G$49, MATCH(orders!$D238, products!$A$1:$A$1001, 0), MATCH(orders!I$1, products!$A$1:$G$1, 0))</f>
        <v>Lib</v>
      </c>
      <c r="J238" t="str">
        <f>INDEX(products!$A$1:$G$49, MATCH(orders!$D238, products!$A$1:$A$1001, 0), MATCH(orders!J$1, products!$A$1:$G$1, 0))</f>
        <v>D</v>
      </c>
      <c r="K238">
        <f>INDEX(products!$A$1:$G$49, MATCH(orders!$D238, products!$A$1:$A$1001, 0), MATCH(orders!K$1, products!$A$1:$G$1, 0))</f>
        <v>2.5</v>
      </c>
      <c r="L238">
        <f>INDEX(products!$A$1:$G$49, MATCH(orders!$D238, products!$A$1:$A$1001, 0), MATCH(orders!L$1, products!$A$1:$G$1, 0))</f>
        <v>29.784999999999997</v>
      </c>
      <c r="M238">
        <f>L238*E238</f>
        <v>89.35499999999999</v>
      </c>
      <c r="N238" t="str">
        <f>_xlfn.IFS(I238="Rob", "Robusta", I238="Exc", "Excelsa", I238="Ara", "Arabica", I238="Lib","Liberica", TRUE, "")</f>
        <v>Liberica</v>
      </c>
      <c r="O238" t="str">
        <f>_xlfn.IFS(J238="M", "Medium", J238="L", "Light", J238="D", "Dark", TRUE, "")</f>
        <v>Dark</v>
      </c>
    </row>
    <row r="239" spans="1:15" x14ac:dyDescent="0.2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INDEX(customers!$A$1:$I$1001, MATCH(orders!$C239, customers!$A$1:$A$1001, 0), MATCH(orders!F$1, customers!$A$1:$I$1, 0))</f>
        <v>Craggy Bril</v>
      </c>
      <c r="G239" s="2" t="str">
        <f>INDEX(customers!$A$1:$I$1001, MATCH(orders!$C239, customers!$A$1:$A$1001, 0), MATCH(orders!G$1, customers!$A$1:$I$1, 0))</f>
        <v xml:space="preserve"> craggy.bril@gmail.com</v>
      </c>
      <c r="H239" s="2" t="str">
        <f>INDEX(customers!$A$1:$I$1001, MATCH(orders!$C239, customers!$A$1:$A$1001, 0), MATCH(orders!H$1, customers!$A$1:$I$1, 0))</f>
        <v>United States</v>
      </c>
      <c r="I239" t="str">
        <f>INDEX(products!$A$1:$G$49, MATCH(orders!$D239, products!$A$1:$A$1001, 0), MATCH(orders!I$1, products!$A$1:$G$1, 0))</f>
        <v>Rob</v>
      </c>
      <c r="J239" t="str">
        <f>INDEX(products!$A$1:$G$49, MATCH(orders!$D239, products!$A$1:$A$1001, 0), MATCH(orders!J$1, products!$A$1:$G$1, 0))</f>
        <v>L</v>
      </c>
      <c r="K239">
        <f>INDEX(products!$A$1:$G$49, MATCH(orders!$D239, products!$A$1:$A$1001, 0), MATCH(orders!K$1, products!$A$1:$G$1, 0))</f>
        <v>0.2</v>
      </c>
      <c r="L239">
        <f>INDEX(products!$A$1:$G$49, MATCH(orders!$D239, products!$A$1:$A$1001, 0), MATCH(orders!L$1, products!$A$1:$G$1, 0))</f>
        <v>3.5849999999999995</v>
      </c>
      <c r="M239">
        <f>L239*E239</f>
        <v>3.5849999999999995</v>
      </c>
      <c r="N239" t="str">
        <f>_xlfn.IFS(I239="Rob", "Robusta", I239="Exc", "Excelsa", I239="Ara", "Arabica", I239="Lib","Liberica", TRUE, "")</f>
        <v>Robusta</v>
      </c>
      <c r="O239" t="str">
        <f>_xlfn.IFS(J239="M", "Medium", J239="L", "Light", J239="D", "Dark", TRUE, "")</f>
        <v>Light</v>
      </c>
    </row>
    <row r="240" spans="1:15" x14ac:dyDescent="0.2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INDEX(customers!$A$1:$I$1001, MATCH(orders!$C240, customers!$A$1:$A$1001, 0), MATCH(orders!F$1, customers!$A$1:$I$1, 0))</f>
        <v>Friederike Drysdale</v>
      </c>
      <c r="G240" s="2" t="str">
        <f>INDEX(customers!$A$1:$I$1001, MATCH(orders!$C240, customers!$A$1:$A$1001, 0), MATCH(orders!G$1, customers!$A$1:$I$1, 0))</f>
        <v>fdrysdale6m@symantec.com</v>
      </c>
      <c r="H240" s="2" t="str">
        <f>INDEX(customers!$A$1:$I$1001, MATCH(orders!$C240, customers!$A$1:$A$1001, 0), MATCH(orders!H$1, customers!$A$1:$I$1, 0))</f>
        <v>United States</v>
      </c>
      <c r="I240" t="str">
        <f>INDEX(products!$A$1:$G$49, MATCH(orders!$D240, products!$A$1:$A$1001, 0), MATCH(orders!I$1, products!$A$1:$G$1, 0))</f>
        <v>Rob</v>
      </c>
      <c r="J240" t="str">
        <f>INDEX(products!$A$1:$G$49, MATCH(orders!$D240, products!$A$1:$A$1001, 0), MATCH(orders!J$1, products!$A$1:$G$1, 0))</f>
        <v>M</v>
      </c>
      <c r="K240">
        <f>INDEX(products!$A$1:$G$49, MATCH(orders!$D240, products!$A$1:$A$1001, 0), MATCH(orders!K$1, products!$A$1:$G$1, 0))</f>
        <v>2.5</v>
      </c>
      <c r="L240">
        <f>INDEX(products!$A$1:$G$49, MATCH(orders!$D240, products!$A$1:$A$1001, 0), MATCH(orders!L$1, products!$A$1:$G$1, 0))</f>
        <v>22.884999999999998</v>
      </c>
      <c r="M240">
        <f>L240*E240</f>
        <v>45.769999999999996</v>
      </c>
      <c r="N240" t="str">
        <f>_xlfn.IFS(I240="Rob", "Robusta", I240="Exc", "Excelsa", I240="Ara", "Arabica", I240="Lib","Liberica", TRUE, "")</f>
        <v>Robusta</v>
      </c>
      <c r="O240" t="str">
        <f>_xlfn.IFS(J240="M", "Medium", J240="L", "Light", J240="D", "Dark", TRUE, "")</f>
        <v>Medium</v>
      </c>
    </row>
    <row r="241" spans="1:15" x14ac:dyDescent="0.2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INDEX(customers!$A$1:$I$1001, MATCH(orders!$C241, customers!$A$1:$A$1001, 0), MATCH(orders!F$1, customers!$A$1:$I$1, 0))</f>
        <v>Devon Magowan</v>
      </c>
      <c r="G241" s="2" t="str">
        <f>INDEX(customers!$A$1:$I$1001, MATCH(orders!$C241, customers!$A$1:$A$1001, 0), MATCH(orders!G$1, customers!$A$1:$I$1, 0))</f>
        <v>dmagowan6n@fc2.com</v>
      </c>
      <c r="H241" s="2" t="str">
        <f>INDEX(customers!$A$1:$I$1001, MATCH(orders!$C241, customers!$A$1:$A$1001, 0), MATCH(orders!H$1, customers!$A$1:$I$1, 0))</f>
        <v>United States</v>
      </c>
      <c r="I241" t="str">
        <f>INDEX(products!$A$1:$G$49, MATCH(orders!$D241, products!$A$1:$A$1001, 0), MATCH(orders!I$1, products!$A$1:$G$1, 0))</f>
        <v>Exc</v>
      </c>
      <c r="J241" t="str">
        <f>INDEX(products!$A$1:$G$49, MATCH(orders!$D241, products!$A$1:$A$1001, 0), MATCH(orders!J$1, products!$A$1:$G$1, 0))</f>
        <v>L</v>
      </c>
      <c r="K241">
        <f>INDEX(products!$A$1:$G$49, MATCH(orders!$D241, products!$A$1:$A$1001, 0), MATCH(orders!K$1, products!$A$1:$G$1, 0))</f>
        <v>1</v>
      </c>
      <c r="L241">
        <f>INDEX(products!$A$1:$G$49, MATCH(orders!$D241, products!$A$1:$A$1001, 0), MATCH(orders!L$1, products!$A$1:$G$1, 0))</f>
        <v>14.85</v>
      </c>
      <c r="M241">
        <f>L241*E241</f>
        <v>59.4</v>
      </c>
      <c r="N241" t="str">
        <f>_xlfn.IFS(I241="Rob", "Robusta", I241="Exc", "Excelsa", I241="Ara", "Arabica", I241="Lib","Liberica", TRUE, "")</f>
        <v>Excelsa</v>
      </c>
      <c r="O241" t="str">
        <f>_xlfn.IFS(J241="M", "Medium", J241="L", "Light", J241="D", "Dark", TRUE, "")</f>
        <v>Light</v>
      </c>
    </row>
    <row r="242" spans="1:15" x14ac:dyDescent="0.2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INDEX(customers!$A$1:$I$1001, MATCH(orders!$C242, customers!$A$1:$A$1001, 0), MATCH(orders!F$1, customers!$A$1:$I$1, 0))</f>
        <v>Codi Littrell</v>
      </c>
      <c r="G242" s="2" t="str">
        <f>INDEX(customers!$A$1:$I$1001, MATCH(orders!$C242, customers!$A$1:$A$1001, 0), MATCH(orders!G$1, customers!$A$1:$I$1, 0))</f>
        <v xml:space="preserve"> codi.littrell@gmail.com</v>
      </c>
      <c r="H242" s="2" t="str">
        <f>INDEX(customers!$A$1:$I$1001, MATCH(orders!$C242, customers!$A$1:$A$1001, 0), MATCH(orders!H$1, customers!$A$1:$I$1, 0))</f>
        <v>United States</v>
      </c>
      <c r="I242" t="str">
        <f>INDEX(products!$A$1:$G$49, MATCH(orders!$D242, products!$A$1:$A$1001, 0), MATCH(orders!I$1, products!$A$1:$G$1, 0))</f>
        <v>Ara</v>
      </c>
      <c r="J242" t="str">
        <f>INDEX(products!$A$1:$G$49, MATCH(orders!$D242, products!$A$1:$A$1001, 0), MATCH(orders!J$1, products!$A$1:$G$1, 0))</f>
        <v>M</v>
      </c>
      <c r="K242">
        <f>INDEX(products!$A$1:$G$49, MATCH(orders!$D242, products!$A$1:$A$1001, 0), MATCH(orders!K$1, products!$A$1:$G$1, 0))</f>
        <v>2.5</v>
      </c>
      <c r="L242">
        <f>INDEX(products!$A$1:$G$49, MATCH(orders!$D242, products!$A$1:$A$1001, 0), MATCH(orders!L$1, products!$A$1:$G$1, 0))</f>
        <v>25.874999999999996</v>
      </c>
      <c r="M242">
        <f>L242*E242</f>
        <v>155.24999999999997</v>
      </c>
      <c r="N242" t="str">
        <f>_xlfn.IFS(I242="Rob", "Robusta", I242="Exc", "Excelsa", I242="Ara", "Arabica", I242="Lib","Liberica", TRUE, "")</f>
        <v>Arabica</v>
      </c>
      <c r="O242" t="str">
        <f>_xlfn.IFS(J242="M", "Medium", J242="L", "Light", J242="D", "Dark", TRUE, "")</f>
        <v>Medium</v>
      </c>
    </row>
    <row r="243" spans="1:15" x14ac:dyDescent="0.2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INDEX(customers!$A$1:$I$1001, MATCH(orders!$C243, customers!$A$1:$A$1001, 0), MATCH(orders!F$1, customers!$A$1:$I$1, 0))</f>
        <v>Christel Speak</v>
      </c>
      <c r="G243" s="2" t="str">
        <f>INDEX(customers!$A$1:$I$1001, MATCH(orders!$C243, customers!$A$1:$A$1001, 0), MATCH(orders!G$1, customers!$A$1:$I$1, 0))</f>
        <v xml:space="preserve"> christel.speak@gmail.com</v>
      </c>
      <c r="H243" s="2" t="str">
        <f>INDEX(customers!$A$1:$I$1001, MATCH(orders!$C243, customers!$A$1:$A$1001, 0), MATCH(orders!H$1, customers!$A$1:$I$1, 0))</f>
        <v>United States</v>
      </c>
      <c r="I243" t="str">
        <f>INDEX(products!$A$1:$G$49, MATCH(orders!$D243, products!$A$1:$A$1001, 0), MATCH(orders!I$1, products!$A$1:$G$1, 0))</f>
        <v>Rob</v>
      </c>
      <c r="J243" t="str">
        <f>INDEX(products!$A$1:$G$49, MATCH(orders!$D243, products!$A$1:$A$1001, 0), MATCH(orders!J$1, products!$A$1:$G$1, 0))</f>
        <v>M</v>
      </c>
      <c r="K243">
        <f>INDEX(products!$A$1:$G$49, MATCH(orders!$D243, products!$A$1:$A$1001, 0), MATCH(orders!K$1, products!$A$1:$G$1, 0))</f>
        <v>2.5</v>
      </c>
      <c r="L243">
        <f>INDEX(products!$A$1:$G$49, MATCH(orders!$D243, products!$A$1:$A$1001, 0), MATCH(orders!L$1, products!$A$1:$G$1, 0))</f>
        <v>22.884999999999998</v>
      </c>
      <c r="M243">
        <f>L243*E243</f>
        <v>45.769999999999996</v>
      </c>
      <c r="N243" t="str">
        <f>_xlfn.IFS(I243="Rob", "Robusta", I243="Exc", "Excelsa", I243="Ara", "Arabica", I243="Lib","Liberica", TRUE, "")</f>
        <v>Robusta</v>
      </c>
      <c r="O243" t="str">
        <f>_xlfn.IFS(J243="M", "Medium", J243="L", "Light", J243="D", "Dark", TRUE, "")</f>
        <v>Medium</v>
      </c>
    </row>
    <row r="244" spans="1:15" x14ac:dyDescent="0.2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INDEX(customers!$A$1:$I$1001, MATCH(orders!$C244, customers!$A$1:$A$1001, 0), MATCH(orders!F$1, customers!$A$1:$I$1, 0))</f>
        <v>Sibella Rushbrooke</v>
      </c>
      <c r="G244" s="2" t="str">
        <f>INDEX(customers!$A$1:$I$1001, MATCH(orders!$C244, customers!$A$1:$A$1001, 0), MATCH(orders!G$1, customers!$A$1:$I$1, 0))</f>
        <v>srushbrooke6q@youku.com</v>
      </c>
      <c r="H244" s="2" t="str">
        <f>INDEX(customers!$A$1:$I$1001, MATCH(orders!$C244, customers!$A$1:$A$1001, 0), MATCH(orders!H$1, customers!$A$1:$I$1, 0))</f>
        <v>United States</v>
      </c>
      <c r="I244" t="str">
        <f>INDEX(products!$A$1:$G$49, MATCH(orders!$D244, products!$A$1:$A$1001, 0), MATCH(orders!I$1, products!$A$1:$G$1, 0))</f>
        <v>Exc</v>
      </c>
      <c r="J244" t="str">
        <f>INDEX(products!$A$1:$G$49, MATCH(orders!$D244, products!$A$1:$A$1001, 0), MATCH(orders!J$1, products!$A$1:$G$1, 0))</f>
        <v>D</v>
      </c>
      <c r="K244">
        <f>INDEX(products!$A$1:$G$49, MATCH(orders!$D244, products!$A$1:$A$1001, 0), MATCH(orders!K$1, products!$A$1:$G$1, 0))</f>
        <v>1</v>
      </c>
      <c r="L244">
        <f>INDEX(products!$A$1:$G$49, MATCH(orders!$D244, products!$A$1:$A$1001, 0), MATCH(orders!L$1, products!$A$1:$G$1, 0))</f>
        <v>12.15</v>
      </c>
      <c r="M244">
        <f>L244*E244</f>
        <v>36.450000000000003</v>
      </c>
      <c r="N244" t="str">
        <f>_xlfn.IFS(I244="Rob", "Robusta", I244="Exc", "Excelsa", I244="Ara", "Arabica", I244="Lib","Liberica", TRUE, "")</f>
        <v>Excelsa</v>
      </c>
      <c r="O244" t="str">
        <f>_xlfn.IFS(J244="M", "Medium", J244="L", "Light", J244="D", "Dark", TRUE, "")</f>
        <v>Dark</v>
      </c>
    </row>
    <row r="245" spans="1:15" x14ac:dyDescent="0.2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INDEX(customers!$A$1:$I$1001, MATCH(orders!$C245, customers!$A$1:$A$1001, 0), MATCH(orders!F$1, customers!$A$1:$I$1, 0))</f>
        <v>Tammie Drynan</v>
      </c>
      <c r="G245" s="2" t="str">
        <f>INDEX(customers!$A$1:$I$1001, MATCH(orders!$C245, customers!$A$1:$A$1001, 0), MATCH(orders!G$1, customers!$A$1:$I$1, 0))</f>
        <v>tdrynan6r@deviantart.com</v>
      </c>
      <c r="H245" s="2" t="str">
        <f>INDEX(customers!$A$1:$I$1001, MATCH(orders!$C245, customers!$A$1:$A$1001, 0), MATCH(orders!H$1, customers!$A$1:$I$1, 0))</f>
        <v>United States</v>
      </c>
      <c r="I245" t="str">
        <f>INDEX(products!$A$1:$G$49, MATCH(orders!$D245, products!$A$1:$A$1001, 0), MATCH(orders!I$1, products!$A$1:$G$1, 0))</f>
        <v>Exc</v>
      </c>
      <c r="J245" t="str">
        <f>INDEX(products!$A$1:$G$49, MATCH(orders!$D245, products!$A$1:$A$1001, 0), MATCH(orders!J$1, products!$A$1:$G$1, 0))</f>
        <v>D</v>
      </c>
      <c r="K245">
        <f>INDEX(products!$A$1:$G$49, MATCH(orders!$D245, products!$A$1:$A$1001, 0), MATCH(orders!K$1, products!$A$1:$G$1, 0))</f>
        <v>0.5</v>
      </c>
      <c r="L245">
        <f>INDEX(products!$A$1:$G$49, MATCH(orders!$D245, products!$A$1:$A$1001, 0), MATCH(orders!L$1, products!$A$1:$G$1, 0))</f>
        <v>7.29</v>
      </c>
      <c r="M245">
        <f>L245*E245</f>
        <v>29.16</v>
      </c>
      <c r="N245" t="str">
        <f>_xlfn.IFS(I245="Rob", "Robusta", I245="Exc", "Excelsa", I245="Ara", "Arabica", I245="Lib","Liberica", TRUE, "")</f>
        <v>Excelsa</v>
      </c>
      <c r="O245" t="str">
        <f>_xlfn.IFS(J245="M", "Medium", J245="L", "Light", J245="D", "Dark", TRUE, "")</f>
        <v>Dark</v>
      </c>
    </row>
    <row r="246" spans="1:15" x14ac:dyDescent="0.2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INDEX(customers!$A$1:$I$1001, MATCH(orders!$C246, customers!$A$1:$A$1001, 0), MATCH(orders!F$1, customers!$A$1:$I$1, 0))</f>
        <v>Effie Yurkov</v>
      </c>
      <c r="G246" s="2" t="str">
        <f>INDEX(customers!$A$1:$I$1001, MATCH(orders!$C246, customers!$A$1:$A$1001, 0), MATCH(orders!G$1, customers!$A$1:$I$1, 0))</f>
        <v>eyurkov6s@hud.gov</v>
      </c>
      <c r="H246" s="2" t="str">
        <f>INDEX(customers!$A$1:$I$1001, MATCH(orders!$C246, customers!$A$1:$A$1001, 0), MATCH(orders!H$1, customers!$A$1:$I$1, 0))</f>
        <v>United States</v>
      </c>
      <c r="I246" t="str">
        <f>INDEX(products!$A$1:$G$49, MATCH(orders!$D246, products!$A$1:$A$1001, 0), MATCH(orders!I$1, products!$A$1:$G$1, 0))</f>
        <v>Lib</v>
      </c>
      <c r="J246" t="str">
        <f>INDEX(products!$A$1:$G$49, MATCH(orders!$D246, products!$A$1:$A$1001, 0), MATCH(orders!J$1, products!$A$1:$G$1, 0))</f>
        <v>M</v>
      </c>
      <c r="K246">
        <f>INDEX(products!$A$1:$G$49, MATCH(orders!$D246, products!$A$1:$A$1001, 0), MATCH(orders!K$1, products!$A$1:$G$1, 0))</f>
        <v>2.5</v>
      </c>
      <c r="L246">
        <f>INDEX(products!$A$1:$G$49, MATCH(orders!$D246, products!$A$1:$A$1001, 0), MATCH(orders!L$1, products!$A$1:$G$1, 0))</f>
        <v>33.464999999999996</v>
      </c>
      <c r="M246">
        <f>L246*E246</f>
        <v>133.85999999999999</v>
      </c>
      <c r="N246" t="str">
        <f>_xlfn.IFS(I246="Rob", "Robusta", I246="Exc", "Excelsa", I246="Ara", "Arabica", I246="Lib","Liberica", TRUE, "")</f>
        <v>Liberica</v>
      </c>
      <c r="O246" t="str">
        <f>_xlfn.IFS(J246="M", "Medium", J246="L", "Light", J246="D", "Dark", TRUE, "")</f>
        <v>Medium</v>
      </c>
    </row>
    <row r="247" spans="1:15" x14ac:dyDescent="0.2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INDEX(customers!$A$1:$I$1001, MATCH(orders!$C247, customers!$A$1:$A$1001, 0), MATCH(orders!F$1, customers!$A$1:$I$1, 0))</f>
        <v>Lexie Mallan</v>
      </c>
      <c r="G247" s="2" t="str">
        <f>INDEX(customers!$A$1:$I$1001, MATCH(orders!$C247, customers!$A$1:$A$1001, 0), MATCH(orders!G$1, customers!$A$1:$I$1, 0))</f>
        <v>lmallan6t@state.gov</v>
      </c>
      <c r="H247" s="2" t="str">
        <f>INDEX(customers!$A$1:$I$1001, MATCH(orders!$C247, customers!$A$1:$A$1001, 0), MATCH(orders!H$1, customers!$A$1:$I$1, 0))</f>
        <v>United States</v>
      </c>
      <c r="I247" t="str">
        <f>INDEX(products!$A$1:$G$49, MATCH(orders!$D247, products!$A$1:$A$1001, 0), MATCH(orders!I$1, products!$A$1:$G$1, 0))</f>
        <v>Lib</v>
      </c>
      <c r="J247" t="str">
        <f>INDEX(products!$A$1:$G$49, MATCH(orders!$D247, products!$A$1:$A$1001, 0), MATCH(orders!J$1, products!$A$1:$G$1, 0))</f>
        <v>L</v>
      </c>
      <c r="K247">
        <f>INDEX(products!$A$1:$G$49, MATCH(orders!$D247, products!$A$1:$A$1001, 0), MATCH(orders!K$1, products!$A$1:$G$1, 0))</f>
        <v>0.2</v>
      </c>
      <c r="L247">
        <f>INDEX(products!$A$1:$G$49, MATCH(orders!$D247, products!$A$1:$A$1001, 0), MATCH(orders!L$1, products!$A$1:$G$1, 0))</f>
        <v>4.7549999999999999</v>
      </c>
      <c r="M247">
        <f>L247*E247</f>
        <v>23.774999999999999</v>
      </c>
      <c r="N247" t="str">
        <f>_xlfn.IFS(I247="Rob", "Robusta", I247="Exc", "Excelsa", I247="Ara", "Arabica", I247="Lib","Liberica", TRUE, "")</f>
        <v>Liberica</v>
      </c>
      <c r="O247" t="str">
        <f>_xlfn.IFS(J247="M", "Medium", J247="L", "Light", J247="D", "Dark", TRUE, "")</f>
        <v>Light</v>
      </c>
    </row>
    <row r="248" spans="1:15" x14ac:dyDescent="0.2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INDEX(customers!$A$1:$I$1001, MATCH(orders!$C248, customers!$A$1:$A$1001, 0), MATCH(orders!F$1, customers!$A$1:$I$1, 0))</f>
        <v>Georgena Bentjens</v>
      </c>
      <c r="G248" s="2" t="str">
        <f>INDEX(customers!$A$1:$I$1001, MATCH(orders!$C248, customers!$A$1:$A$1001, 0), MATCH(orders!G$1, customers!$A$1:$I$1, 0))</f>
        <v>gbentjens6u@netlog.com</v>
      </c>
      <c r="H248" s="2" t="str">
        <f>INDEX(customers!$A$1:$I$1001, MATCH(orders!$C248, customers!$A$1:$A$1001, 0), MATCH(orders!H$1, customers!$A$1:$I$1, 0))</f>
        <v>United Kingdom</v>
      </c>
      <c r="I248" t="str">
        <f>INDEX(products!$A$1:$G$49, MATCH(orders!$D248, products!$A$1:$A$1001, 0), MATCH(orders!I$1, products!$A$1:$G$1, 0))</f>
        <v>Lib</v>
      </c>
      <c r="J248" t="str">
        <f>INDEX(products!$A$1:$G$49, MATCH(orders!$D248, products!$A$1:$A$1001, 0), MATCH(orders!J$1, products!$A$1:$G$1, 0))</f>
        <v>D</v>
      </c>
      <c r="K248">
        <f>INDEX(products!$A$1:$G$49, MATCH(orders!$D248, products!$A$1:$A$1001, 0), MATCH(orders!K$1, products!$A$1:$G$1, 0))</f>
        <v>1</v>
      </c>
      <c r="L248">
        <f>INDEX(products!$A$1:$G$49, MATCH(orders!$D248, products!$A$1:$A$1001, 0), MATCH(orders!L$1, products!$A$1:$G$1, 0))</f>
        <v>12.95</v>
      </c>
      <c r="M248">
        <f>L248*E248</f>
        <v>38.849999999999994</v>
      </c>
      <c r="N248" t="str">
        <f>_xlfn.IFS(I248="Rob", "Robusta", I248="Exc", "Excelsa", I248="Ara", "Arabica", I248="Lib","Liberica", TRUE, "")</f>
        <v>Liberica</v>
      </c>
      <c r="O248" t="str">
        <f>_xlfn.IFS(J248="M", "Medium", J248="L", "Light", J248="D", "Dark", TRUE, "")</f>
        <v>Dark</v>
      </c>
    </row>
    <row r="249" spans="1:15" x14ac:dyDescent="0.2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INDEX(customers!$A$1:$I$1001, MATCH(orders!$C249, customers!$A$1:$A$1001, 0), MATCH(orders!F$1, customers!$A$1:$I$1, 0))</f>
        <v>Delmar Beasant</v>
      </c>
      <c r="G249" s="2" t="str">
        <f>INDEX(customers!$A$1:$I$1001, MATCH(orders!$C249, customers!$A$1:$A$1001, 0), MATCH(orders!G$1, customers!$A$1:$I$1, 0))</f>
        <v xml:space="preserve"> delmar.beasant@gmail.com</v>
      </c>
      <c r="H249" s="2" t="str">
        <f>INDEX(customers!$A$1:$I$1001, MATCH(orders!$C249, customers!$A$1:$A$1001, 0), MATCH(orders!H$1, customers!$A$1:$I$1, 0))</f>
        <v>Ireland</v>
      </c>
      <c r="I249" t="str">
        <f>INDEX(products!$A$1:$G$49, MATCH(orders!$D249, products!$A$1:$A$1001, 0), MATCH(orders!I$1, products!$A$1:$G$1, 0))</f>
        <v>Rob</v>
      </c>
      <c r="J249" t="str">
        <f>INDEX(products!$A$1:$G$49, MATCH(orders!$D249, products!$A$1:$A$1001, 0), MATCH(orders!J$1, products!$A$1:$G$1, 0))</f>
        <v>L</v>
      </c>
      <c r="K249">
        <f>INDEX(products!$A$1:$G$49, MATCH(orders!$D249, products!$A$1:$A$1001, 0), MATCH(orders!K$1, products!$A$1:$G$1, 0))</f>
        <v>0.2</v>
      </c>
      <c r="L249">
        <f>INDEX(products!$A$1:$G$49, MATCH(orders!$D249, products!$A$1:$A$1001, 0), MATCH(orders!L$1, products!$A$1:$G$1, 0))</f>
        <v>3.5849999999999995</v>
      </c>
      <c r="M249">
        <f>L249*E249</f>
        <v>21.509999999999998</v>
      </c>
      <c r="N249" t="str">
        <f>_xlfn.IFS(I249="Rob", "Robusta", I249="Exc", "Excelsa", I249="Ara", "Arabica", I249="Lib","Liberica", TRUE, "")</f>
        <v>Robusta</v>
      </c>
      <c r="O249" t="str">
        <f>_xlfn.IFS(J249="M", "Medium", J249="L", "Light", J249="D", "Dark", TRUE, "")</f>
        <v>Light</v>
      </c>
    </row>
    <row r="250" spans="1:15" x14ac:dyDescent="0.2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INDEX(customers!$A$1:$I$1001, MATCH(orders!$C250, customers!$A$1:$A$1001, 0), MATCH(orders!F$1, customers!$A$1:$I$1, 0))</f>
        <v>Lyn Entwistle</v>
      </c>
      <c r="G250" s="2" t="str">
        <f>INDEX(customers!$A$1:$I$1001, MATCH(orders!$C250, customers!$A$1:$A$1001, 0), MATCH(orders!G$1, customers!$A$1:$I$1, 0))</f>
        <v>lentwistle6w@omniture.com</v>
      </c>
      <c r="H250" s="2" t="str">
        <f>INDEX(customers!$A$1:$I$1001, MATCH(orders!$C250, customers!$A$1:$A$1001, 0), MATCH(orders!H$1, customers!$A$1:$I$1, 0))</f>
        <v>United States</v>
      </c>
      <c r="I250" t="str">
        <f>INDEX(products!$A$1:$G$49, MATCH(orders!$D250, products!$A$1:$A$1001, 0), MATCH(orders!I$1, products!$A$1:$G$1, 0))</f>
        <v>Ara</v>
      </c>
      <c r="J250" t="str">
        <f>INDEX(products!$A$1:$G$49, MATCH(orders!$D250, products!$A$1:$A$1001, 0), MATCH(orders!J$1, products!$A$1:$G$1, 0))</f>
        <v>D</v>
      </c>
      <c r="K250">
        <f>INDEX(products!$A$1:$G$49, MATCH(orders!$D250, products!$A$1:$A$1001, 0), MATCH(orders!K$1, products!$A$1:$G$1, 0))</f>
        <v>1</v>
      </c>
      <c r="L250">
        <f>INDEX(products!$A$1:$G$49, MATCH(orders!$D250, products!$A$1:$A$1001, 0), MATCH(orders!L$1, products!$A$1:$G$1, 0))</f>
        <v>9.9499999999999993</v>
      </c>
      <c r="M250">
        <f>L250*E250</f>
        <v>9.9499999999999993</v>
      </c>
      <c r="N250" t="str">
        <f>_xlfn.IFS(I250="Rob", "Robusta", I250="Exc", "Excelsa", I250="Ara", "Arabica", I250="Lib","Liberica", TRUE, "")</f>
        <v>Arabica</v>
      </c>
      <c r="O250" t="str">
        <f>_xlfn.IFS(J250="M", "Medium", J250="L", "Light", J250="D", "Dark", TRUE, "")</f>
        <v>Dark</v>
      </c>
    </row>
    <row r="251" spans="1:15" x14ac:dyDescent="0.2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INDEX(customers!$A$1:$I$1001, MATCH(orders!$C251, customers!$A$1:$A$1001, 0), MATCH(orders!F$1, customers!$A$1:$I$1, 0))</f>
        <v>Zacharias Kiffe</v>
      </c>
      <c r="G251" s="2" t="str">
        <f>INDEX(customers!$A$1:$I$1001, MATCH(orders!$C251, customers!$A$1:$A$1001, 0), MATCH(orders!G$1, customers!$A$1:$I$1, 0))</f>
        <v>zkiffe74@cyberchimps.com</v>
      </c>
      <c r="H251" s="2" t="str">
        <f>INDEX(customers!$A$1:$I$1001, MATCH(orders!$C251, customers!$A$1:$A$1001, 0), MATCH(orders!H$1, customers!$A$1:$I$1, 0))</f>
        <v>United States</v>
      </c>
      <c r="I251" t="str">
        <f>INDEX(products!$A$1:$G$49, MATCH(orders!$D251, products!$A$1:$A$1001, 0), MATCH(orders!I$1, products!$A$1:$G$1, 0))</f>
        <v>Lib</v>
      </c>
      <c r="J251" t="str">
        <f>INDEX(products!$A$1:$G$49, MATCH(orders!$D251, products!$A$1:$A$1001, 0), MATCH(orders!J$1, products!$A$1:$G$1, 0))</f>
        <v>L</v>
      </c>
      <c r="K251">
        <f>INDEX(products!$A$1:$G$49, MATCH(orders!$D251, products!$A$1:$A$1001, 0), MATCH(orders!K$1, products!$A$1:$G$1, 0))</f>
        <v>1</v>
      </c>
      <c r="L251">
        <f>INDEX(products!$A$1:$G$49, MATCH(orders!$D251, products!$A$1:$A$1001, 0), MATCH(orders!L$1, products!$A$1:$G$1, 0))</f>
        <v>15.85</v>
      </c>
      <c r="M251">
        <f>L251*E251</f>
        <v>15.85</v>
      </c>
      <c r="N251" t="str">
        <f>_xlfn.IFS(I251="Rob", "Robusta", I251="Exc", "Excelsa", I251="Ara", "Arabica", I251="Lib","Liberica", TRUE, "")</f>
        <v>Liberica</v>
      </c>
      <c r="O251" t="str">
        <f>_xlfn.IFS(J251="M", "Medium", J251="L", "Light", J251="D", "Dark", TRUE, "")</f>
        <v>Light</v>
      </c>
    </row>
    <row r="252" spans="1:15" x14ac:dyDescent="0.2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INDEX(customers!$A$1:$I$1001, MATCH(orders!$C252, customers!$A$1:$A$1001, 0), MATCH(orders!F$1, customers!$A$1:$I$1, 0))</f>
        <v>Mercedes Acott</v>
      </c>
      <c r="G252" s="2" t="str">
        <f>INDEX(customers!$A$1:$I$1001, MATCH(orders!$C252, customers!$A$1:$A$1001, 0), MATCH(orders!G$1, customers!$A$1:$I$1, 0))</f>
        <v>macott6y@pagesperso-orange.fr</v>
      </c>
      <c r="H252" s="2" t="str">
        <f>INDEX(customers!$A$1:$I$1001, MATCH(orders!$C252, customers!$A$1:$A$1001, 0), MATCH(orders!H$1, customers!$A$1:$I$1, 0))</f>
        <v>United States</v>
      </c>
      <c r="I252" t="str">
        <f>INDEX(products!$A$1:$G$49, MATCH(orders!$D252, products!$A$1:$A$1001, 0), MATCH(orders!I$1, products!$A$1:$G$1, 0))</f>
        <v>Rob</v>
      </c>
      <c r="J252" t="str">
        <f>INDEX(products!$A$1:$G$49, MATCH(orders!$D252, products!$A$1:$A$1001, 0), MATCH(orders!J$1, products!$A$1:$G$1, 0))</f>
        <v>M</v>
      </c>
      <c r="K252">
        <f>INDEX(products!$A$1:$G$49, MATCH(orders!$D252, products!$A$1:$A$1001, 0), MATCH(orders!K$1, products!$A$1:$G$1, 0))</f>
        <v>0.2</v>
      </c>
      <c r="L252">
        <f>INDEX(products!$A$1:$G$49, MATCH(orders!$D252, products!$A$1:$A$1001, 0), MATCH(orders!L$1, products!$A$1:$G$1, 0))</f>
        <v>2.9849999999999999</v>
      </c>
      <c r="M252">
        <f>L252*E252</f>
        <v>2.9849999999999999</v>
      </c>
      <c r="N252" t="str">
        <f>_xlfn.IFS(I252="Rob", "Robusta", I252="Exc", "Excelsa", I252="Ara", "Arabica", I252="Lib","Liberica", TRUE, "")</f>
        <v>Robusta</v>
      </c>
      <c r="O252" t="str">
        <f>_xlfn.IFS(J252="M", "Medium", J252="L", "Light", J252="D", "Dark", TRUE, "")</f>
        <v>Medium</v>
      </c>
    </row>
    <row r="253" spans="1:15" x14ac:dyDescent="0.2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INDEX(customers!$A$1:$I$1001, MATCH(orders!$C253, customers!$A$1:$A$1001, 0), MATCH(orders!F$1, customers!$A$1:$I$1, 0))</f>
        <v>Connor Heaviside</v>
      </c>
      <c r="G253" s="2" t="str">
        <f>INDEX(customers!$A$1:$I$1001, MATCH(orders!$C253, customers!$A$1:$A$1001, 0), MATCH(orders!G$1, customers!$A$1:$I$1, 0))</f>
        <v>cheaviside6z@rediff.com</v>
      </c>
      <c r="H253" s="2" t="str">
        <f>INDEX(customers!$A$1:$I$1001, MATCH(orders!$C253, customers!$A$1:$A$1001, 0), MATCH(orders!H$1, customers!$A$1:$I$1, 0))</f>
        <v>United States</v>
      </c>
      <c r="I253" t="str">
        <f>INDEX(products!$A$1:$G$49, MATCH(orders!$D253, products!$A$1:$A$1001, 0), MATCH(orders!I$1, products!$A$1:$G$1, 0))</f>
        <v>Exc</v>
      </c>
      <c r="J253" t="str">
        <f>INDEX(products!$A$1:$G$49, MATCH(orders!$D253, products!$A$1:$A$1001, 0), MATCH(orders!J$1, products!$A$1:$G$1, 0))</f>
        <v>M</v>
      </c>
      <c r="K253">
        <f>INDEX(products!$A$1:$G$49, MATCH(orders!$D253, products!$A$1:$A$1001, 0), MATCH(orders!K$1, products!$A$1:$G$1, 0))</f>
        <v>1</v>
      </c>
      <c r="L253">
        <f>INDEX(products!$A$1:$G$49, MATCH(orders!$D253, products!$A$1:$A$1001, 0), MATCH(orders!L$1, products!$A$1:$G$1, 0))</f>
        <v>13.75</v>
      </c>
      <c r="M253">
        <f>L253*E253</f>
        <v>68.75</v>
      </c>
      <c r="N253" t="str">
        <f>_xlfn.IFS(I253="Rob", "Robusta", I253="Exc", "Excelsa", I253="Ara", "Arabica", I253="Lib","Liberica", TRUE, "")</f>
        <v>Excelsa</v>
      </c>
      <c r="O253" t="str">
        <f>_xlfn.IFS(J253="M", "Medium", J253="L", "Light", J253="D", "Dark", TRUE, "")</f>
        <v>Medium</v>
      </c>
    </row>
    <row r="254" spans="1:15" x14ac:dyDescent="0.2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INDEX(customers!$A$1:$I$1001, MATCH(orders!$C254, customers!$A$1:$A$1001, 0), MATCH(orders!F$1, customers!$A$1:$I$1, 0))</f>
        <v>Devy Bulbrook</v>
      </c>
      <c r="G254" s="2" t="str">
        <f>INDEX(customers!$A$1:$I$1001, MATCH(orders!$C254, customers!$A$1:$A$1001, 0), MATCH(orders!G$1, customers!$A$1:$I$1, 0))</f>
        <v xml:space="preserve"> devy.bulbrook@gmail.com</v>
      </c>
      <c r="H254" s="2" t="str">
        <f>INDEX(customers!$A$1:$I$1001, MATCH(orders!$C254, customers!$A$1:$A$1001, 0), MATCH(orders!H$1, customers!$A$1:$I$1, 0))</f>
        <v>United States</v>
      </c>
      <c r="I254" t="str">
        <f>INDEX(products!$A$1:$G$49, MATCH(orders!$D254, products!$A$1:$A$1001, 0), MATCH(orders!I$1, products!$A$1:$G$1, 0))</f>
        <v>Ara</v>
      </c>
      <c r="J254" t="str">
        <f>INDEX(products!$A$1:$G$49, MATCH(orders!$D254, products!$A$1:$A$1001, 0), MATCH(orders!J$1, products!$A$1:$G$1, 0))</f>
        <v>D</v>
      </c>
      <c r="K254">
        <f>INDEX(products!$A$1:$G$49, MATCH(orders!$D254, products!$A$1:$A$1001, 0), MATCH(orders!K$1, products!$A$1:$G$1, 0))</f>
        <v>1</v>
      </c>
      <c r="L254">
        <f>INDEX(products!$A$1:$G$49, MATCH(orders!$D254, products!$A$1:$A$1001, 0), MATCH(orders!L$1, products!$A$1:$G$1, 0))</f>
        <v>9.9499999999999993</v>
      </c>
      <c r="M254">
        <f>L254*E254</f>
        <v>29.849999999999998</v>
      </c>
      <c r="N254" t="str">
        <f>_xlfn.IFS(I254="Rob", "Robusta", I254="Exc", "Excelsa", I254="Ara", "Arabica", I254="Lib","Liberica", TRUE, "")</f>
        <v>Arabica</v>
      </c>
      <c r="O254" t="str">
        <f>_xlfn.IFS(J254="M", "Medium", J254="L", "Light", J254="D", "Dark", TRUE, "")</f>
        <v>Dark</v>
      </c>
    </row>
    <row r="255" spans="1:15" x14ac:dyDescent="0.2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INDEX(customers!$A$1:$I$1001, MATCH(orders!$C255, customers!$A$1:$A$1001, 0), MATCH(orders!F$1, customers!$A$1:$I$1, 0))</f>
        <v>Leia Kernan</v>
      </c>
      <c r="G255" s="2" t="str">
        <f>INDEX(customers!$A$1:$I$1001, MATCH(orders!$C255, customers!$A$1:$A$1001, 0), MATCH(orders!G$1, customers!$A$1:$I$1, 0))</f>
        <v>lkernan71@wsj.com</v>
      </c>
      <c r="H255" s="2" t="str">
        <f>INDEX(customers!$A$1:$I$1001, MATCH(orders!$C255, customers!$A$1:$A$1001, 0), MATCH(orders!H$1, customers!$A$1:$I$1, 0))</f>
        <v>United States</v>
      </c>
      <c r="I255" t="str">
        <f>INDEX(products!$A$1:$G$49, MATCH(orders!$D255, products!$A$1:$A$1001, 0), MATCH(orders!I$1, products!$A$1:$G$1, 0))</f>
        <v>Lib</v>
      </c>
      <c r="J255" t="str">
        <f>INDEX(products!$A$1:$G$49, MATCH(orders!$D255, products!$A$1:$A$1001, 0), MATCH(orders!J$1, products!$A$1:$G$1, 0))</f>
        <v>M</v>
      </c>
      <c r="K255">
        <f>INDEX(products!$A$1:$G$49, MATCH(orders!$D255, products!$A$1:$A$1001, 0), MATCH(orders!K$1, products!$A$1:$G$1, 0))</f>
        <v>1</v>
      </c>
      <c r="L255">
        <f>INDEX(products!$A$1:$G$49, MATCH(orders!$D255, products!$A$1:$A$1001, 0), MATCH(orders!L$1, products!$A$1:$G$1, 0))</f>
        <v>14.55</v>
      </c>
      <c r="M255">
        <f>L255*E255</f>
        <v>58.2</v>
      </c>
      <c r="N255" t="str">
        <f>_xlfn.IFS(I255="Rob", "Robusta", I255="Exc", "Excelsa", I255="Ara", "Arabica", I255="Lib","Liberica", TRUE, "")</f>
        <v>Liberica</v>
      </c>
      <c r="O255" t="str">
        <f>_xlfn.IFS(J255="M", "Medium", J255="L", "Light", J255="D", "Dark", TRUE, "")</f>
        <v>Medium</v>
      </c>
    </row>
    <row r="256" spans="1:15" x14ac:dyDescent="0.2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INDEX(customers!$A$1:$I$1001, MATCH(orders!$C256, customers!$A$1:$A$1001, 0), MATCH(orders!F$1, customers!$A$1:$I$1, 0))</f>
        <v>Rosaline McLae</v>
      </c>
      <c r="G256" s="2" t="str">
        <f>INDEX(customers!$A$1:$I$1001, MATCH(orders!$C256, customers!$A$1:$A$1001, 0), MATCH(orders!G$1, customers!$A$1:$I$1, 0))</f>
        <v>rmclae72@dailymotion.com</v>
      </c>
      <c r="H256" s="2" t="str">
        <f>INDEX(customers!$A$1:$I$1001, MATCH(orders!$C256, customers!$A$1:$A$1001, 0), MATCH(orders!H$1, customers!$A$1:$I$1, 0))</f>
        <v>United Kingdom</v>
      </c>
      <c r="I256" t="str">
        <f>INDEX(products!$A$1:$G$49, MATCH(orders!$D256, products!$A$1:$A$1001, 0), MATCH(orders!I$1, products!$A$1:$G$1, 0))</f>
        <v>Rob</v>
      </c>
      <c r="J256" t="str">
        <f>INDEX(products!$A$1:$G$49, MATCH(orders!$D256, products!$A$1:$A$1001, 0), MATCH(orders!J$1, products!$A$1:$G$1, 0))</f>
        <v>L</v>
      </c>
      <c r="K256">
        <f>INDEX(products!$A$1:$G$49, MATCH(orders!$D256, products!$A$1:$A$1001, 0), MATCH(orders!K$1, products!$A$1:$G$1, 0))</f>
        <v>0.5</v>
      </c>
      <c r="L256">
        <f>INDEX(products!$A$1:$G$49, MATCH(orders!$D256, products!$A$1:$A$1001, 0), MATCH(orders!L$1, products!$A$1:$G$1, 0))</f>
        <v>7.169999999999999</v>
      </c>
      <c r="M256">
        <f>L256*E256</f>
        <v>28.679999999999996</v>
      </c>
      <c r="N256" t="str">
        <f>_xlfn.IFS(I256="Rob", "Robusta", I256="Exc", "Excelsa", I256="Ara", "Arabica", I256="Lib","Liberica", TRUE, "")</f>
        <v>Robusta</v>
      </c>
      <c r="O256" t="str">
        <f>_xlfn.IFS(J256="M", "Medium", J256="L", "Light", J256="D", "Dark", TRUE, "")</f>
        <v>Light</v>
      </c>
    </row>
    <row r="257" spans="1:15" x14ac:dyDescent="0.2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INDEX(customers!$A$1:$I$1001, MATCH(orders!$C257, customers!$A$1:$A$1001, 0), MATCH(orders!F$1, customers!$A$1:$I$1, 0))</f>
        <v>Cleve Blowfelde</v>
      </c>
      <c r="G257" s="2" t="str">
        <f>INDEX(customers!$A$1:$I$1001, MATCH(orders!$C257, customers!$A$1:$A$1001, 0), MATCH(orders!G$1, customers!$A$1:$I$1, 0))</f>
        <v>cblowfelde73@ustream.tv</v>
      </c>
      <c r="H257" s="2" t="str">
        <f>INDEX(customers!$A$1:$I$1001, MATCH(orders!$C257, customers!$A$1:$A$1001, 0), MATCH(orders!H$1, customers!$A$1:$I$1, 0))</f>
        <v>United States</v>
      </c>
      <c r="I257" t="str">
        <f>INDEX(products!$A$1:$G$49, MATCH(orders!$D257, products!$A$1:$A$1001, 0), MATCH(orders!I$1, products!$A$1:$G$1, 0))</f>
        <v>Rob</v>
      </c>
      <c r="J257" t="str">
        <f>INDEX(products!$A$1:$G$49, MATCH(orders!$D257, products!$A$1:$A$1001, 0), MATCH(orders!J$1, products!$A$1:$G$1, 0))</f>
        <v>L</v>
      </c>
      <c r="K257">
        <f>INDEX(products!$A$1:$G$49, MATCH(orders!$D257, products!$A$1:$A$1001, 0), MATCH(orders!K$1, products!$A$1:$G$1, 0))</f>
        <v>0.5</v>
      </c>
      <c r="L257">
        <f>INDEX(products!$A$1:$G$49, MATCH(orders!$D257, products!$A$1:$A$1001, 0), MATCH(orders!L$1, products!$A$1:$G$1, 0))</f>
        <v>7.169999999999999</v>
      </c>
      <c r="M257">
        <f>L257*E257</f>
        <v>21.509999999999998</v>
      </c>
      <c r="N257" t="str">
        <f>_xlfn.IFS(I257="Rob", "Robusta", I257="Exc", "Excelsa", I257="Ara", "Arabica", I257="Lib","Liberica", TRUE, "")</f>
        <v>Robusta</v>
      </c>
      <c r="O257" t="str">
        <f>_xlfn.IFS(J257="M", "Medium", J257="L", "Light", J257="D", "Dark", TRUE, "")</f>
        <v>Light</v>
      </c>
    </row>
    <row r="258" spans="1:15" x14ac:dyDescent="0.2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INDEX(customers!$A$1:$I$1001, MATCH(orders!$C258, customers!$A$1:$A$1001, 0), MATCH(orders!F$1, customers!$A$1:$I$1, 0))</f>
        <v>Zacharias Kiffe</v>
      </c>
      <c r="G258" s="2" t="str">
        <f>INDEX(customers!$A$1:$I$1001, MATCH(orders!$C258, customers!$A$1:$A$1001, 0), MATCH(orders!G$1, customers!$A$1:$I$1, 0))</f>
        <v>zkiffe74@cyberchimps.com</v>
      </c>
      <c r="H258" s="2" t="str">
        <f>INDEX(customers!$A$1:$I$1001, MATCH(orders!$C258, customers!$A$1:$A$1001, 0), MATCH(orders!H$1, customers!$A$1:$I$1, 0))</f>
        <v>United States</v>
      </c>
      <c r="I258" t="str">
        <f>INDEX(products!$A$1:$G$49, MATCH(orders!$D258, products!$A$1:$A$1001, 0), MATCH(orders!I$1, products!$A$1:$G$1, 0))</f>
        <v>Lib</v>
      </c>
      <c r="J258" t="str">
        <f>INDEX(products!$A$1:$G$49, MATCH(orders!$D258, products!$A$1:$A$1001, 0), MATCH(orders!J$1, products!$A$1:$G$1, 0))</f>
        <v>M</v>
      </c>
      <c r="K258">
        <f>INDEX(products!$A$1:$G$49, MATCH(orders!$D258, products!$A$1:$A$1001, 0), MATCH(orders!K$1, products!$A$1:$G$1, 0))</f>
        <v>0.5</v>
      </c>
      <c r="L258">
        <f>INDEX(products!$A$1:$G$49, MATCH(orders!$D258, products!$A$1:$A$1001, 0), MATCH(orders!L$1, products!$A$1:$G$1, 0))</f>
        <v>8.73</v>
      </c>
      <c r="M258">
        <f>L258*E258</f>
        <v>17.46</v>
      </c>
      <c r="N258" t="str">
        <f>_xlfn.IFS(I258="Rob", "Robusta", I258="Exc", "Excelsa", I258="Ara", "Arabica", I258="Lib","Liberica", TRUE, "")</f>
        <v>Liberica</v>
      </c>
      <c r="O258" t="str">
        <f>_xlfn.IFS(J258="M", "Medium", J258="L", "Light", J258="D", "Dark", TRUE, "")</f>
        <v>Medium</v>
      </c>
    </row>
    <row r="259" spans="1:15" x14ac:dyDescent="0.2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INDEX(customers!$A$1:$I$1001, MATCH(orders!$C259, customers!$A$1:$A$1001, 0), MATCH(orders!F$1, customers!$A$1:$I$1, 0))</f>
        <v>Denyse O'Calleran</v>
      </c>
      <c r="G259" s="2" t="str">
        <f>INDEX(customers!$A$1:$I$1001, MATCH(orders!$C259, customers!$A$1:$A$1001, 0), MATCH(orders!G$1, customers!$A$1:$I$1, 0))</f>
        <v>docalleran75@ucla.edu</v>
      </c>
      <c r="H259" s="2" t="str">
        <f>INDEX(customers!$A$1:$I$1001, MATCH(orders!$C259, customers!$A$1:$A$1001, 0), MATCH(orders!H$1, customers!$A$1:$I$1, 0))</f>
        <v>United States</v>
      </c>
      <c r="I259" t="str">
        <f>INDEX(products!$A$1:$G$49, MATCH(orders!$D259, products!$A$1:$A$1001, 0), MATCH(orders!I$1, products!$A$1:$G$1, 0))</f>
        <v>Exc</v>
      </c>
      <c r="J259" t="str">
        <f>INDEX(products!$A$1:$G$49, MATCH(orders!$D259, products!$A$1:$A$1001, 0), MATCH(orders!J$1, products!$A$1:$G$1, 0))</f>
        <v>D</v>
      </c>
      <c r="K259">
        <f>INDEX(products!$A$1:$G$49, MATCH(orders!$D259, products!$A$1:$A$1001, 0), MATCH(orders!K$1, products!$A$1:$G$1, 0))</f>
        <v>2.5</v>
      </c>
      <c r="L259">
        <f>INDEX(products!$A$1:$G$49, MATCH(orders!$D259, products!$A$1:$A$1001, 0), MATCH(orders!L$1, products!$A$1:$G$1, 0))</f>
        <v>27.945</v>
      </c>
      <c r="M259">
        <f>L259*E259</f>
        <v>27.945</v>
      </c>
      <c r="N259" t="str">
        <f>_xlfn.IFS(I259="Rob", "Robusta", I259="Exc", "Excelsa", I259="Ara", "Arabica", I259="Lib","Liberica", TRUE, "")</f>
        <v>Excelsa</v>
      </c>
      <c r="O259" t="str">
        <f>_xlfn.IFS(J259="M", "Medium", J259="L", "Light", J259="D", "Dark", TRUE, "")</f>
        <v>Dark</v>
      </c>
    </row>
    <row r="260" spans="1:15" x14ac:dyDescent="0.2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INDEX(customers!$A$1:$I$1001, MATCH(orders!$C260, customers!$A$1:$A$1001, 0), MATCH(orders!F$1, customers!$A$1:$I$1, 0))</f>
        <v>Cobby Cromwell</v>
      </c>
      <c r="G260" s="2" t="str">
        <f>INDEX(customers!$A$1:$I$1001, MATCH(orders!$C260, customers!$A$1:$A$1001, 0), MATCH(orders!G$1, customers!$A$1:$I$1, 0))</f>
        <v>ccromwell76@desdev.cn</v>
      </c>
      <c r="H260" s="2" t="str">
        <f>INDEX(customers!$A$1:$I$1001, MATCH(orders!$C260, customers!$A$1:$A$1001, 0), MATCH(orders!H$1, customers!$A$1:$I$1, 0))</f>
        <v>United States</v>
      </c>
      <c r="I260" t="str">
        <f>INDEX(products!$A$1:$G$49, MATCH(orders!$D260, products!$A$1:$A$1001, 0), MATCH(orders!I$1, products!$A$1:$G$1, 0))</f>
        <v>Exc</v>
      </c>
      <c r="J260" t="str">
        <f>INDEX(products!$A$1:$G$49, MATCH(orders!$D260, products!$A$1:$A$1001, 0), MATCH(orders!J$1, products!$A$1:$G$1, 0))</f>
        <v>D</v>
      </c>
      <c r="K260">
        <f>INDEX(products!$A$1:$G$49, MATCH(orders!$D260, products!$A$1:$A$1001, 0), MATCH(orders!K$1, products!$A$1:$G$1, 0))</f>
        <v>2.5</v>
      </c>
      <c r="L260">
        <f>INDEX(products!$A$1:$G$49, MATCH(orders!$D260, products!$A$1:$A$1001, 0), MATCH(orders!L$1, products!$A$1:$G$1, 0))</f>
        <v>27.945</v>
      </c>
      <c r="M260">
        <f>L260*E260</f>
        <v>139.72499999999999</v>
      </c>
      <c r="N260" t="str">
        <f>_xlfn.IFS(I260="Rob", "Robusta", I260="Exc", "Excelsa", I260="Ara", "Arabica", I260="Lib","Liberica", TRUE, "")</f>
        <v>Excelsa</v>
      </c>
      <c r="O260" t="str">
        <f>_xlfn.IFS(J260="M", "Medium", J260="L", "Light", J260="D", "Dark", TRUE, "")</f>
        <v>Dark</v>
      </c>
    </row>
    <row r="261" spans="1:15" x14ac:dyDescent="0.2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INDEX(customers!$A$1:$I$1001, MATCH(orders!$C261, customers!$A$1:$A$1001, 0), MATCH(orders!F$1, customers!$A$1:$I$1, 0))</f>
        <v>Irv Hay</v>
      </c>
      <c r="G261" s="2" t="str">
        <f>INDEX(customers!$A$1:$I$1001, MATCH(orders!$C261, customers!$A$1:$A$1001, 0), MATCH(orders!G$1, customers!$A$1:$I$1, 0))</f>
        <v>ihay77@lulu.com</v>
      </c>
      <c r="H261" s="2" t="str">
        <f>INDEX(customers!$A$1:$I$1001, MATCH(orders!$C261, customers!$A$1:$A$1001, 0), MATCH(orders!H$1, customers!$A$1:$I$1, 0))</f>
        <v>United Kingdom</v>
      </c>
      <c r="I261" t="str">
        <f>INDEX(products!$A$1:$G$49, MATCH(orders!$D261, products!$A$1:$A$1001, 0), MATCH(orders!I$1, products!$A$1:$G$1, 0))</f>
        <v>Rob</v>
      </c>
      <c r="J261" t="str">
        <f>INDEX(products!$A$1:$G$49, MATCH(orders!$D261, products!$A$1:$A$1001, 0), MATCH(orders!J$1, products!$A$1:$G$1, 0))</f>
        <v>M</v>
      </c>
      <c r="K261">
        <f>INDEX(products!$A$1:$G$49, MATCH(orders!$D261, products!$A$1:$A$1001, 0), MATCH(orders!K$1, products!$A$1:$G$1, 0))</f>
        <v>0.2</v>
      </c>
      <c r="L261">
        <f>INDEX(products!$A$1:$G$49, MATCH(orders!$D261, products!$A$1:$A$1001, 0), MATCH(orders!L$1, products!$A$1:$G$1, 0))</f>
        <v>2.9849999999999999</v>
      </c>
      <c r="M261">
        <f>L261*E261</f>
        <v>5.97</v>
      </c>
      <c r="N261" t="str">
        <f>_xlfn.IFS(I261="Rob", "Robusta", I261="Exc", "Excelsa", I261="Ara", "Arabica", I261="Lib","Liberica", TRUE, "")</f>
        <v>Robusta</v>
      </c>
      <c r="O261" t="str">
        <f>_xlfn.IFS(J261="M", "Medium", J261="L", "Light", J261="D", "Dark", TRUE, "")</f>
        <v>Medium</v>
      </c>
    </row>
    <row r="262" spans="1:15" x14ac:dyDescent="0.2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INDEX(customers!$A$1:$I$1001, MATCH(orders!$C262, customers!$A$1:$A$1001, 0), MATCH(orders!F$1, customers!$A$1:$I$1, 0))</f>
        <v>Tani Taffarello</v>
      </c>
      <c r="G262" s="2" t="str">
        <f>INDEX(customers!$A$1:$I$1001, MATCH(orders!$C262, customers!$A$1:$A$1001, 0), MATCH(orders!G$1, customers!$A$1:$I$1, 0))</f>
        <v>ttaffarello78@sciencedaily.com</v>
      </c>
      <c r="H262" s="2" t="str">
        <f>INDEX(customers!$A$1:$I$1001, MATCH(orders!$C262, customers!$A$1:$A$1001, 0), MATCH(orders!H$1, customers!$A$1:$I$1, 0))</f>
        <v>United States</v>
      </c>
      <c r="I262" t="str">
        <f>INDEX(products!$A$1:$G$49, MATCH(orders!$D262, products!$A$1:$A$1001, 0), MATCH(orders!I$1, products!$A$1:$G$1, 0))</f>
        <v>Rob</v>
      </c>
      <c r="J262" t="str">
        <f>INDEX(products!$A$1:$G$49, MATCH(orders!$D262, products!$A$1:$A$1001, 0), MATCH(orders!J$1, products!$A$1:$G$1, 0))</f>
        <v>L</v>
      </c>
      <c r="K262">
        <f>INDEX(products!$A$1:$G$49, MATCH(orders!$D262, products!$A$1:$A$1001, 0), MATCH(orders!K$1, products!$A$1:$G$1, 0))</f>
        <v>2.5</v>
      </c>
      <c r="L262">
        <f>INDEX(products!$A$1:$G$49, MATCH(orders!$D262, products!$A$1:$A$1001, 0), MATCH(orders!L$1, products!$A$1:$G$1, 0))</f>
        <v>27.484999999999996</v>
      </c>
      <c r="M262">
        <f>L262*E262</f>
        <v>27.484999999999996</v>
      </c>
      <c r="N262" t="str">
        <f>_xlfn.IFS(I262="Rob", "Robusta", I262="Exc", "Excelsa", I262="Ara", "Arabica", I262="Lib","Liberica", TRUE, "")</f>
        <v>Robusta</v>
      </c>
      <c r="O262" t="str">
        <f>_xlfn.IFS(J262="M", "Medium", J262="L", "Light", J262="D", "Dark", TRUE, "")</f>
        <v>Light</v>
      </c>
    </row>
    <row r="263" spans="1:15" x14ac:dyDescent="0.2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INDEX(customers!$A$1:$I$1001, MATCH(orders!$C263, customers!$A$1:$A$1001, 0), MATCH(orders!F$1, customers!$A$1:$I$1, 0))</f>
        <v>Monique Canty</v>
      </c>
      <c r="G263" s="2" t="str">
        <f>INDEX(customers!$A$1:$I$1001, MATCH(orders!$C263, customers!$A$1:$A$1001, 0), MATCH(orders!G$1, customers!$A$1:$I$1, 0))</f>
        <v>mcanty79@jigsy.com</v>
      </c>
      <c r="H263" s="2" t="str">
        <f>INDEX(customers!$A$1:$I$1001, MATCH(orders!$C263, customers!$A$1:$A$1001, 0), MATCH(orders!H$1, customers!$A$1:$I$1, 0))</f>
        <v>United States</v>
      </c>
      <c r="I263" t="str">
        <f>INDEX(products!$A$1:$G$49, MATCH(orders!$D263, products!$A$1:$A$1001, 0), MATCH(orders!I$1, products!$A$1:$G$1, 0))</f>
        <v>Rob</v>
      </c>
      <c r="J263" t="str">
        <f>INDEX(products!$A$1:$G$49, MATCH(orders!$D263, products!$A$1:$A$1001, 0), MATCH(orders!J$1, products!$A$1:$G$1, 0))</f>
        <v>L</v>
      </c>
      <c r="K263">
        <f>INDEX(products!$A$1:$G$49, MATCH(orders!$D263, products!$A$1:$A$1001, 0), MATCH(orders!K$1, products!$A$1:$G$1, 0))</f>
        <v>1</v>
      </c>
      <c r="L263">
        <f>INDEX(products!$A$1:$G$49, MATCH(orders!$D263, products!$A$1:$A$1001, 0), MATCH(orders!L$1, products!$A$1:$G$1, 0))</f>
        <v>11.95</v>
      </c>
      <c r="M263">
        <f>L263*E263</f>
        <v>59.75</v>
      </c>
      <c r="N263" t="str">
        <f>_xlfn.IFS(I263="Rob", "Robusta", I263="Exc", "Excelsa", I263="Ara", "Arabica", I263="Lib","Liberica", TRUE, "")</f>
        <v>Robusta</v>
      </c>
      <c r="O263" t="str">
        <f>_xlfn.IFS(J263="M", "Medium", J263="L", "Light", J263="D", "Dark", TRUE, "")</f>
        <v>Light</v>
      </c>
    </row>
    <row r="264" spans="1:15" x14ac:dyDescent="0.2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INDEX(customers!$A$1:$I$1001, MATCH(orders!$C264, customers!$A$1:$A$1001, 0), MATCH(orders!F$1, customers!$A$1:$I$1, 0))</f>
        <v>Javier Kopke</v>
      </c>
      <c r="G264" s="2" t="str">
        <f>INDEX(customers!$A$1:$I$1001, MATCH(orders!$C264, customers!$A$1:$A$1001, 0), MATCH(orders!G$1, customers!$A$1:$I$1, 0))</f>
        <v>jkopke7a@auda.org.au</v>
      </c>
      <c r="H264" s="2" t="str">
        <f>INDEX(customers!$A$1:$I$1001, MATCH(orders!$C264, customers!$A$1:$A$1001, 0), MATCH(orders!H$1, customers!$A$1:$I$1, 0))</f>
        <v>United States</v>
      </c>
      <c r="I264" t="str">
        <f>INDEX(products!$A$1:$G$49, MATCH(orders!$D264, products!$A$1:$A$1001, 0), MATCH(orders!I$1, products!$A$1:$G$1, 0))</f>
        <v>Exc</v>
      </c>
      <c r="J264" t="str">
        <f>INDEX(products!$A$1:$G$49, MATCH(orders!$D264, products!$A$1:$A$1001, 0), MATCH(orders!J$1, products!$A$1:$G$1, 0))</f>
        <v>M</v>
      </c>
      <c r="K264">
        <f>INDEX(products!$A$1:$G$49, MATCH(orders!$D264, products!$A$1:$A$1001, 0), MATCH(orders!K$1, products!$A$1:$G$1, 0))</f>
        <v>1</v>
      </c>
      <c r="L264">
        <f>INDEX(products!$A$1:$G$49, MATCH(orders!$D264, products!$A$1:$A$1001, 0), MATCH(orders!L$1, products!$A$1:$G$1, 0))</f>
        <v>13.75</v>
      </c>
      <c r="M264">
        <f>L264*E264</f>
        <v>41.25</v>
      </c>
      <c r="N264" t="str">
        <f>_xlfn.IFS(I264="Rob", "Robusta", I264="Exc", "Excelsa", I264="Ara", "Arabica", I264="Lib","Liberica", TRUE, "")</f>
        <v>Excelsa</v>
      </c>
      <c r="O264" t="str">
        <f>_xlfn.IFS(J264="M", "Medium", J264="L", "Light", J264="D", "Dark", TRUE, "")</f>
        <v>Medium</v>
      </c>
    </row>
    <row r="265" spans="1:15" x14ac:dyDescent="0.2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INDEX(customers!$A$1:$I$1001, MATCH(orders!$C265, customers!$A$1:$A$1001, 0), MATCH(orders!F$1, customers!$A$1:$I$1, 0))</f>
        <v>Mar McIver</v>
      </c>
      <c r="G265" s="2" t="str">
        <f>INDEX(customers!$A$1:$I$1001, MATCH(orders!$C265, customers!$A$1:$A$1001, 0), MATCH(orders!G$1, customers!$A$1:$I$1, 0))</f>
        <v xml:space="preserve"> mar.mciver@gmail.com</v>
      </c>
      <c r="H265" s="2" t="str">
        <f>INDEX(customers!$A$1:$I$1001, MATCH(orders!$C265, customers!$A$1:$A$1001, 0), MATCH(orders!H$1, customers!$A$1:$I$1, 0))</f>
        <v>United States</v>
      </c>
      <c r="I265" t="str">
        <f>INDEX(products!$A$1:$G$49, MATCH(orders!$D265, products!$A$1:$A$1001, 0), MATCH(orders!I$1, products!$A$1:$G$1, 0))</f>
        <v>Lib</v>
      </c>
      <c r="J265" t="str">
        <f>INDEX(products!$A$1:$G$49, MATCH(orders!$D265, products!$A$1:$A$1001, 0), MATCH(orders!J$1, products!$A$1:$G$1, 0))</f>
        <v>M</v>
      </c>
      <c r="K265">
        <f>INDEX(products!$A$1:$G$49, MATCH(orders!$D265, products!$A$1:$A$1001, 0), MATCH(orders!K$1, products!$A$1:$G$1, 0))</f>
        <v>2.5</v>
      </c>
      <c r="L265">
        <f>INDEX(products!$A$1:$G$49, MATCH(orders!$D265, products!$A$1:$A$1001, 0), MATCH(orders!L$1, products!$A$1:$G$1, 0))</f>
        <v>33.464999999999996</v>
      </c>
      <c r="M265">
        <f>L265*E265</f>
        <v>133.85999999999999</v>
      </c>
      <c r="N265" t="str">
        <f>_xlfn.IFS(I265="Rob", "Robusta", I265="Exc", "Excelsa", I265="Ara", "Arabica", I265="Lib","Liberica", TRUE, "")</f>
        <v>Liberica</v>
      </c>
      <c r="O265" t="str">
        <f>_xlfn.IFS(J265="M", "Medium", J265="L", "Light", J265="D", "Dark", TRUE, "")</f>
        <v>Medium</v>
      </c>
    </row>
    <row r="266" spans="1:15" x14ac:dyDescent="0.2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INDEX(customers!$A$1:$I$1001, MATCH(orders!$C266, customers!$A$1:$A$1001, 0), MATCH(orders!F$1, customers!$A$1:$I$1, 0))</f>
        <v>Arabella Fransewich</v>
      </c>
      <c r="G266" s="2" t="str">
        <f>INDEX(customers!$A$1:$I$1001, MATCH(orders!$C266, customers!$A$1:$A$1001, 0), MATCH(orders!G$1, customers!$A$1:$I$1, 0))</f>
        <v xml:space="preserve"> arabella.fransewich@gmail.com</v>
      </c>
      <c r="H266" s="2" t="str">
        <f>INDEX(customers!$A$1:$I$1001, MATCH(orders!$C266, customers!$A$1:$A$1001, 0), MATCH(orders!H$1, customers!$A$1:$I$1, 0))</f>
        <v>Ireland</v>
      </c>
      <c r="I266" t="str">
        <f>INDEX(products!$A$1:$G$49, MATCH(orders!$D266, products!$A$1:$A$1001, 0), MATCH(orders!I$1, products!$A$1:$G$1, 0))</f>
        <v>Rob</v>
      </c>
      <c r="J266" t="str">
        <f>INDEX(products!$A$1:$G$49, MATCH(orders!$D266, products!$A$1:$A$1001, 0), MATCH(orders!J$1, products!$A$1:$G$1, 0))</f>
        <v>L</v>
      </c>
      <c r="K266">
        <f>INDEX(products!$A$1:$G$49, MATCH(orders!$D266, products!$A$1:$A$1001, 0), MATCH(orders!K$1, products!$A$1:$G$1, 0))</f>
        <v>1</v>
      </c>
      <c r="L266">
        <f>INDEX(products!$A$1:$G$49, MATCH(orders!$D266, products!$A$1:$A$1001, 0), MATCH(orders!L$1, products!$A$1:$G$1, 0))</f>
        <v>11.95</v>
      </c>
      <c r="M266">
        <f>L266*E266</f>
        <v>59.75</v>
      </c>
      <c r="N266" t="str">
        <f>_xlfn.IFS(I266="Rob", "Robusta", I266="Exc", "Excelsa", I266="Ara", "Arabica", I266="Lib","Liberica", TRUE, "")</f>
        <v>Robusta</v>
      </c>
      <c r="O266" t="str">
        <f>_xlfn.IFS(J266="M", "Medium", J266="L", "Light", J266="D", "Dark", TRUE, "")</f>
        <v>Light</v>
      </c>
    </row>
    <row r="267" spans="1:15" x14ac:dyDescent="0.2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INDEX(customers!$A$1:$I$1001, MATCH(orders!$C267, customers!$A$1:$A$1001, 0), MATCH(orders!F$1, customers!$A$1:$I$1, 0))</f>
        <v>Violette Hellmore</v>
      </c>
      <c r="G267" s="2" t="str">
        <f>INDEX(customers!$A$1:$I$1001, MATCH(orders!$C267, customers!$A$1:$A$1001, 0), MATCH(orders!G$1, customers!$A$1:$I$1, 0))</f>
        <v>vhellmore7d@bbc.co.uk</v>
      </c>
      <c r="H267" s="2" t="str">
        <f>INDEX(customers!$A$1:$I$1001, MATCH(orders!$C267, customers!$A$1:$A$1001, 0), MATCH(orders!H$1, customers!$A$1:$I$1, 0))</f>
        <v>United States</v>
      </c>
      <c r="I267" t="str">
        <f>INDEX(products!$A$1:$G$49, MATCH(orders!$D267, products!$A$1:$A$1001, 0), MATCH(orders!I$1, products!$A$1:$G$1, 0))</f>
        <v>Ara</v>
      </c>
      <c r="J267" t="str">
        <f>INDEX(products!$A$1:$G$49, MATCH(orders!$D267, products!$A$1:$A$1001, 0), MATCH(orders!J$1, products!$A$1:$G$1, 0))</f>
        <v>D</v>
      </c>
      <c r="K267">
        <f>INDEX(products!$A$1:$G$49, MATCH(orders!$D267, products!$A$1:$A$1001, 0), MATCH(orders!K$1, products!$A$1:$G$1, 0))</f>
        <v>0.5</v>
      </c>
      <c r="L267">
        <f>INDEX(products!$A$1:$G$49, MATCH(orders!$D267, products!$A$1:$A$1001, 0), MATCH(orders!L$1, products!$A$1:$G$1, 0))</f>
        <v>5.97</v>
      </c>
      <c r="M267">
        <f>L267*E267</f>
        <v>5.97</v>
      </c>
      <c r="N267" t="str">
        <f>_xlfn.IFS(I267="Rob", "Robusta", I267="Exc", "Excelsa", I267="Ara", "Arabica", I267="Lib","Liberica", TRUE, "")</f>
        <v>Arabica</v>
      </c>
      <c r="O267" t="str">
        <f>_xlfn.IFS(J267="M", "Medium", J267="L", "Light", J267="D", "Dark", TRUE, "")</f>
        <v>Dark</v>
      </c>
    </row>
    <row r="268" spans="1:15" x14ac:dyDescent="0.2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INDEX(customers!$A$1:$I$1001, MATCH(orders!$C268, customers!$A$1:$A$1001, 0), MATCH(orders!F$1, customers!$A$1:$I$1, 0))</f>
        <v>Myles Seawright</v>
      </c>
      <c r="G268" s="2" t="str">
        <f>INDEX(customers!$A$1:$I$1001, MATCH(orders!$C268, customers!$A$1:$A$1001, 0), MATCH(orders!G$1, customers!$A$1:$I$1, 0))</f>
        <v>mseawright7e@nbcnews.com</v>
      </c>
      <c r="H268" s="2" t="str">
        <f>INDEX(customers!$A$1:$I$1001, MATCH(orders!$C268, customers!$A$1:$A$1001, 0), MATCH(orders!H$1, customers!$A$1:$I$1, 0))</f>
        <v>United Kingdom</v>
      </c>
      <c r="I268" t="str">
        <f>INDEX(products!$A$1:$G$49, MATCH(orders!$D268, products!$A$1:$A$1001, 0), MATCH(orders!I$1, products!$A$1:$G$1, 0))</f>
        <v>Exc</v>
      </c>
      <c r="J268" t="str">
        <f>INDEX(products!$A$1:$G$49, MATCH(orders!$D268, products!$A$1:$A$1001, 0), MATCH(orders!J$1, products!$A$1:$G$1, 0))</f>
        <v>D</v>
      </c>
      <c r="K268">
        <f>INDEX(products!$A$1:$G$49, MATCH(orders!$D268, products!$A$1:$A$1001, 0), MATCH(orders!K$1, products!$A$1:$G$1, 0))</f>
        <v>1</v>
      </c>
      <c r="L268">
        <f>INDEX(products!$A$1:$G$49, MATCH(orders!$D268, products!$A$1:$A$1001, 0), MATCH(orders!L$1, products!$A$1:$G$1, 0))</f>
        <v>12.15</v>
      </c>
      <c r="M268">
        <f>L268*E268</f>
        <v>24.3</v>
      </c>
      <c r="N268" t="str">
        <f>_xlfn.IFS(I268="Rob", "Robusta", I268="Exc", "Excelsa", I268="Ara", "Arabica", I268="Lib","Liberica", TRUE, "")</f>
        <v>Excelsa</v>
      </c>
      <c r="O268" t="str">
        <f>_xlfn.IFS(J268="M", "Medium", J268="L", "Light", J268="D", "Dark", TRUE, "")</f>
        <v>Dark</v>
      </c>
    </row>
    <row r="269" spans="1:15" x14ac:dyDescent="0.2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INDEX(customers!$A$1:$I$1001, MATCH(orders!$C269, customers!$A$1:$A$1001, 0), MATCH(orders!F$1, customers!$A$1:$I$1, 0))</f>
        <v>Silvana Northeast</v>
      </c>
      <c r="G269" s="2" t="str">
        <f>INDEX(customers!$A$1:$I$1001, MATCH(orders!$C269, customers!$A$1:$A$1001, 0), MATCH(orders!G$1, customers!$A$1:$I$1, 0))</f>
        <v>snortheast7f@mashable.com</v>
      </c>
      <c r="H269" s="2" t="str">
        <f>INDEX(customers!$A$1:$I$1001, MATCH(orders!$C269, customers!$A$1:$A$1001, 0), MATCH(orders!H$1, customers!$A$1:$I$1, 0))</f>
        <v>United States</v>
      </c>
      <c r="I269" t="str">
        <f>INDEX(products!$A$1:$G$49, MATCH(orders!$D269, products!$A$1:$A$1001, 0), MATCH(orders!I$1, products!$A$1:$G$1, 0))</f>
        <v>Exc</v>
      </c>
      <c r="J269" t="str">
        <f>INDEX(products!$A$1:$G$49, MATCH(orders!$D269, products!$A$1:$A$1001, 0), MATCH(orders!J$1, products!$A$1:$G$1, 0))</f>
        <v>D</v>
      </c>
      <c r="K269">
        <f>INDEX(products!$A$1:$G$49, MATCH(orders!$D269, products!$A$1:$A$1001, 0), MATCH(orders!K$1, products!$A$1:$G$1, 0))</f>
        <v>0.2</v>
      </c>
      <c r="L269">
        <f>INDEX(products!$A$1:$G$49, MATCH(orders!$D269, products!$A$1:$A$1001, 0), MATCH(orders!L$1, products!$A$1:$G$1, 0))</f>
        <v>3.645</v>
      </c>
      <c r="M269">
        <f>L269*E269</f>
        <v>21.87</v>
      </c>
      <c r="N269" t="str">
        <f>_xlfn.IFS(I269="Rob", "Robusta", I269="Exc", "Excelsa", I269="Ara", "Arabica", I269="Lib","Liberica", TRUE, "")</f>
        <v>Excelsa</v>
      </c>
      <c r="O269" t="str">
        <f>_xlfn.IFS(J269="M", "Medium", J269="L", "Light", J269="D", "Dark", TRUE, "")</f>
        <v>Dark</v>
      </c>
    </row>
    <row r="270" spans="1:15" x14ac:dyDescent="0.2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INDEX(customers!$A$1:$I$1001, MATCH(orders!$C270, customers!$A$1:$A$1001, 0), MATCH(orders!F$1, customers!$A$1:$I$1, 0))</f>
        <v>Anselma Attwater</v>
      </c>
      <c r="G270" s="2" t="str">
        <f>INDEX(customers!$A$1:$I$1001, MATCH(orders!$C270, customers!$A$1:$A$1001, 0), MATCH(orders!G$1, customers!$A$1:$I$1, 0))</f>
        <v>aattwater5u@wikia.com</v>
      </c>
      <c r="H270" s="2" t="str">
        <f>INDEX(customers!$A$1:$I$1001, MATCH(orders!$C270, customers!$A$1:$A$1001, 0), MATCH(orders!H$1, customers!$A$1:$I$1, 0))</f>
        <v>United States</v>
      </c>
      <c r="I270" t="str">
        <f>INDEX(products!$A$1:$G$49, MATCH(orders!$D270, products!$A$1:$A$1001, 0), MATCH(orders!I$1, products!$A$1:$G$1, 0))</f>
        <v>Ara</v>
      </c>
      <c r="J270" t="str">
        <f>INDEX(products!$A$1:$G$49, MATCH(orders!$D270, products!$A$1:$A$1001, 0), MATCH(orders!J$1, products!$A$1:$G$1, 0))</f>
        <v>D</v>
      </c>
      <c r="K270">
        <f>INDEX(products!$A$1:$G$49, MATCH(orders!$D270, products!$A$1:$A$1001, 0), MATCH(orders!K$1, products!$A$1:$G$1, 0))</f>
        <v>1</v>
      </c>
      <c r="L270">
        <f>INDEX(products!$A$1:$G$49, MATCH(orders!$D270, products!$A$1:$A$1001, 0), MATCH(orders!L$1, products!$A$1:$G$1, 0))</f>
        <v>9.9499999999999993</v>
      </c>
      <c r="M270">
        <f>L270*E270</f>
        <v>19.899999999999999</v>
      </c>
      <c r="N270" t="str">
        <f>_xlfn.IFS(I270="Rob", "Robusta", I270="Exc", "Excelsa", I270="Ara", "Arabica", I270="Lib","Liberica", TRUE, "")</f>
        <v>Arabica</v>
      </c>
      <c r="O270" t="str">
        <f>_xlfn.IFS(J270="M", "Medium", J270="L", "Light", J270="D", "Dark", TRUE, "")</f>
        <v>Dark</v>
      </c>
    </row>
    <row r="271" spans="1:15" x14ac:dyDescent="0.2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INDEX(customers!$A$1:$I$1001, MATCH(orders!$C271, customers!$A$1:$A$1001, 0), MATCH(orders!F$1, customers!$A$1:$I$1, 0))</f>
        <v>Monica Fearon</v>
      </c>
      <c r="G271" s="2" t="str">
        <f>INDEX(customers!$A$1:$I$1001, MATCH(orders!$C271, customers!$A$1:$A$1001, 0), MATCH(orders!G$1, customers!$A$1:$I$1, 0))</f>
        <v>mfearon7h@reverbnation.com</v>
      </c>
      <c r="H271" s="2" t="str">
        <f>INDEX(customers!$A$1:$I$1001, MATCH(orders!$C271, customers!$A$1:$A$1001, 0), MATCH(orders!H$1, customers!$A$1:$I$1, 0))</f>
        <v>United States</v>
      </c>
      <c r="I271" t="str">
        <f>INDEX(products!$A$1:$G$49, MATCH(orders!$D271, products!$A$1:$A$1001, 0), MATCH(orders!I$1, products!$A$1:$G$1, 0))</f>
        <v>Ara</v>
      </c>
      <c r="J271" t="str">
        <f>INDEX(products!$A$1:$G$49, MATCH(orders!$D271, products!$A$1:$A$1001, 0), MATCH(orders!J$1, products!$A$1:$G$1, 0))</f>
        <v>D</v>
      </c>
      <c r="K271">
        <f>INDEX(products!$A$1:$G$49, MATCH(orders!$D271, products!$A$1:$A$1001, 0), MATCH(orders!K$1, products!$A$1:$G$1, 0))</f>
        <v>0.2</v>
      </c>
      <c r="L271">
        <f>INDEX(products!$A$1:$G$49, MATCH(orders!$D271, products!$A$1:$A$1001, 0), MATCH(orders!L$1, products!$A$1:$G$1, 0))</f>
        <v>2.9849999999999999</v>
      </c>
      <c r="M271">
        <f>L271*E271</f>
        <v>5.97</v>
      </c>
      <c r="N271" t="str">
        <f>_xlfn.IFS(I271="Rob", "Robusta", I271="Exc", "Excelsa", I271="Ara", "Arabica", I271="Lib","Liberica", TRUE, "")</f>
        <v>Arabica</v>
      </c>
      <c r="O271" t="str">
        <f>_xlfn.IFS(J271="M", "Medium", J271="L", "Light", J271="D", "Dark", TRUE, "")</f>
        <v>Dark</v>
      </c>
    </row>
    <row r="272" spans="1:15" x14ac:dyDescent="0.2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INDEX(customers!$A$1:$I$1001, MATCH(orders!$C272, customers!$A$1:$A$1001, 0), MATCH(orders!F$1, customers!$A$1:$I$1, 0))</f>
        <v>Barney Chisnell</v>
      </c>
      <c r="G272" s="2" t="str">
        <f>INDEX(customers!$A$1:$I$1001, MATCH(orders!$C272, customers!$A$1:$A$1001, 0), MATCH(orders!G$1, customers!$A$1:$I$1, 0))</f>
        <v xml:space="preserve"> barney.chisnell@gmail.com</v>
      </c>
      <c r="H272" s="2" t="str">
        <f>INDEX(customers!$A$1:$I$1001, MATCH(orders!$C272, customers!$A$1:$A$1001, 0), MATCH(orders!H$1, customers!$A$1:$I$1, 0))</f>
        <v>Ireland</v>
      </c>
      <c r="I272" t="str">
        <f>INDEX(products!$A$1:$G$49, MATCH(orders!$D272, products!$A$1:$A$1001, 0), MATCH(orders!I$1, products!$A$1:$G$1, 0))</f>
        <v>Exc</v>
      </c>
      <c r="J272" t="str">
        <f>INDEX(products!$A$1:$G$49, MATCH(orders!$D272, products!$A$1:$A$1001, 0), MATCH(orders!J$1, products!$A$1:$G$1, 0))</f>
        <v>D</v>
      </c>
      <c r="K272">
        <f>INDEX(products!$A$1:$G$49, MATCH(orders!$D272, products!$A$1:$A$1001, 0), MATCH(orders!K$1, products!$A$1:$G$1, 0))</f>
        <v>0.5</v>
      </c>
      <c r="L272">
        <f>INDEX(products!$A$1:$G$49, MATCH(orders!$D272, products!$A$1:$A$1001, 0), MATCH(orders!L$1, products!$A$1:$G$1, 0))</f>
        <v>7.29</v>
      </c>
      <c r="M272">
        <f>L272*E272</f>
        <v>7.29</v>
      </c>
      <c r="N272" t="str">
        <f>_xlfn.IFS(I272="Rob", "Robusta", I272="Exc", "Excelsa", I272="Ara", "Arabica", I272="Lib","Liberica", TRUE, "")</f>
        <v>Excelsa</v>
      </c>
      <c r="O272" t="str">
        <f>_xlfn.IFS(J272="M", "Medium", J272="L", "Light", J272="D", "Dark", TRUE, "")</f>
        <v>Dark</v>
      </c>
    </row>
    <row r="273" spans="1:15" x14ac:dyDescent="0.2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INDEX(customers!$A$1:$I$1001, MATCH(orders!$C273, customers!$A$1:$A$1001, 0), MATCH(orders!F$1, customers!$A$1:$I$1, 0))</f>
        <v>Jasper Sisneros</v>
      </c>
      <c r="G273" s="2" t="str">
        <f>INDEX(customers!$A$1:$I$1001, MATCH(orders!$C273, customers!$A$1:$A$1001, 0), MATCH(orders!G$1, customers!$A$1:$I$1, 0))</f>
        <v>jsisneros7j@a8.net</v>
      </c>
      <c r="H273" s="2" t="str">
        <f>INDEX(customers!$A$1:$I$1001, MATCH(orders!$C273, customers!$A$1:$A$1001, 0), MATCH(orders!H$1, customers!$A$1:$I$1, 0))</f>
        <v>United States</v>
      </c>
      <c r="I273" t="str">
        <f>INDEX(products!$A$1:$G$49, MATCH(orders!$D273, products!$A$1:$A$1001, 0), MATCH(orders!I$1, products!$A$1:$G$1, 0))</f>
        <v>Ara</v>
      </c>
      <c r="J273" t="str">
        <f>INDEX(products!$A$1:$G$49, MATCH(orders!$D273, products!$A$1:$A$1001, 0), MATCH(orders!J$1, products!$A$1:$G$1, 0))</f>
        <v>D</v>
      </c>
      <c r="K273">
        <f>INDEX(products!$A$1:$G$49, MATCH(orders!$D273, products!$A$1:$A$1001, 0), MATCH(orders!K$1, products!$A$1:$G$1, 0))</f>
        <v>0.2</v>
      </c>
      <c r="L273">
        <f>INDEX(products!$A$1:$G$49, MATCH(orders!$D273, products!$A$1:$A$1001, 0), MATCH(orders!L$1, products!$A$1:$G$1, 0))</f>
        <v>2.9849999999999999</v>
      </c>
      <c r="M273">
        <f>L273*E273</f>
        <v>11.94</v>
      </c>
      <c r="N273" t="str">
        <f>_xlfn.IFS(I273="Rob", "Robusta", I273="Exc", "Excelsa", I273="Ara", "Arabica", I273="Lib","Liberica", TRUE, "")</f>
        <v>Arabica</v>
      </c>
      <c r="O273" t="str">
        <f>_xlfn.IFS(J273="M", "Medium", J273="L", "Light", J273="D", "Dark", TRUE, "")</f>
        <v>Dark</v>
      </c>
    </row>
    <row r="274" spans="1:15" x14ac:dyDescent="0.2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INDEX(customers!$A$1:$I$1001, MATCH(orders!$C274, customers!$A$1:$A$1001, 0), MATCH(orders!F$1, customers!$A$1:$I$1, 0))</f>
        <v>Zachariah Carlson</v>
      </c>
      <c r="G274" s="2" t="str">
        <f>INDEX(customers!$A$1:$I$1001, MATCH(orders!$C274, customers!$A$1:$A$1001, 0), MATCH(orders!G$1, customers!$A$1:$I$1, 0))</f>
        <v>zcarlson7k@bigcartel.com</v>
      </c>
      <c r="H274" s="2" t="str">
        <f>INDEX(customers!$A$1:$I$1001, MATCH(orders!$C274, customers!$A$1:$A$1001, 0), MATCH(orders!H$1, customers!$A$1:$I$1, 0))</f>
        <v>Ireland</v>
      </c>
      <c r="I274" t="str">
        <f>INDEX(products!$A$1:$G$49, MATCH(orders!$D274, products!$A$1:$A$1001, 0), MATCH(orders!I$1, products!$A$1:$G$1, 0))</f>
        <v>Rob</v>
      </c>
      <c r="J274" t="str">
        <f>INDEX(products!$A$1:$G$49, MATCH(orders!$D274, products!$A$1:$A$1001, 0), MATCH(orders!J$1, products!$A$1:$G$1, 0))</f>
        <v>L</v>
      </c>
      <c r="K274">
        <f>INDEX(products!$A$1:$G$49, MATCH(orders!$D274, products!$A$1:$A$1001, 0), MATCH(orders!K$1, products!$A$1:$G$1, 0))</f>
        <v>1</v>
      </c>
      <c r="L274">
        <f>INDEX(products!$A$1:$G$49, MATCH(orders!$D274, products!$A$1:$A$1001, 0), MATCH(orders!L$1, products!$A$1:$G$1, 0))</f>
        <v>11.95</v>
      </c>
      <c r="M274">
        <f>L274*E274</f>
        <v>71.699999999999989</v>
      </c>
      <c r="N274" t="str">
        <f>_xlfn.IFS(I274="Rob", "Robusta", I274="Exc", "Excelsa", I274="Ara", "Arabica", I274="Lib","Liberica", TRUE, "")</f>
        <v>Robusta</v>
      </c>
      <c r="O274" t="str">
        <f>_xlfn.IFS(J274="M", "Medium", J274="L", "Light", J274="D", "Dark", TRUE, "")</f>
        <v>Light</v>
      </c>
    </row>
    <row r="275" spans="1:15" x14ac:dyDescent="0.2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INDEX(customers!$A$1:$I$1001, MATCH(orders!$C275, customers!$A$1:$A$1001, 0), MATCH(orders!F$1, customers!$A$1:$I$1, 0))</f>
        <v>Warner Maddox</v>
      </c>
      <c r="G275" s="2" t="str">
        <f>INDEX(customers!$A$1:$I$1001, MATCH(orders!$C275, customers!$A$1:$A$1001, 0), MATCH(orders!G$1, customers!$A$1:$I$1, 0))</f>
        <v>wmaddox7l@timesonline.co.uk</v>
      </c>
      <c r="H275" s="2" t="str">
        <f>INDEX(customers!$A$1:$I$1001, MATCH(orders!$C275, customers!$A$1:$A$1001, 0), MATCH(orders!H$1, customers!$A$1:$I$1, 0))</f>
        <v>United States</v>
      </c>
      <c r="I275" t="str">
        <f>INDEX(products!$A$1:$G$49, MATCH(orders!$D275, products!$A$1:$A$1001, 0), MATCH(orders!I$1, products!$A$1:$G$1, 0))</f>
        <v>Ara</v>
      </c>
      <c r="J275" t="str">
        <f>INDEX(products!$A$1:$G$49, MATCH(orders!$D275, products!$A$1:$A$1001, 0), MATCH(orders!J$1, products!$A$1:$G$1, 0))</f>
        <v>L</v>
      </c>
      <c r="K275">
        <f>INDEX(products!$A$1:$G$49, MATCH(orders!$D275, products!$A$1:$A$1001, 0), MATCH(orders!K$1, products!$A$1:$G$1, 0))</f>
        <v>0.2</v>
      </c>
      <c r="L275">
        <f>INDEX(products!$A$1:$G$49, MATCH(orders!$D275, products!$A$1:$A$1001, 0), MATCH(orders!L$1, products!$A$1:$G$1, 0))</f>
        <v>3.8849999999999998</v>
      </c>
      <c r="M275">
        <f>L275*E275</f>
        <v>7.77</v>
      </c>
      <c r="N275" t="str">
        <f>_xlfn.IFS(I275="Rob", "Robusta", I275="Exc", "Excelsa", I275="Ara", "Arabica", I275="Lib","Liberica", TRUE, "")</f>
        <v>Arabica</v>
      </c>
      <c r="O275" t="str">
        <f>_xlfn.IFS(J275="M", "Medium", J275="L", "Light", J275="D", "Dark", TRUE, "")</f>
        <v>Light</v>
      </c>
    </row>
    <row r="276" spans="1:15" x14ac:dyDescent="0.2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INDEX(customers!$A$1:$I$1001, MATCH(orders!$C276, customers!$A$1:$A$1001, 0), MATCH(orders!F$1, customers!$A$1:$I$1, 0))</f>
        <v>Donnie Hedlestone</v>
      </c>
      <c r="G276" s="2" t="str">
        <f>INDEX(customers!$A$1:$I$1001, MATCH(orders!$C276, customers!$A$1:$A$1001, 0), MATCH(orders!G$1, customers!$A$1:$I$1, 0))</f>
        <v>dhedlestone7m@craigslist.org</v>
      </c>
      <c r="H276" s="2" t="str">
        <f>INDEX(customers!$A$1:$I$1001, MATCH(orders!$C276, customers!$A$1:$A$1001, 0), MATCH(orders!H$1, customers!$A$1:$I$1, 0))</f>
        <v>United States</v>
      </c>
      <c r="I276" t="str">
        <f>INDEX(products!$A$1:$G$49, MATCH(orders!$D276, products!$A$1:$A$1001, 0), MATCH(orders!I$1, products!$A$1:$G$1, 0))</f>
        <v>Ara</v>
      </c>
      <c r="J276" t="str">
        <f>INDEX(products!$A$1:$G$49, MATCH(orders!$D276, products!$A$1:$A$1001, 0), MATCH(orders!J$1, products!$A$1:$G$1, 0))</f>
        <v>M</v>
      </c>
      <c r="K276">
        <f>INDEX(products!$A$1:$G$49, MATCH(orders!$D276, products!$A$1:$A$1001, 0), MATCH(orders!K$1, products!$A$1:$G$1, 0))</f>
        <v>2.5</v>
      </c>
      <c r="L276">
        <f>INDEX(products!$A$1:$G$49, MATCH(orders!$D276, products!$A$1:$A$1001, 0), MATCH(orders!L$1, products!$A$1:$G$1, 0))</f>
        <v>25.874999999999996</v>
      </c>
      <c r="M276">
        <f>L276*E276</f>
        <v>25.874999999999996</v>
      </c>
      <c r="N276" t="str">
        <f>_xlfn.IFS(I276="Rob", "Robusta", I276="Exc", "Excelsa", I276="Ara", "Arabica", I276="Lib","Liberica", TRUE, "")</f>
        <v>Arabica</v>
      </c>
      <c r="O276" t="str">
        <f>_xlfn.IFS(J276="M", "Medium", J276="L", "Light", J276="D", "Dark", TRUE, "")</f>
        <v>Medium</v>
      </c>
    </row>
    <row r="277" spans="1:15" x14ac:dyDescent="0.2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INDEX(customers!$A$1:$I$1001, MATCH(orders!$C277, customers!$A$1:$A$1001, 0), MATCH(orders!F$1, customers!$A$1:$I$1, 0))</f>
        <v>Teddi Crowthe</v>
      </c>
      <c r="G277" s="2" t="str">
        <f>INDEX(customers!$A$1:$I$1001, MATCH(orders!$C277, customers!$A$1:$A$1001, 0), MATCH(orders!G$1, customers!$A$1:$I$1, 0))</f>
        <v>tcrowthe7n@europa.eu</v>
      </c>
      <c r="H277" s="2" t="str">
        <f>INDEX(customers!$A$1:$I$1001, MATCH(orders!$C277, customers!$A$1:$A$1001, 0), MATCH(orders!H$1, customers!$A$1:$I$1, 0))</f>
        <v>United States</v>
      </c>
      <c r="I277" t="str">
        <f>INDEX(products!$A$1:$G$49, MATCH(orders!$D277, products!$A$1:$A$1001, 0), MATCH(orders!I$1, products!$A$1:$G$1, 0))</f>
        <v>Exc</v>
      </c>
      <c r="J277" t="str">
        <f>INDEX(products!$A$1:$G$49, MATCH(orders!$D277, products!$A$1:$A$1001, 0), MATCH(orders!J$1, products!$A$1:$G$1, 0))</f>
        <v>L</v>
      </c>
      <c r="K277">
        <f>INDEX(products!$A$1:$G$49, MATCH(orders!$D277, products!$A$1:$A$1001, 0), MATCH(orders!K$1, products!$A$1:$G$1, 0))</f>
        <v>2.5</v>
      </c>
      <c r="L277">
        <f>INDEX(products!$A$1:$G$49, MATCH(orders!$D277, products!$A$1:$A$1001, 0), MATCH(orders!L$1, products!$A$1:$G$1, 0))</f>
        <v>34.154999999999994</v>
      </c>
      <c r="M277">
        <f>L277*E277</f>
        <v>204.92999999999995</v>
      </c>
      <c r="N277" t="str">
        <f>_xlfn.IFS(I277="Rob", "Robusta", I277="Exc", "Excelsa", I277="Ara", "Arabica", I277="Lib","Liberica", TRUE, "")</f>
        <v>Excelsa</v>
      </c>
      <c r="O277" t="str">
        <f>_xlfn.IFS(J277="M", "Medium", J277="L", "Light", J277="D", "Dark", TRUE, "")</f>
        <v>Light</v>
      </c>
    </row>
    <row r="278" spans="1:15" x14ac:dyDescent="0.2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INDEX(customers!$A$1:$I$1001, MATCH(orders!$C278, customers!$A$1:$A$1001, 0), MATCH(orders!F$1, customers!$A$1:$I$1, 0))</f>
        <v>Dorelia Bury</v>
      </c>
      <c r="G278" s="2" t="str">
        <f>INDEX(customers!$A$1:$I$1001, MATCH(orders!$C278, customers!$A$1:$A$1001, 0), MATCH(orders!G$1, customers!$A$1:$I$1, 0))</f>
        <v>dbury7o@tinyurl.com</v>
      </c>
      <c r="H278" s="2" t="str">
        <f>INDEX(customers!$A$1:$I$1001, MATCH(orders!$C278, customers!$A$1:$A$1001, 0), MATCH(orders!H$1, customers!$A$1:$I$1, 0))</f>
        <v>Ireland</v>
      </c>
      <c r="I278" t="str">
        <f>INDEX(products!$A$1:$G$49, MATCH(orders!$D278, products!$A$1:$A$1001, 0), MATCH(orders!I$1, products!$A$1:$G$1, 0))</f>
        <v>Rob</v>
      </c>
      <c r="J278" t="str">
        <f>INDEX(products!$A$1:$G$49, MATCH(orders!$D278, products!$A$1:$A$1001, 0), MATCH(orders!J$1, products!$A$1:$G$1, 0))</f>
        <v>L</v>
      </c>
      <c r="K278">
        <f>INDEX(products!$A$1:$G$49, MATCH(orders!$D278, products!$A$1:$A$1001, 0), MATCH(orders!K$1, products!$A$1:$G$1, 0))</f>
        <v>2.5</v>
      </c>
      <c r="L278">
        <f>INDEX(products!$A$1:$G$49, MATCH(orders!$D278, products!$A$1:$A$1001, 0), MATCH(orders!L$1, products!$A$1:$G$1, 0))</f>
        <v>27.484999999999996</v>
      </c>
      <c r="M278">
        <f>L278*E278</f>
        <v>109.93999999999998</v>
      </c>
      <c r="N278" t="str">
        <f>_xlfn.IFS(I278="Rob", "Robusta", I278="Exc", "Excelsa", I278="Ara", "Arabica", I278="Lib","Liberica", TRUE, "")</f>
        <v>Robusta</v>
      </c>
      <c r="O278" t="str">
        <f>_xlfn.IFS(J278="M", "Medium", J278="L", "Light", J278="D", "Dark", TRUE, "")</f>
        <v>Light</v>
      </c>
    </row>
    <row r="279" spans="1:15" x14ac:dyDescent="0.2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INDEX(customers!$A$1:$I$1001, MATCH(orders!$C279, customers!$A$1:$A$1001, 0), MATCH(orders!F$1, customers!$A$1:$I$1, 0))</f>
        <v>Gussy Broadbear</v>
      </c>
      <c r="G279" s="2" t="str">
        <f>INDEX(customers!$A$1:$I$1001, MATCH(orders!$C279, customers!$A$1:$A$1001, 0), MATCH(orders!G$1, customers!$A$1:$I$1, 0))</f>
        <v>gbroadbear7p@omniture.com</v>
      </c>
      <c r="H279" s="2" t="str">
        <f>INDEX(customers!$A$1:$I$1001, MATCH(orders!$C279, customers!$A$1:$A$1001, 0), MATCH(orders!H$1, customers!$A$1:$I$1, 0))</f>
        <v>United States</v>
      </c>
      <c r="I279" t="str">
        <f>INDEX(products!$A$1:$G$49, MATCH(orders!$D279, products!$A$1:$A$1001, 0), MATCH(orders!I$1, products!$A$1:$G$1, 0))</f>
        <v>Exc</v>
      </c>
      <c r="J279" t="str">
        <f>INDEX(products!$A$1:$G$49, MATCH(orders!$D279, products!$A$1:$A$1001, 0), MATCH(orders!J$1, products!$A$1:$G$1, 0))</f>
        <v>L</v>
      </c>
      <c r="K279">
        <f>INDEX(products!$A$1:$G$49, MATCH(orders!$D279, products!$A$1:$A$1001, 0), MATCH(orders!K$1, products!$A$1:$G$1, 0))</f>
        <v>1</v>
      </c>
      <c r="L279">
        <f>INDEX(products!$A$1:$G$49, MATCH(orders!$D279, products!$A$1:$A$1001, 0), MATCH(orders!L$1, products!$A$1:$G$1, 0))</f>
        <v>14.85</v>
      </c>
      <c r="M279">
        <f>L279*E279</f>
        <v>89.1</v>
      </c>
      <c r="N279" t="str">
        <f>_xlfn.IFS(I279="Rob", "Robusta", I279="Exc", "Excelsa", I279="Ara", "Arabica", I279="Lib","Liberica", TRUE, "")</f>
        <v>Excelsa</v>
      </c>
      <c r="O279" t="str">
        <f>_xlfn.IFS(J279="M", "Medium", J279="L", "Light", J279="D", "Dark", TRUE, "")</f>
        <v>Light</v>
      </c>
    </row>
    <row r="280" spans="1:15" x14ac:dyDescent="0.2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INDEX(customers!$A$1:$I$1001, MATCH(orders!$C280, customers!$A$1:$A$1001, 0), MATCH(orders!F$1, customers!$A$1:$I$1, 0))</f>
        <v>Emlynne Palfrey</v>
      </c>
      <c r="G280" s="2" t="str">
        <f>INDEX(customers!$A$1:$I$1001, MATCH(orders!$C280, customers!$A$1:$A$1001, 0), MATCH(orders!G$1, customers!$A$1:$I$1, 0))</f>
        <v>epalfrey7q@devhub.com</v>
      </c>
      <c r="H280" s="2" t="str">
        <f>INDEX(customers!$A$1:$I$1001, MATCH(orders!$C280, customers!$A$1:$A$1001, 0), MATCH(orders!H$1, customers!$A$1:$I$1, 0))</f>
        <v>United States</v>
      </c>
      <c r="I280" t="str">
        <f>INDEX(products!$A$1:$G$49, MATCH(orders!$D280, products!$A$1:$A$1001, 0), MATCH(orders!I$1, products!$A$1:$G$1, 0))</f>
        <v>Ara</v>
      </c>
      <c r="J280" t="str">
        <f>INDEX(products!$A$1:$G$49, MATCH(orders!$D280, products!$A$1:$A$1001, 0), MATCH(orders!J$1, products!$A$1:$G$1, 0))</f>
        <v>L</v>
      </c>
      <c r="K280">
        <f>INDEX(products!$A$1:$G$49, MATCH(orders!$D280, products!$A$1:$A$1001, 0), MATCH(orders!K$1, products!$A$1:$G$1, 0))</f>
        <v>0.2</v>
      </c>
      <c r="L280">
        <f>INDEX(products!$A$1:$G$49, MATCH(orders!$D280, products!$A$1:$A$1001, 0), MATCH(orders!L$1, products!$A$1:$G$1, 0))</f>
        <v>3.8849999999999998</v>
      </c>
      <c r="M280">
        <f>L280*E280</f>
        <v>7.77</v>
      </c>
      <c r="N280" t="str">
        <f>_xlfn.IFS(I280="Rob", "Robusta", I280="Exc", "Excelsa", I280="Ara", "Arabica", I280="Lib","Liberica", TRUE, "")</f>
        <v>Arabica</v>
      </c>
      <c r="O280" t="str">
        <f>_xlfn.IFS(J280="M", "Medium", J280="L", "Light", J280="D", "Dark", TRUE, "")</f>
        <v>Light</v>
      </c>
    </row>
    <row r="281" spans="1:15" x14ac:dyDescent="0.2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INDEX(customers!$A$1:$I$1001, MATCH(orders!$C281, customers!$A$1:$A$1001, 0), MATCH(orders!F$1, customers!$A$1:$I$1, 0))</f>
        <v>Parsifal Metrick</v>
      </c>
      <c r="G281" s="2" t="str">
        <f>INDEX(customers!$A$1:$I$1001, MATCH(orders!$C281, customers!$A$1:$A$1001, 0), MATCH(orders!G$1, customers!$A$1:$I$1, 0))</f>
        <v>pmetrick7r@rakuten.co.jp</v>
      </c>
      <c r="H281" s="2" t="str">
        <f>INDEX(customers!$A$1:$I$1001, MATCH(orders!$C281, customers!$A$1:$A$1001, 0), MATCH(orders!H$1, customers!$A$1:$I$1, 0))</f>
        <v>United States</v>
      </c>
      <c r="I281" t="str">
        <f>INDEX(products!$A$1:$G$49, MATCH(orders!$D281, products!$A$1:$A$1001, 0), MATCH(orders!I$1, products!$A$1:$G$1, 0))</f>
        <v>Lib</v>
      </c>
      <c r="J281" t="str">
        <f>INDEX(products!$A$1:$G$49, MATCH(orders!$D281, products!$A$1:$A$1001, 0), MATCH(orders!J$1, products!$A$1:$G$1, 0))</f>
        <v>M</v>
      </c>
      <c r="K281">
        <f>INDEX(products!$A$1:$G$49, MATCH(orders!$D281, products!$A$1:$A$1001, 0), MATCH(orders!K$1, products!$A$1:$G$1, 0))</f>
        <v>2.5</v>
      </c>
      <c r="L281">
        <f>INDEX(products!$A$1:$G$49, MATCH(orders!$D281, products!$A$1:$A$1001, 0), MATCH(orders!L$1, products!$A$1:$G$1, 0))</f>
        <v>33.464999999999996</v>
      </c>
      <c r="M281">
        <f>L281*E281</f>
        <v>33.464999999999996</v>
      </c>
      <c r="N281" t="str">
        <f>_xlfn.IFS(I281="Rob", "Robusta", I281="Exc", "Excelsa", I281="Ara", "Arabica", I281="Lib","Liberica", TRUE, "")</f>
        <v>Liberica</v>
      </c>
      <c r="O281" t="str">
        <f>_xlfn.IFS(J281="M", "Medium", J281="L", "Light", J281="D", "Dark", TRUE, "")</f>
        <v>Medium</v>
      </c>
    </row>
    <row r="282" spans="1:15" x14ac:dyDescent="0.2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INDEX(customers!$A$1:$I$1001, MATCH(orders!$C282, customers!$A$1:$A$1001, 0), MATCH(orders!F$1, customers!$A$1:$I$1, 0))</f>
        <v>Christopher Grieveson</v>
      </c>
      <c r="G282" s="2" t="str">
        <f>INDEX(customers!$A$1:$I$1001, MATCH(orders!$C282, customers!$A$1:$A$1001, 0), MATCH(orders!G$1, customers!$A$1:$I$1, 0))</f>
        <v xml:space="preserve"> christopher.grieveson@gmail.com</v>
      </c>
      <c r="H282" s="2" t="str">
        <f>INDEX(customers!$A$1:$I$1001, MATCH(orders!$C282, customers!$A$1:$A$1001, 0), MATCH(orders!H$1, customers!$A$1:$I$1, 0))</f>
        <v>United States</v>
      </c>
      <c r="I282" t="str">
        <f>INDEX(products!$A$1:$G$49, MATCH(orders!$D282, products!$A$1:$A$1001, 0), MATCH(orders!I$1, products!$A$1:$G$1, 0))</f>
        <v>Exc</v>
      </c>
      <c r="J282" t="str">
        <f>INDEX(products!$A$1:$G$49, MATCH(orders!$D282, products!$A$1:$A$1001, 0), MATCH(orders!J$1, products!$A$1:$G$1, 0))</f>
        <v>M</v>
      </c>
      <c r="K282">
        <f>INDEX(products!$A$1:$G$49, MATCH(orders!$D282, products!$A$1:$A$1001, 0), MATCH(orders!K$1, products!$A$1:$G$1, 0))</f>
        <v>0.5</v>
      </c>
      <c r="L282">
        <f>INDEX(products!$A$1:$G$49, MATCH(orders!$D282, products!$A$1:$A$1001, 0), MATCH(orders!L$1, products!$A$1:$G$1, 0))</f>
        <v>8.25</v>
      </c>
      <c r="M282">
        <f>L282*E282</f>
        <v>41.25</v>
      </c>
      <c r="N282" t="str">
        <f>_xlfn.IFS(I282="Rob", "Robusta", I282="Exc", "Excelsa", I282="Ara", "Arabica", I282="Lib","Liberica", TRUE, "")</f>
        <v>Excelsa</v>
      </c>
      <c r="O282" t="str">
        <f>_xlfn.IFS(J282="M", "Medium", J282="L", "Light", J282="D", "Dark", TRUE, "")</f>
        <v>Medium</v>
      </c>
    </row>
    <row r="283" spans="1:15" x14ac:dyDescent="0.2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INDEX(customers!$A$1:$I$1001, MATCH(orders!$C283, customers!$A$1:$A$1001, 0), MATCH(orders!F$1, customers!$A$1:$I$1, 0))</f>
        <v>Karlan Karby</v>
      </c>
      <c r="G283" s="2" t="str">
        <f>INDEX(customers!$A$1:$I$1001, MATCH(orders!$C283, customers!$A$1:$A$1001, 0), MATCH(orders!G$1, customers!$A$1:$I$1, 0))</f>
        <v>kkarby7t@sbwire.com</v>
      </c>
      <c r="H283" s="2" t="str">
        <f>INDEX(customers!$A$1:$I$1001, MATCH(orders!$C283, customers!$A$1:$A$1001, 0), MATCH(orders!H$1, customers!$A$1:$I$1, 0))</f>
        <v>United States</v>
      </c>
      <c r="I283" t="str">
        <f>INDEX(products!$A$1:$G$49, MATCH(orders!$D283, products!$A$1:$A$1001, 0), MATCH(orders!I$1, products!$A$1:$G$1, 0))</f>
        <v>Exc</v>
      </c>
      <c r="J283" t="str">
        <f>INDEX(products!$A$1:$G$49, MATCH(orders!$D283, products!$A$1:$A$1001, 0), MATCH(orders!J$1, products!$A$1:$G$1, 0))</f>
        <v>L</v>
      </c>
      <c r="K283">
        <f>INDEX(products!$A$1:$G$49, MATCH(orders!$D283, products!$A$1:$A$1001, 0), MATCH(orders!K$1, products!$A$1:$G$1, 0))</f>
        <v>1</v>
      </c>
      <c r="L283">
        <f>INDEX(products!$A$1:$G$49, MATCH(orders!$D283, products!$A$1:$A$1001, 0), MATCH(orders!L$1, products!$A$1:$G$1, 0))</f>
        <v>14.85</v>
      </c>
      <c r="M283">
        <f>L283*E283</f>
        <v>59.4</v>
      </c>
      <c r="N283" t="str">
        <f>_xlfn.IFS(I283="Rob", "Robusta", I283="Exc", "Excelsa", I283="Ara", "Arabica", I283="Lib","Liberica", TRUE, "")</f>
        <v>Excelsa</v>
      </c>
      <c r="O283" t="str">
        <f>_xlfn.IFS(J283="M", "Medium", J283="L", "Light", J283="D", "Dark", TRUE, "")</f>
        <v>Light</v>
      </c>
    </row>
    <row r="284" spans="1:15" x14ac:dyDescent="0.2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INDEX(customers!$A$1:$I$1001, MATCH(orders!$C284, customers!$A$1:$A$1001, 0), MATCH(orders!F$1, customers!$A$1:$I$1, 0))</f>
        <v>Flory Crumpe</v>
      </c>
      <c r="G284" s="2" t="str">
        <f>INDEX(customers!$A$1:$I$1001, MATCH(orders!$C284, customers!$A$1:$A$1001, 0), MATCH(orders!G$1, customers!$A$1:$I$1, 0))</f>
        <v>fcrumpe7u@ftc.gov</v>
      </c>
      <c r="H284" s="2" t="str">
        <f>INDEX(customers!$A$1:$I$1001, MATCH(orders!$C284, customers!$A$1:$A$1001, 0), MATCH(orders!H$1, customers!$A$1:$I$1, 0))</f>
        <v>United Kingdom</v>
      </c>
      <c r="I284" t="str">
        <f>INDEX(products!$A$1:$G$49, MATCH(orders!$D284, products!$A$1:$A$1001, 0), MATCH(orders!I$1, products!$A$1:$G$1, 0))</f>
        <v>Ara</v>
      </c>
      <c r="J284" t="str">
        <f>INDEX(products!$A$1:$G$49, MATCH(orders!$D284, products!$A$1:$A$1001, 0), MATCH(orders!J$1, products!$A$1:$G$1, 0))</f>
        <v>L</v>
      </c>
      <c r="K284">
        <f>INDEX(products!$A$1:$G$49, MATCH(orders!$D284, products!$A$1:$A$1001, 0), MATCH(orders!K$1, products!$A$1:$G$1, 0))</f>
        <v>0.5</v>
      </c>
      <c r="L284">
        <f>INDEX(products!$A$1:$G$49, MATCH(orders!$D284, products!$A$1:$A$1001, 0), MATCH(orders!L$1, products!$A$1:$G$1, 0))</f>
        <v>7.77</v>
      </c>
      <c r="M284">
        <f>L284*E284</f>
        <v>7.77</v>
      </c>
      <c r="N284" t="str">
        <f>_xlfn.IFS(I284="Rob", "Robusta", I284="Exc", "Excelsa", I284="Ara", "Arabica", I284="Lib","Liberica", TRUE, "")</f>
        <v>Arabica</v>
      </c>
      <c r="O284" t="str">
        <f>_xlfn.IFS(J284="M", "Medium", J284="L", "Light", J284="D", "Dark", TRUE, "")</f>
        <v>Light</v>
      </c>
    </row>
    <row r="285" spans="1:15" x14ac:dyDescent="0.2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INDEX(customers!$A$1:$I$1001, MATCH(orders!$C285, customers!$A$1:$A$1001, 0), MATCH(orders!F$1, customers!$A$1:$I$1, 0))</f>
        <v>Amity Chatto</v>
      </c>
      <c r="G285" s="2" t="str">
        <f>INDEX(customers!$A$1:$I$1001, MATCH(orders!$C285, customers!$A$1:$A$1001, 0), MATCH(orders!G$1, customers!$A$1:$I$1, 0))</f>
        <v>achatto7v@sakura.ne.jp</v>
      </c>
      <c r="H285" s="2" t="str">
        <f>INDEX(customers!$A$1:$I$1001, MATCH(orders!$C285, customers!$A$1:$A$1001, 0), MATCH(orders!H$1, customers!$A$1:$I$1, 0))</f>
        <v>United Kingdom</v>
      </c>
      <c r="I285" t="str">
        <f>INDEX(products!$A$1:$G$49, MATCH(orders!$D285, products!$A$1:$A$1001, 0), MATCH(orders!I$1, products!$A$1:$G$1, 0))</f>
        <v>Rob</v>
      </c>
      <c r="J285" t="str">
        <f>INDEX(products!$A$1:$G$49, MATCH(orders!$D285, products!$A$1:$A$1001, 0), MATCH(orders!J$1, products!$A$1:$G$1, 0))</f>
        <v>D</v>
      </c>
      <c r="K285">
        <f>INDEX(products!$A$1:$G$49, MATCH(orders!$D285, products!$A$1:$A$1001, 0), MATCH(orders!K$1, products!$A$1:$G$1, 0))</f>
        <v>0.5</v>
      </c>
      <c r="L285">
        <f>INDEX(products!$A$1:$G$49, MATCH(orders!$D285, products!$A$1:$A$1001, 0), MATCH(orders!L$1, products!$A$1:$G$1, 0))</f>
        <v>5.3699999999999992</v>
      </c>
      <c r="M285">
        <f>L285*E285</f>
        <v>5.3699999999999992</v>
      </c>
      <c r="N285" t="str">
        <f>_xlfn.IFS(I285="Rob", "Robusta", I285="Exc", "Excelsa", I285="Ara", "Arabica", I285="Lib","Liberica", TRUE, "")</f>
        <v>Robusta</v>
      </c>
      <c r="O285" t="str">
        <f>_xlfn.IFS(J285="M", "Medium", J285="L", "Light", J285="D", "Dark", TRUE, "")</f>
        <v>Dark</v>
      </c>
    </row>
    <row r="286" spans="1:15" x14ac:dyDescent="0.2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INDEX(customers!$A$1:$I$1001, MATCH(orders!$C286, customers!$A$1:$A$1001, 0), MATCH(orders!F$1, customers!$A$1:$I$1, 0))</f>
        <v>Nanine McCarthy</v>
      </c>
      <c r="G286" s="2" t="str">
        <f>INDEX(customers!$A$1:$I$1001, MATCH(orders!$C286, customers!$A$1:$A$1001, 0), MATCH(orders!G$1, customers!$A$1:$I$1, 0))</f>
        <v xml:space="preserve"> nanine.mccarthy@gmail.com</v>
      </c>
      <c r="H286" s="2" t="str">
        <f>INDEX(customers!$A$1:$I$1001, MATCH(orders!$C286, customers!$A$1:$A$1001, 0), MATCH(orders!H$1, customers!$A$1:$I$1, 0))</f>
        <v>United States</v>
      </c>
      <c r="I286" t="str">
        <f>INDEX(products!$A$1:$G$49, MATCH(orders!$D286, products!$A$1:$A$1001, 0), MATCH(orders!I$1, products!$A$1:$G$1, 0))</f>
        <v>Exc</v>
      </c>
      <c r="J286" t="str">
        <f>INDEX(products!$A$1:$G$49, MATCH(orders!$D286, products!$A$1:$A$1001, 0), MATCH(orders!J$1, products!$A$1:$G$1, 0))</f>
        <v>M</v>
      </c>
      <c r="K286">
        <f>INDEX(products!$A$1:$G$49, MATCH(orders!$D286, products!$A$1:$A$1001, 0), MATCH(orders!K$1, products!$A$1:$G$1, 0))</f>
        <v>2.5</v>
      </c>
      <c r="L286">
        <f>INDEX(products!$A$1:$G$49, MATCH(orders!$D286, products!$A$1:$A$1001, 0), MATCH(orders!L$1, products!$A$1:$G$1, 0))</f>
        <v>31.624999999999996</v>
      </c>
      <c r="M286">
        <f>L286*E286</f>
        <v>94.874999999999986</v>
      </c>
      <c r="N286" t="str">
        <f>_xlfn.IFS(I286="Rob", "Robusta", I286="Exc", "Excelsa", I286="Ara", "Arabica", I286="Lib","Liberica", TRUE, "")</f>
        <v>Excelsa</v>
      </c>
      <c r="O286" t="str">
        <f>_xlfn.IFS(J286="M", "Medium", J286="L", "Light", J286="D", "Dark", TRUE, "")</f>
        <v>Medium</v>
      </c>
    </row>
    <row r="287" spans="1:15" x14ac:dyDescent="0.2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INDEX(customers!$A$1:$I$1001, MATCH(orders!$C287, customers!$A$1:$A$1001, 0), MATCH(orders!F$1, customers!$A$1:$I$1, 0))</f>
        <v>Lyndsey Megany</v>
      </c>
      <c r="G287" s="2" t="str">
        <f>INDEX(customers!$A$1:$I$1001, MATCH(orders!$C287, customers!$A$1:$A$1001, 0), MATCH(orders!G$1, customers!$A$1:$I$1, 0))</f>
        <v xml:space="preserve"> lyndsey.megany@gmail.com</v>
      </c>
      <c r="H287" s="2" t="str">
        <f>INDEX(customers!$A$1:$I$1001, MATCH(orders!$C287, customers!$A$1:$A$1001, 0), MATCH(orders!H$1, customers!$A$1:$I$1, 0))</f>
        <v>United States</v>
      </c>
      <c r="I287" t="str">
        <f>INDEX(products!$A$1:$G$49, MATCH(orders!$D287, products!$A$1:$A$1001, 0), MATCH(orders!I$1, products!$A$1:$G$1, 0))</f>
        <v>Lib</v>
      </c>
      <c r="J287" t="str">
        <f>INDEX(products!$A$1:$G$49, MATCH(orders!$D287, products!$A$1:$A$1001, 0), MATCH(orders!J$1, products!$A$1:$G$1, 0))</f>
        <v>L</v>
      </c>
      <c r="K287">
        <f>INDEX(products!$A$1:$G$49, MATCH(orders!$D287, products!$A$1:$A$1001, 0), MATCH(orders!K$1, products!$A$1:$G$1, 0))</f>
        <v>2.5</v>
      </c>
      <c r="L287">
        <f>INDEX(products!$A$1:$G$49, MATCH(orders!$D287, products!$A$1:$A$1001, 0), MATCH(orders!L$1, products!$A$1:$G$1, 0))</f>
        <v>36.454999999999998</v>
      </c>
      <c r="M287">
        <f>L287*E287</f>
        <v>36.454999999999998</v>
      </c>
      <c r="N287" t="str">
        <f>_xlfn.IFS(I287="Rob", "Robusta", I287="Exc", "Excelsa", I287="Ara", "Arabica", I287="Lib","Liberica", TRUE, "")</f>
        <v>Liberica</v>
      </c>
      <c r="O287" t="str">
        <f>_xlfn.IFS(J287="M", "Medium", J287="L", "Light", J287="D", "Dark", TRUE, "")</f>
        <v>Light</v>
      </c>
    </row>
    <row r="288" spans="1:15" x14ac:dyDescent="0.2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INDEX(customers!$A$1:$I$1001, MATCH(orders!$C288, customers!$A$1:$A$1001, 0), MATCH(orders!F$1, customers!$A$1:$I$1, 0))</f>
        <v>Byram Mergue</v>
      </c>
      <c r="G288" s="2" t="str">
        <f>INDEX(customers!$A$1:$I$1001, MATCH(orders!$C288, customers!$A$1:$A$1001, 0), MATCH(orders!G$1, customers!$A$1:$I$1, 0))</f>
        <v>bmergue7y@umn.edu</v>
      </c>
      <c r="H288" s="2" t="str">
        <f>INDEX(customers!$A$1:$I$1001, MATCH(orders!$C288, customers!$A$1:$A$1001, 0), MATCH(orders!H$1, customers!$A$1:$I$1, 0))</f>
        <v>United States</v>
      </c>
      <c r="I288" t="str">
        <f>INDEX(products!$A$1:$G$49, MATCH(orders!$D288, products!$A$1:$A$1001, 0), MATCH(orders!I$1, products!$A$1:$G$1, 0))</f>
        <v>Ara</v>
      </c>
      <c r="J288" t="str">
        <f>INDEX(products!$A$1:$G$49, MATCH(orders!$D288, products!$A$1:$A$1001, 0), MATCH(orders!J$1, products!$A$1:$G$1, 0))</f>
        <v>M</v>
      </c>
      <c r="K288">
        <f>INDEX(products!$A$1:$G$49, MATCH(orders!$D288, products!$A$1:$A$1001, 0), MATCH(orders!K$1, products!$A$1:$G$1, 0))</f>
        <v>0.2</v>
      </c>
      <c r="L288">
        <f>INDEX(products!$A$1:$G$49, MATCH(orders!$D288, products!$A$1:$A$1001, 0), MATCH(orders!L$1, products!$A$1:$G$1, 0))</f>
        <v>3.375</v>
      </c>
      <c r="M288">
        <f>L288*E288</f>
        <v>13.5</v>
      </c>
      <c r="N288" t="str">
        <f>_xlfn.IFS(I288="Rob", "Robusta", I288="Exc", "Excelsa", I288="Ara", "Arabica", I288="Lib","Liberica", TRUE, "")</f>
        <v>Arabica</v>
      </c>
      <c r="O288" t="str">
        <f>_xlfn.IFS(J288="M", "Medium", J288="L", "Light", J288="D", "Dark", TRUE, "")</f>
        <v>Medium</v>
      </c>
    </row>
    <row r="289" spans="1:15" x14ac:dyDescent="0.2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INDEX(customers!$A$1:$I$1001, MATCH(orders!$C289, customers!$A$1:$A$1001, 0), MATCH(orders!F$1, customers!$A$1:$I$1, 0))</f>
        <v>Kerr Patise</v>
      </c>
      <c r="G289" s="2" t="str">
        <f>INDEX(customers!$A$1:$I$1001, MATCH(orders!$C289, customers!$A$1:$A$1001, 0), MATCH(orders!G$1, customers!$A$1:$I$1, 0))</f>
        <v>kpatise7z@jigsy.com</v>
      </c>
      <c r="H289" s="2" t="str">
        <f>INDEX(customers!$A$1:$I$1001, MATCH(orders!$C289, customers!$A$1:$A$1001, 0), MATCH(orders!H$1, customers!$A$1:$I$1, 0))</f>
        <v>United States</v>
      </c>
      <c r="I289" t="str">
        <f>INDEX(products!$A$1:$G$49, MATCH(orders!$D289, products!$A$1:$A$1001, 0), MATCH(orders!I$1, products!$A$1:$G$1, 0))</f>
        <v>Rob</v>
      </c>
      <c r="J289" t="str">
        <f>INDEX(products!$A$1:$G$49, MATCH(orders!$D289, products!$A$1:$A$1001, 0), MATCH(orders!J$1, products!$A$1:$G$1, 0))</f>
        <v>L</v>
      </c>
      <c r="K289">
        <f>INDEX(products!$A$1:$G$49, MATCH(orders!$D289, products!$A$1:$A$1001, 0), MATCH(orders!K$1, products!$A$1:$G$1, 0))</f>
        <v>0.2</v>
      </c>
      <c r="L289">
        <f>INDEX(products!$A$1:$G$49, MATCH(orders!$D289, products!$A$1:$A$1001, 0), MATCH(orders!L$1, products!$A$1:$G$1, 0))</f>
        <v>3.5849999999999995</v>
      </c>
      <c r="M289">
        <f>L289*E289</f>
        <v>14.339999999999998</v>
      </c>
      <c r="N289" t="str">
        <f>_xlfn.IFS(I289="Rob", "Robusta", I289="Exc", "Excelsa", I289="Ara", "Arabica", I289="Lib","Liberica", TRUE, "")</f>
        <v>Robusta</v>
      </c>
      <c r="O289" t="str">
        <f>_xlfn.IFS(J289="M", "Medium", J289="L", "Light", J289="D", "Dark", TRUE, "")</f>
        <v>Light</v>
      </c>
    </row>
    <row r="290" spans="1:15" x14ac:dyDescent="0.2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INDEX(customers!$A$1:$I$1001, MATCH(orders!$C290, customers!$A$1:$A$1001, 0), MATCH(orders!F$1, customers!$A$1:$I$1, 0))</f>
        <v>Mathew Goulter</v>
      </c>
      <c r="G290" s="2" t="str">
        <f>INDEX(customers!$A$1:$I$1001, MATCH(orders!$C290, customers!$A$1:$A$1001, 0), MATCH(orders!G$1, customers!$A$1:$I$1, 0))</f>
        <v xml:space="preserve"> mathew.goulter@gmail.com</v>
      </c>
      <c r="H290" s="2" t="str">
        <f>INDEX(customers!$A$1:$I$1001, MATCH(orders!$C290, customers!$A$1:$A$1001, 0), MATCH(orders!H$1, customers!$A$1:$I$1, 0))</f>
        <v>Ireland</v>
      </c>
      <c r="I290" t="str">
        <f>INDEX(products!$A$1:$G$49, MATCH(orders!$D290, products!$A$1:$A$1001, 0), MATCH(orders!I$1, products!$A$1:$G$1, 0))</f>
        <v>Exc</v>
      </c>
      <c r="J290" t="str">
        <f>INDEX(products!$A$1:$G$49, MATCH(orders!$D290, products!$A$1:$A$1001, 0), MATCH(orders!J$1, products!$A$1:$G$1, 0))</f>
        <v>M</v>
      </c>
      <c r="K290">
        <f>INDEX(products!$A$1:$G$49, MATCH(orders!$D290, products!$A$1:$A$1001, 0), MATCH(orders!K$1, products!$A$1:$G$1, 0))</f>
        <v>0.5</v>
      </c>
      <c r="L290">
        <f>INDEX(products!$A$1:$G$49, MATCH(orders!$D290, products!$A$1:$A$1001, 0), MATCH(orders!L$1, products!$A$1:$G$1, 0))</f>
        <v>8.25</v>
      </c>
      <c r="M290">
        <f>L290*E290</f>
        <v>8.25</v>
      </c>
      <c r="N290" t="str">
        <f>_xlfn.IFS(I290="Rob", "Robusta", I290="Exc", "Excelsa", I290="Ara", "Arabica", I290="Lib","Liberica", TRUE, "")</f>
        <v>Excelsa</v>
      </c>
      <c r="O290" t="str">
        <f>_xlfn.IFS(J290="M", "Medium", J290="L", "Light", J290="D", "Dark", TRUE, "")</f>
        <v>Medium</v>
      </c>
    </row>
    <row r="291" spans="1:15" x14ac:dyDescent="0.2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INDEX(customers!$A$1:$I$1001, MATCH(orders!$C291, customers!$A$1:$A$1001, 0), MATCH(orders!F$1, customers!$A$1:$I$1, 0))</f>
        <v>Marris Grcic</v>
      </c>
      <c r="G291" s="2" t="str">
        <f>INDEX(customers!$A$1:$I$1001, MATCH(orders!$C291, customers!$A$1:$A$1001, 0), MATCH(orders!G$1, customers!$A$1:$I$1, 0))</f>
        <v xml:space="preserve"> marris.grcic@gmail.com</v>
      </c>
      <c r="H291" s="2" t="str">
        <f>INDEX(customers!$A$1:$I$1001, MATCH(orders!$C291, customers!$A$1:$A$1001, 0), MATCH(orders!H$1, customers!$A$1:$I$1, 0))</f>
        <v>United States</v>
      </c>
      <c r="I291" t="str">
        <f>INDEX(products!$A$1:$G$49, MATCH(orders!$D291, products!$A$1:$A$1001, 0), MATCH(orders!I$1, products!$A$1:$G$1, 0))</f>
        <v>Rob</v>
      </c>
      <c r="J291" t="str">
        <f>INDEX(products!$A$1:$G$49, MATCH(orders!$D291, products!$A$1:$A$1001, 0), MATCH(orders!J$1, products!$A$1:$G$1, 0))</f>
        <v>D</v>
      </c>
      <c r="K291">
        <f>INDEX(products!$A$1:$G$49, MATCH(orders!$D291, products!$A$1:$A$1001, 0), MATCH(orders!K$1, products!$A$1:$G$1, 0))</f>
        <v>0.2</v>
      </c>
      <c r="L291">
        <f>INDEX(products!$A$1:$G$49, MATCH(orders!$D291, products!$A$1:$A$1001, 0), MATCH(orders!L$1, products!$A$1:$G$1, 0))</f>
        <v>2.6849999999999996</v>
      </c>
      <c r="M291">
        <f>L291*E291</f>
        <v>13.424999999999997</v>
      </c>
      <c r="N291" t="str">
        <f>_xlfn.IFS(I291="Rob", "Robusta", I291="Exc", "Excelsa", I291="Ara", "Arabica", I291="Lib","Liberica", TRUE, "")</f>
        <v>Robusta</v>
      </c>
      <c r="O291" t="str">
        <f>_xlfn.IFS(J291="M", "Medium", J291="L", "Light", J291="D", "Dark", TRUE, "")</f>
        <v>Dark</v>
      </c>
    </row>
    <row r="292" spans="1:15" x14ac:dyDescent="0.2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INDEX(customers!$A$1:$I$1001, MATCH(orders!$C292, customers!$A$1:$A$1001, 0), MATCH(orders!F$1, customers!$A$1:$I$1, 0))</f>
        <v>Domeniga Duke</v>
      </c>
      <c r="G292" s="2" t="str">
        <f>INDEX(customers!$A$1:$I$1001, MATCH(orders!$C292, customers!$A$1:$A$1001, 0), MATCH(orders!G$1, customers!$A$1:$I$1, 0))</f>
        <v>dduke82@vkontakte.ru</v>
      </c>
      <c r="H292" s="2" t="str">
        <f>INDEX(customers!$A$1:$I$1001, MATCH(orders!$C292, customers!$A$1:$A$1001, 0), MATCH(orders!H$1, customers!$A$1:$I$1, 0))</f>
        <v>United States</v>
      </c>
      <c r="I292" t="str">
        <f>INDEX(products!$A$1:$G$49, MATCH(orders!$D292, products!$A$1:$A$1001, 0), MATCH(orders!I$1, products!$A$1:$G$1, 0))</f>
        <v>Ara</v>
      </c>
      <c r="J292" t="str">
        <f>INDEX(products!$A$1:$G$49, MATCH(orders!$D292, products!$A$1:$A$1001, 0), MATCH(orders!J$1, products!$A$1:$G$1, 0))</f>
        <v>D</v>
      </c>
      <c r="K292">
        <f>INDEX(products!$A$1:$G$49, MATCH(orders!$D292, products!$A$1:$A$1001, 0), MATCH(orders!K$1, products!$A$1:$G$1, 0))</f>
        <v>1</v>
      </c>
      <c r="L292">
        <f>INDEX(products!$A$1:$G$49, MATCH(orders!$D292, products!$A$1:$A$1001, 0), MATCH(orders!L$1, products!$A$1:$G$1, 0))</f>
        <v>9.9499999999999993</v>
      </c>
      <c r="M292">
        <f>L292*E292</f>
        <v>49.75</v>
      </c>
      <c r="N292" t="str">
        <f>_xlfn.IFS(I292="Rob", "Robusta", I292="Exc", "Excelsa", I292="Ara", "Arabica", I292="Lib","Liberica", TRUE, "")</f>
        <v>Arabica</v>
      </c>
      <c r="O292" t="str">
        <f>_xlfn.IFS(J292="M", "Medium", J292="L", "Light", J292="D", "Dark", TRUE, "")</f>
        <v>Dark</v>
      </c>
    </row>
    <row r="293" spans="1:15" x14ac:dyDescent="0.2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INDEX(customers!$A$1:$I$1001, MATCH(orders!$C293, customers!$A$1:$A$1001, 0), MATCH(orders!F$1, customers!$A$1:$I$1, 0))</f>
        <v>Violante Skouling</v>
      </c>
      <c r="G293" s="2" t="str">
        <f>INDEX(customers!$A$1:$I$1001, MATCH(orders!$C293, customers!$A$1:$A$1001, 0), MATCH(orders!G$1, customers!$A$1:$I$1, 0))</f>
        <v xml:space="preserve"> violante.skouling@gmail.com</v>
      </c>
      <c r="H293" s="2" t="str">
        <f>INDEX(customers!$A$1:$I$1001, MATCH(orders!$C293, customers!$A$1:$A$1001, 0), MATCH(orders!H$1, customers!$A$1:$I$1, 0))</f>
        <v>Ireland</v>
      </c>
      <c r="I293" t="str">
        <f>INDEX(products!$A$1:$G$49, MATCH(orders!$D293, products!$A$1:$A$1001, 0), MATCH(orders!I$1, products!$A$1:$G$1, 0))</f>
        <v>Exc</v>
      </c>
      <c r="J293" t="str">
        <f>INDEX(products!$A$1:$G$49, MATCH(orders!$D293, products!$A$1:$A$1001, 0), MATCH(orders!J$1, products!$A$1:$G$1, 0))</f>
        <v>M</v>
      </c>
      <c r="K293">
        <f>INDEX(products!$A$1:$G$49, MATCH(orders!$D293, products!$A$1:$A$1001, 0), MATCH(orders!K$1, products!$A$1:$G$1, 0))</f>
        <v>0.5</v>
      </c>
      <c r="L293">
        <f>INDEX(products!$A$1:$G$49, MATCH(orders!$D293, products!$A$1:$A$1001, 0), MATCH(orders!L$1, products!$A$1:$G$1, 0))</f>
        <v>8.25</v>
      </c>
      <c r="M293">
        <f>L293*E293</f>
        <v>16.5</v>
      </c>
      <c r="N293" t="str">
        <f>_xlfn.IFS(I293="Rob", "Robusta", I293="Exc", "Excelsa", I293="Ara", "Arabica", I293="Lib","Liberica", TRUE, "")</f>
        <v>Excelsa</v>
      </c>
      <c r="O293" t="str">
        <f>_xlfn.IFS(J293="M", "Medium", J293="L", "Light", J293="D", "Dark", TRUE, "")</f>
        <v>Medium</v>
      </c>
    </row>
    <row r="294" spans="1:15" x14ac:dyDescent="0.2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INDEX(customers!$A$1:$I$1001, MATCH(orders!$C294, customers!$A$1:$A$1001, 0), MATCH(orders!F$1, customers!$A$1:$I$1, 0))</f>
        <v>Isidore Hussey</v>
      </c>
      <c r="G294" s="2" t="str">
        <f>INDEX(customers!$A$1:$I$1001, MATCH(orders!$C294, customers!$A$1:$A$1001, 0), MATCH(orders!G$1, customers!$A$1:$I$1, 0))</f>
        <v>ihussey84@mapy.cz</v>
      </c>
      <c r="H294" s="2" t="str">
        <f>INDEX(customers!$A$1:$I$1001, MATCH(orders!$C294, customers!$A$1:$A$1001, 0), MATCH(orders!H$1, customers!$A$1:$I$1, 0))</f>
        <v>United States</v>
      </c>
      <c r="I294" t="str">
        <f>INDEX(products!$A$1:$G$49, MATCH(orders!$D294, products!$A$1:$A$1001, 0), MATCH(orders!I$1, products!$A$1:$G$1, 0))</f>
        <v>Ara</v>
      </c>
      <c r="J294" t="str">
        <f>INDEX(products!$A$1:$G$49, MATCH(orders!$D294, products!$A$1:$A$1001, 0), MATCH(orders!J$1, products!$A$1:$G$1, 0))</f>
        <v>D</v>
      </c>
      <c r="K294">
        <f>INDEX(products!$A$1:$G$49, MATCH(orders!$D294, products!$A$1:$A$1001, 0), MATCH(orders!K$1, products!$A$1:$G$1, 0))</f>
        <v>0.5</v>
      </c>
      <c r="L294">
        <f>INDEX(products!$A$1:$G$49, MATCH(orders!$D294, products!$A$1:$A$1001, 0), MATCH(orders!L$1, products!$A$1:$G$1, 0))</f>
        <v>5.97</v>
      </c>
      <c r="M294">
        <f>L294*E294</f>
        <v>17.91</v>
      </c>
      <c r="N294" t="str">
        <f>_xlfn.IFS(I294="Rob", "Robusta", I294="Exc", "Excelsa", I294="Ara", "Arabica", I294="Lib","Liberica", TRUE, "")</f>
        <v>Arabica</v>
      </c>
      <c r="O294" t="str">
        <f>_xlfn.IFS(J294="M", "Medium", J294="L", "Light", J294="D", "Dark", TRUE, "")</f>
        <v>Dark</v>
      </c>
    </row>
    <row r="295" spans="1:15" x14ac:dyDescent="0.2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INDEX(customers!$A$1:$I$1001, MATCH(orders!$C295, customers!$A$1:$A$1001, 0), MATCH(orders!F$1, customers!$A$1:$I$1, 0))</f>
        <v>Cassie Pinkerton</v>
      </c>
      <c r="G295" s="2" t="str">
        <f>INDEX(customers!$A$1:$I$1001, MATCH(orders!$C295, customers!$A$1:$A$1001, 0), MATCH(orders!G$1, customers!$A$1:$I$1, 0))</f>
        <v>cpinkerton85@upenn.edu</v>
      </c>
      <c r="H295" s="2" t="str">
        <f>INDEX(customers!$A$1:$I$1001, MATCH(orders!$C295, customers!$A$1:$A$1001, 0), MATCH(orders!H$1, customers!$A$1:$I$1, 0))</f>
        <v>United States</v>
      </c>
      <c r="I295" t="str">
        <f>INDEX(products!$A$1:$G$49, MATCH(orders!$D295, products!$A$1:$A$1001, 0), MATCH(orders!I$1, products!$A$1:$G$1, 0))</f>
        <v>Ara</v>
      </c>
      <c r="J295" t="str">
        <f>INDEX(products!$A$1:$G$49, MATCH(orders!$D295, products!$A$1:$A$1001, 0), MATCH(orders!J$1, products!$A$1:$G$1, 0))</f>
        <v>D</v>
      </c>
      <c r="K295">
        <f>INDEX(products!$A$1:$G$49, MATCH(orders!$D295, products!$A$1:$A$1001, 0), MATCH(orders!K$1, products!$A$1:$G$1, 0))</f>
        <v>0.5</v>
      </c>
      <c r="L295">
        <f>INDEX(products!$A$1:$G$49, MATCH(orders!$D295, products!$A$1:$A$1001, 0), MATCH(orders!L$1, products!$A$1:$G$1, 0))</f>
        <v>5.97</v>
      </c>
      <c r="M295">
        <f>L295*E295</f>
        <v>29.849999999999998</v>
      </c>
      <c r="N295" t="str">
        <f>_xlfn.IFS(I295="Rob", "Robusta", I295="Exc", "Excelsa", I295="Ara", "Arabica", I295="Lib","Liberica", TRUE, "")</f>
        <v>Arabica</v>
      </c>
      <c r="O295" t="str">
        <f>_xlfn.IFS(J295="M", "Medium", J295="L", "Light", J295="D", "Dark", TRUE, "")</f>
        <v>Dark</v>
      </c>
    </row>
    <row r="296" spans="1:15" x14ac:dyDescent="0.2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INDEX(customers!$A$1:$I$1001, MATCH(orders!$C296, customers!$A$1:$A$1001, 0), MATCH(orders!F$1, customers!$A$1:$I$1, 0))</f>
        <v>Micki Fero</v>
      </c>
      <c r="G296" s="2" t="str">
        <f>INDEX(customers!$A$1:$I$1001, MATCH(orders!$C296, customers!$A$1:$A$1001, 0), MATCH(orders!G$1, customers!$A$1:$I$1, 0))</f>
        <v xml:space="preserve"> micki.fero@gmail.com</v>
      </c>
      <c r="H296" s="2" t="str">
        <f>INDEX(customers!$A$1:$I$1001, MATCH(orders!$C296, customers!$A$1:$A$1001, 0), MATCH(orders!H$1, customers!$A$1:$I$1, 0))</f>
        <v>United States</v>
      </c>
      <c r="I296" t="str">
        <f>INDEX(products!$A$1:$G$49, MATCH(orders!$D296, products!$A$1:$A$1001, 0), MATCH(orders!I$1, products!$A$1:$G$1, 0))</f>
        <v>Exc</v>
      </c>
      <c r="J296" t="str">
        <f>INDEX(products!$A$1:$G$49, MATCH(orders!$D296, products!$A$1:$A$1001, 0), MATCH(orders!J$1, products!$A$1:$G$1, 0))</f>
        <v>L</v>
      </c>
      <c r="K296">
        <f>INDEX(products!$A$1:$G$49, MATCH(orders!$D296, products!$A$1:$A$1001, 0), MATCH(orders!K$1, products!$A$1:$G$1, 0))</f>
        <v>1</v>
      </c>
      <c r="L296">
        <f>INDEX(products!$A$1:$G$49, MATCH(orders!$D296, products!$A$1:$A$1001, 0), MATCH(orders!L$1, products!$A$1:$G$1, 0))</f>
        <v>14.85</v>
      </c>
      <c r="M296">
        <f>L296*E296</f>
        <v>44.55</v>
      </c>
      <c r="N296" t="str">
        <f>_xlfn.IFS(I296="Rob", "Robusta", I296="Exc", "Excelsa", I296="Ara", "Arabica", I296="Lib","Liberica", TRUE, "")</f>
        <v>Excelsa</v>
      </c>
      <c r="O296" t="str">
        <f>_xlfn.IFS(J296="M", "Medium", J296="L", "Light", J296="D", "Dark", TRUE, "")</f>
        <v>Light</v>
      </c>
    </row>
    <row r="297" spans="1:15" x14ac:dyDescent="0.2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INDEX(customers!$A$1:$I$1001, MATCH(orders!$C297, customers!$A$1:$A$1001, 0), MATCH(orders!F$1, customers!$A$1:$I$1, 0))</f>
        <v>Cybill Graddell</v>
      </c>
      <c r="G297" s="2" t="str">
        <f>INDEX(customers!$A$1:$I$1001, MATCH(orders!$C297, customers!$A$1:$A$1001, 0), MATCH(orders!G$1, customers!$A$1:$I$1, 0))</f>
        <v xml:space="preserve"> cybill.graddell@gmail.com</v>
      </c>
      <c r="H297" s="2" t="str">
        <f>INDEX(customers!$A$1:$I$1001, MATCH(orders!$C297, customers!$A$1:$A$1001, 0), MATCH(orders!H$1, customers!$A$1:$I$1, 0))</f>
        <v>United States</v>
      </c>
      <c r="I297" t="str">
        <f>INDEX(products!$A$1:$G$49, MATCH(orders!$D297, products!$A$1:$A$1001, 0), MATCH(orders!I$1, products!$A$1:$G$1, 0))</f>
        <v>Exc</v>
      </c>
      <c r="J297" t="str">
        <f>INDEX(products!$A$1:$G$49, MATCH(orders!$D297, products!$A$1:$A$1001, 0), MATCH(orders!J$1, products!$A$1:$G$1, 0))</f>
        <v>M</v>
      </c>
      <c r="K297">
        <f>INDEX(products!$A$1:$G$49, MATCH(orders!$D297, products!$A$1:$A$1001, 0), MATCH(orders!K$1, products!$A$1:$G$1, 0))</f>
        <v>1</v>
      </c>
      <c r="L297">
        <f>INDEX(products!$A$1:$G$49, MATCH(orders!$D297, products!$A$1:$A$1001, 0), MATCH(orders!L$1, products!$A$1:$G$1, 0))</f>
        <v>13.75</v>
      </c>
      <c r="M297">
        <f>L297*E297</f>
        <v>27.5</v>
      </c>
      <c r="N297" t="str">
        <f>_xlfn.IFS(I297="Rob", "Robusta", I297="Exc", "Excelsa", I297="Ara", "Arabica", I297="Lib","Liberica", TRUE, "")</f>
        <v>Excelsa</v>
      </c>
      <c r="O297" t="str">
        <f>_xlfn.IFS(J297="M", "Medium", J297="L", "Light", J297="D", "Dark", TRUE, "")</f>
        <v>Medium</v>
      </c>
    </row>
    <row r="298" spans="1:15" x14ac:dyDescent="0.2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INDEX(customers!$A$1:$I$1001, MATCH(orders!$C298, customers!$A$1:$A$1001, 0), MATCH(orders!F$1, customers!$A$1:$I$1, 0))</f>
        <v>Dorian Vizor</v>
      </c>
      <c r="G298" s="2" t="str">
        <f>INDEX(customers!$A$1:$I$1001, MATCH(orders!$C298, customers!$A$1:$A$1001, 0), MATCH(orders!G$1, customers!$A$1:$I$1, 0))</f>
        <v>dvizor88@furl.net</v>
      </c>
      <c r="H298" s="2" t="str">
        <f>INDEX(customers!$A$1:$I$1001, MATCH(orders!$C298, customers!$A$1:$A$1001, 0), MATCH(orders!H$1, customers!$A$1:$I$1, 0))</f>
        <v>United States</v>
      </c>
      <c r="I298" t="str">
        <f>INDEX(products!$A$1:$G$49, MATCH(orders!$D298, products!$A$1:$A$1001, 0), MATCH(orders!I$1, products!$A$1:$G$1, 0))</f>
        <v>Rob</v>
      </c>
      <c r="J298" t="str">
        <f>INDEX(products!$A$1:$G$49, MATCH(orders!$D298, products!$A$1:$A$1001, 0), MATCH(orders!J$1, products!$A$1:$G$1, 0))</f>
        <v>M</v>
      </c>
      <c r="K298">
        <f>INDEX(products!$A$1:$G$49, MATCH(orders!$D298, products!$A$1:$A$1001, 0), MATCH(orders!K$1, products!$A$1:$G$1, 0))</f>
        <v>0.5</v>
      </c>
      <c r="L298">
        <f>INDEX(products!$A$1:$G$49, MATCH(orders!$D298, products!$A$1:$A$1001, 0), MATCH(orders!L$1, products!$A$1:$G$1, 0))</f>
        <v>5.97</v>
      </c>
      <c r="M298">
        <f>L298*E298</f>
        <v>35.82</v>
      </c>
      <c r="N298" t="str">
        <f>_xlfn.IFS(I298="Rob", "Robusta", I298="Exc", "Excelsa", I298="Ara", "Arabica", I298="Lib","Liberica", TRUE, "")</f>
        <v>Robusta</v>
      </c>
      <c r="O298" t="str">
        <f>_xlfn.IFS(J298="M", "Medium", J298="L", "Light", J298="D", "Dark", TRUE, "")</f>
        <v>Medium</v>
      </c>
    </row>
    <row r="299" spans="1:15" x14ac:dyDescent="0.2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INDEX(customers!$A$1:$I$1001, MATCH(orders!$C299, customers!$A$1:$A$1001, 0), MATCH(orders!F$1, customers!$A$1:$I$1, 0))</f>
        <v>Eddi Sedgebeer</v>
      </c>
      <c r="G299" s="2" t="str">
        <f>INDEX(customers!$A$1:$I$1001, MATCH(orders!$C299, customers!$A$1:$A$1001, 0), MATCH(orders!G$1, customers!$A$1:$I$1, 0))</f>
        <v>esedgebeer89@oaic.gov.au</v>
      </c>
      <c r="H299" s="2" t="str">
        <f>INDEX(customers!$A$1:$I$1001, MATCH(orders!$C299, customers!$A$1:$A$1001, 0), MATCH(orders!H$1, customers!$A$1:$I$1, 0))</f>
        <v>United States</v>
      </c>
      <c r="I299" t="str">
        <f>INDEX(products!$A$1:$G$49, MATCH(orders!$D299, products!$A$1:$A$1001, 0), MATCH(orders!I$1, products!$A$1:$G$1, 0))</f>
        <v>Rob</v>
      </c>
      <c r="J299" t="str">
        <f>INDEX(products!$A$1:$G$49, MATCH(orders!$D299, products!$A$1:$A$1001, 0), MATCH(orders!J$1, products!$A$1:$G$1, 0))</f>
        <v>D</v>
      </c>
      <c r="K299">
        <f>INDEX(products!$A$1:$G$49, MATCH(orders!$D299, products!$A$1:$A$1001, 0), MATCH(orders!K$1, products!$A$1:$G$1, 0))</f>
        <v>0.5</v>
      </c>
      <c r="L299">
        <f>INDEX(products!$A$1:$G$49, MATCH(orders!$D299, products!$A$1:$A$1001, 0), MATCH(orders!L$1, products!$A$1:$G$1, 0))</f>
        <v>5.3699999999999992</v>
      </c>
      <c r="M299">
        <f>L299*E299</f>
        <v>16.11</v>
      </c>
      <c r="N299" t="str">
        <f>_xlfn.IFS(I299="Rob", "Robusta", I299="Exc", "Excelsa", I299="Ara", "Arabica", I299="Lib","Liberica", TRUE, "")</f>
        <v>Robusta</v>
      </c>
      <c r="O299" t="str">
        <f>_xlfn.IFS(J299="M", "Medium", J299="L", "Light", J299="D", "Dark", TRUE, "")</f>
        <v>Dark</v>
      </c>
    </row>
    <row r="300" spans="1:15" x14ac:dyDescent="0.2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INDEX(customers!$A$1:$I$1001, MATCH(orders!$C300, customers!$A$1:$A$1001, 0), MATCH(orders!F$1, customers!$A$1:$I$1, 0))</f>
        <v>Ken Lestrange</v>
      </c>
      <c r="G300" s="2" t="str">
        <f>INDEX(customers!$A$1:$I$1001, MATCH(orders!$C300, customers!$A$1:$A$1001, 0), MATCH(orders!G$1, customers!$A$1:$I$1, 0))</f>
        <v>klestrange8a@lulu.com</v>
      </c>
      <c r="H300" s="2" t="str">
        <f>INDEX(customers!$A$1:$I$1001, MATCH(orders!$C300, customers!$A$1:$A$1001, 0), MATCH(orders!H$1, customers!$A$1:$I$1, 0))</f>
        <v>United States</v>
      </c>
      <c r="I300" t="str">
        <f>INDEX(products!$A$1:$G$49, MATCH(orders!$D300, products!$A$1:$A$1001, 0), MATCH(orders!I$1, products!$A$1:$G$1, 0))</f>
        <v>Exc</v>
      </c>
      <c r="J300" t="str">
        <f>INDEX(products!$A$1:$G$49, MATCH(orders!$D300, products!$A$1:$A$1001, 0), MATCH(orders!J$1, products!$A$1:$G$1, 0))</f>
        <v>L</v>
      </c>
      <c r="K300">
        <f>INDEX(products!$A$1:$G$49, MATCH(orders!$D300, products!$A$1:$A$1001, 0), MATCH(orders!K$1, products!$A$1:$G$1, 0))</f>
        <v>0.2</v>
      </c>
      <c r="L300">
        <f>INDEX(products!$A$1:$G$49, MATCH(orders!$D300, products!$A$1:$A$1001, 0), MATCH(orders!L$1, products!$A$1:$G$1, 0))</f>
        <v>4.4550000000000001</v>
      </c>
      <c r="M300">
        <f>L300*E300</f>
        <v>26.73</v>
      </c>
      <c r="N300" t="str">
        <f>_xlfn.IFS(I300="Rob", "Robusta", I300="Exc", "Excelsa", I300="Ara", "Arabica", I300="Lib","Liberica", TRUE, "")</f>
        <v>Excelsa</v>
      </c>
      <c r="O300" t="str">
        <f>_xlfn.IFS(J300="M", "Medium", J300="L", "Light", J300="D", "Dark", TRUE, "")</f>
        <v>Light</v>
      </c>
    </row>
    <row r="301" spans="1:15" x14ac:dyDescent="0.2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INDEX(customers!$A$1:$I$1001, MATCH(orders!$C301, customers!$A$1:$A$1001, 0), MATCH(orders!F$1, customers!$A$1:$I$1, 0))</f>
        <v>Lacee Tanti</v>
      </c>
      <c r="G301" s="2" t="str">
        <f>INDEX(customers!$A$1:$I$1001, MATCH(orders!$C301, customers!$A$1:$A$1001, 0), MATCH(orders!G$1, customers!$A$1:$I$1, 0))</f>
        <v>ltanti8b@techcrunch.com</v>
      </c>
      <c r="H301" s="2" t="str">
        <f>INDEX(customers!$A$1:$I$1001, MATCH(orders!$C301, customers!$A$1:$A$1001, 0), MATCH(orders!H$1, customers!$A$1:$I$1, 0))</f>
        <v>United States</v>
      </c>
      <c r="I301" t="str">
        <f>INDEX(products!$A$1:$G$49, MATCH(orders!$D301, products!$A$1:$A$1001, 0), MATCH(orders!I$1, products!$A$1:$G$1, 0))</f>
        <v>Exc</v>
      </c>
      <c r="J301" t="str">
        <f>INDEX(products!$A$1:$G$49, MATCH(orders!$D301, products!$A$1:$A$1001, 0), MATCH(orders!J$1, products!$A$1:$G$1, 0))</f>
        <v>L</v>
      </c>
      <c r="K301">
        <f>INDEX(products!$A$1:$G$49, MATCH(orders!$D301, products!$A$1:$A$1001, 0), MATCH(orders!K$1, products!$A$1:$G$1, 0))</f>
        <v>2.5</v>
      </c>
      <c r="L301">
        <f>INDEX(products!$A$1:$G$49, MATCH(orders!$D301, products!$A$1:$A$1001, 0), MATCH(orders!L$1, products!$A$1:$G$1, 0))</f>
        <v>34.154999999999994</v>
      </c>
      <c r="M301">
        <f>L301*E301</f>
        <v>204.92999999999995</v>
      </c>
      <c r="N301" t="str">
        <f>_xlfn.IFS(I301="Rob", "Robusta", I301="Exc", "Excelsa", I301="Ara", "Arabica", I301="Lib","Liberica", TRUE, "")</f>
        <v>Excelsa</v>
      </c>
      <c r="O301" t="str">
        <f>_xlfn.IFS(J301="M", "Medium", J301="L", "Light", J301="D", "Dark", TRUE, "")</f>
        <v>Light</v>
      </c>
    </row>
    <row r="302" spans="1:15" x14ac:dyDescent="0.2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INDEX(customers!$A$1:$I$1001, MATCH(orders!$C302, customers!$A$1:$A$1001, 0), MATCH(orders!F$1, customers!$A$1:$I$1, 0))</f>
        <v>Arel De Lasci</v>
      </c>
      <c r="G302" s="2" t="str">
        <f>INDEX(customers!$A$1:$I$1001, MATCH(orders!$C302, customers!$A$1:$A$1001, 0), MATCH(orders!G$1, customers!$A$1:$I$1, 0))</f>
        <v>ade8c@1und1.de</v>
      </c>
      <c r="H302" s="2" t="str">
        <f>INDEX(customers!$A$1:$I$1001, MATCH(orders!$C302, customers!$A$1:$A$1001, 0), MATCH(orders!H$1, customers!$A$1:$I$1, 0))</f>
        <v>United States</v>
      </c>
      <c r="I302" t="str">
        <f>INDEX(products!$A$1:$G$49, MATCH(orders!$D302, products!$A$1:$A$1001, 0), MATCH(orders!I$1, products!$A$1:$G$1, 0))</f>
        <v>Ara</v>
      </c>
      <c r="J302" t="str">
        <f>INDEX(products!$A$1:$G$49, MATCH(orders!$D302, products!$A$1:$A$1001, 0), MATCH(orders!J$1, products!$A$1:$G$1, 0))</f>
        <v>L</v>
      </c>
      <c r="K302">
        <f>INDEX(products!$A$1:$G$49, MATCH(orders!$D302, products!$A$1:$A$1001, 0), MATCH(orders!K$1, products!$A$1:$G$1, 0))</f>
        <v>1</v>
      </c>
      <c r="L302">
        <f>INDEX(products!$A$1:$G$49, MATCH(orders!$D302, products!$A$1:$A$1001, 0), MATCH(orders!L$1, products!$A$1:$G$1, 0))</f>
        <v>12.95</v>
      </c>
      <c r="M302">
        <f>L302*E302</f>
        <v>38.849999999999994</v>
      </c>
      <c r="N302" t="str">
        <f>_xlfn.IFS(I302="Rob", "Robusta", I302="Exc", "Excelsa", I302="Ara", "Arabica", I302="Lib","Liberica", TRUE, "")</f>
        <v>Arabica</v>
      </c>
      <c r="O302" t="str">
        <f>_xlfn.IFS(J302="M", "Medium", J302="L", "Light", J302="D", "Dark", TRUE, "")</f>
        <v>Light</v>
      </c>
    </row>
    <row r="303" spans="1:15" x14ac:dyDescent="0.2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INDEX(customers!$A$1:$I$1001, MATCH(orders!$C303, customers!$A$1:$A$1001, 0), MATCH(orders!F$1, customers!$A$1:$I$1, 0))</f>
        <v>Trescha Jedrachowicz</v>
      </c>
      <c r="G303" s="2" t="str">
        <f>INDEX(customers!$A$1:$I$1001, MATCH(orders!$C303, customers!$A$1:$A$1001, 0), MATCH(orders!G$1, customers!$A$1:$I$1, 0))</f>
        <v>tjedrachowicz8d@acquirethisname.com</v>
      </c>
      <c r="H303" s="2" t="str">
        <f>INDEX(customers!$A$1:$I$1001, MATCH(orders!$C303, customers!$A$1:$A$1001, 0), MATCH(orders!H$1, customers!$A$1:$I$1, 0))</f>
        <v>United States</v>
      </c>
      <c r="I303" t="str">
        <f>INDEX(products!$A$1:$G$49, MATCH(orders!$D303, products!$A$1:$A$1001, 0), MATCH(orders!I$1, products!$A$1:$G$1, 0))</f>
        <v>Lib</v>
      </c>
      <c r="J303" t="str">
        <f>INDEX(products!$A$1:$G$49, MATCH(orders!$D303, products!$A$1:$A$1001, 0), MATCH(orders!J$1, products!$A$1:$G$1, 0))</f>
        <v>D</v>
      </c>
      <c r="K303">
        <f>INDEX(products!$A$1:$G$49, MATCH(orders!$D303, products!$A$1:$A$1001, 0), MATCH(orders!K$1, products!$A$1:$G$1, 0))</f>
        <v>0.2</v>
      </c>
      <c r="L303">
        <f>INDEX(products!$A$1:$G$49, MATCH(orders!$D303, products!$A$1:$A$1001, 0), MATCH(orders!L$1, products!$A$1:$G$1, 0))</f>
        <v>3.8849999999999998</v>
      </c>
      <c r="M303">
        <f>L303*E303</f>
        <v>15.54</v>
      </c>
      <c r="N303" t="str">
        <f>_xlfn.IFS(I303="Rob", "Robusta", I303="Exc", "Excelsa", I303="Ara", "Arabica", I303="Lib","Liberica", TRUE, "")</f>
        <v>Liberica</v>
      </c>
      <c r="O303" t="str">
        <f>_xlfn.IFS(J303="M", "Medium", J303="L", "Light", J303="D", "Dark", TRUE, "")</f>
        <v>Dark</v>
      </c>
    </row>
    <row r="304" spans="1:15" x14ac:dyDescent="0.2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INDEX(customers!$A$1:$I$1001, MATCH(orders!$C304, customers!$A$1:$A$1001, 0), MATCH(orders!F$1, customers!$A$1:$I$1, 0))</f>
        <v>Perkin Stonner</v>
      </c>
      <c r="G304" s="2" t="str">
        <f>INDEX(customers!$A$1:$I$1001, MATCH(orders!$C304, customers!$A$1:$A$1001, 0), MATCH(orders!G$1, customers!$A$1:$I$1, 0))</f>
        <v>pstonner8e@moonfruit.com</v>
      </c>
      <c r="H304" s="2" t="str">
        <f>INDEX(customers!$A$1:$I$1001, MATCH(orders!$C304, customers!$A$1:$A$1001, 0), MATCH(orders!H$1, customers!$A$1:$I$1, 0))</f>
        <v>United States</v>
      </c>
      <c r="I304" t="str">
        <f>INDEX(products!$A$1:$G$49, MATCH(orders!$D304, products!$A$1:$A$1001, 0), MATCH(orders!I$1, products!$A$1:$G$1, 0))</f>
        <v>Ara</v>
      </c>
      <c r="J304" t="str">
        <f>INDEX(products!$A$1:$G$49, MATCH(orders!$D304, products!$A$1:$A$1001, 0), MATCH(orders!J$1, products!$A$1:$G$1, 0))</f>
        <v>M</v>
      </c>
      <c r="K304">
        <f>INDEX(products!$A$1:$G$49, MATCH(orders!$D304, products!$A$1:$A$1001, 0), MATCH(orders!K$1, products!$A$1:$G$1, 0))</f>
        <v>0.5</v>
      </c>
      <c r="L304">
        <f>INDEX(products!$A$1:$G$49, MATCH(orders!$D304, products!$A$1:$A$1001, 0), MATCH(orders!L$1, products!$A$1:$G$1, 0))</f>
        <v>6.75</v>
      </c>
      <c r="M304">
        <f>L304*E304</f>
        <v>6.75</v>
      </c>
      <c r="N304" t="str">
        <f>_xlfn.IFS(I304="Rob", "Robusta", I304="Exc", "Excelsa", I304="Ara", "Arabica", I304="Lib","Liberica", TRUE, "")</f>
        <v>Arabica</v>
      </c>
      <c r="O304" t="str">
        <f>_xlfn.IFS(J304="M", "Medium", J304="L", "Light", J304="D", "Dark", TRUE, "")</f>
        <v>Medium</v>
      </c>
    </row>
    <row r="305" spans="1:15" x14ac:dyDescent="0.2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INDEX(customers!$A$1:$I$1001, MATCH(orders!$C305, customers!$A$1:$A$1001, 0), MATCH(orders!F$1, customers!$A$1:$I$1, 0))</f>
        <v>Darrin Tingly</v>
      </c>
      <c r="G305" s="2" t="str">
        <f>INDEX(customers!$A$1:$I$1001, MATCH(orders!$C305, customers!$A$1:$A$1001, 0), MATCH(orders!G$1, customers!$A$1:$I$1, 0))</f>
        <v>dtingly8f@goo.ne.jp</v>
      </c>
      <c r="H305" s="2" t="str">
        <f>INDEX(customers!$A$1:$I$1001, MATCH(orders!$C305, customers!$A$1:$A$1001, 0), MATCH(orders!H$1, customers!$A$1:$I$1, 0))</f>
        <v>United States</v>
      </c>
      <c r="I305" t="str">
        <f>INDEX(products!$A$1:$G$49, MATCH(orders!$D305, products!$A$1:$A$1001, 0), MATCH(orders!I$1, products!$A$1:$G$1, 0))</f>
        <v>Exc</v>
      </c>
      <c r="J305" t="str">
        <f>INDEX(products!$A$1:$G$49, MATCH(orders!$D305, products!$A$1:$A$1001, 0), MATCH(orders!J$1, products!$A$1:$G$1, 0))</f>
        <v>D</v>
      </c>
      <c r="K305">
        <f>INDEX(products!$A$1:$G$49, MATCH(orders!$D305, products!$A$1:$A$1001, 0), MATCH(orders!K$1, products!$A$1:$G$1, 0))</f>
        <v>2.5</v>
      </c>
      <c r="L305">
        <f>INDEX(products!$A$1:$G$49, MATCH(orders!$D305, products!$A$1:$A$1001, 0), MATCH(orders!L$1, products!$A$1:$G$1, 0))</f>
        <v>27.945</v>
      </c>
      <c r="M305">
        <f>L305*E305</f>
        <v>111.78</v>
      </c>
      <c r="N305" t="str">
        <f>_xlfn.IFS(I305="Rob", "Robusta", I305="Exc", "Excelsa", I305="Ara", "Arabica", I305="Lib","Liberica", TRUE, "")</f>
        <v>Excelsa</v>
      </c>
      <c r="O305" t="str">
        <f>_xlfn.IFS(J305="M", "Medium", J305="L", "Light", J305="D", "Dark", TRUE, "")</f>
        <v>Dark</v>
      </c>
    </row>
    <row r="306" spans="1:15" x14ac:dyDescent="0.2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INDEX(customers!$A$1:$I$1001, MATCH(orders!$C306, customers!$A$1:$A$1001, 0), MATCH(orders!F$1, customers!$A$1:$I$1, 0))</f>
        <v>Claudetta Rushe</v>
      </c>
      <c r="G306" s="2" t="str">
        <f>INDEX(customers!$A$1:$I$1001, MATCH(orders!$C306, customers!$A$1:$A$1001, 0), MATCH(orders!G$1, customers!$A$1:$I$1, 0))</f>
        <v>crushe8n@about.me</v>
      </c>
      <c r="H306" s="2" t="str">
        <f>INDEX(customers!$A$1:$I$1001, MATCH(orders!$C306, customers!$A$1:$A$1001, 0), MATCH(orders!H$1, customers!$A$1:$I$1, 0))</f>
        <v>United States</v>
      </c>
      <c r="I306" t="str">
        <f>INDEX(products!$A$1:$G$49, MATCH(orders!$D306, products!$A$1:$A$1001, 0), MATCH(orders!I$1, products!$A$1:$G$1, 0))</f>
        <v>Ara</v>
      </c>
      <c r="J306" t="str">
        <f>INDEX(products!$A$1:$G$49, MATCH(orders!$D306, products!$A$1:$A$1001, 0), MATCH(orders!J$1, products!$A$1:$G$1, 0))</f>
        <v>L</v>
      </c>
      <c r="K306">
        <f>INDEX(products!$A$1:$G$49, MATCH(orders!$D306, products!$A$1:$A$1001, 0), MATCH(orders!K$1, products!$A$1:$G$1, 0))</f>
        <v>0.2</v>
      </c>
      <c r="L306">
        <f>INDEX(products!$A$1:$G$49, MATCH(orders!$D306, products!$A$1:$A$1001, 0), MATCH(orders!L$1, products!$A$1:$G$1, 0))</f>
        <v>3.8849999999999998</v>
      </c>
      <c r="M306">
        <f>L306*E306</f>
        <v>3.8849999999999998</v>
      </c>
      <c r="N306" t="str">
        <f>_xlfn.IFS(I306="Rob", "Robusta", I306="Exc", "Excelsa", I306="Ara", "Arabica", I306="Lib","Liberica", TRUE, "")</f>
        <v>Arabica</v>
      </c>
      <c r="O306" t="str">
        <f>_xlfn.IFS(J306="M", "Medium", J306="L", "Light", J306="D", "Dark", TRUE, "")</f>
        <v>Light</v>
      </c>
    </row>
    <row r="307" spans="1:15" x14ac:dyDescent="0.2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INDEX(customers!$A$1:$I$1001, MATCH(orders!$C307, customers!$A$1:$A$1001, 0), MATCH(orders!F$1, customers!$A$1:$I$1, 0))</f>
        <v>Benn Checci</v>
      </c>
      <c r="G307" s="2" t="str">
        <f>INDEX(customers!$A$1:$I$1001, MATCH(orders!$C307, customers!$A$1:$A$1001, 0), MATCH(orders!G$1, customers!$A$1:$I$1, 0))</f>
        <v>bchecci8h@usa.gov</v>
      </c>
      <c r="H307" s="2" t="str">
        <f>INDEX(customers!$A$1:$I$1001, MATCH(orders!$C307, customers!$A$1:$A$1001, 0), MATCH(orders!H$1, customers!$A$1:$I$1, 0))</f>
        <v>United Kingdom</v>
      </c>
      <c r="I307" t="str">
        <f>INDEX(products!$A$1:$G$49, MATCH(orders!$D307, products!$A$1:$A$1001, 0), MATCH(orders!I$1, products!$A$1:$G$1, 0))</f>
        <v>Lib</v>
      </c>
      <c r="J307" t="str">
        <f>INDEX(products!$A$1:$G$49, MATCH(orders!$D307, products!$A$1:$A$1001, 0), MATCH(orders!J$1, products!$A$1:$G$1, 0))</f>
        <v>M</v>
      </c>
      <c r="K307">
        <f>INDEX(products!$A$1:$G$49, MATCH(orders!$D307, products!$A$1:$A$1001, 0), MATCH(orders!K$1, products!$A$1:$G$1, 0))</f>
        <v>0.2</v>
      </c>
      <c r="L307">
        <f>INDEX(products!$A$1:$G$49, MATCH(orders!$D307, products!$A$1:$A$1001, 0), MATCH(orders!L$1, products!$A$1:$G$1, 0))</f>
        <v>4.3650000000000002</v>
      </c>
      <c r="M307">
        <f>L307*E307</f>
        <v>21.825000000000003</v>
      </c>
      <c r="N307" t="str">
        <f>_xlfn.IFS(I307="Rob", "Robusta", I307="Exc", "Excelsa", I307="Ara", "Arabica", I307="Lib","Liberica", TRUE, "")</f>
        <v>Liberica</v>
      </c>
      <c r="O307" t="str">
        <f>_xlfn.IFS(J307="M", "Medium", J307="L", "Light", J307="D", "Dark", TRUE, "")</f>
        <v>Medium</v>
      </c>
    </row>
    <row r="308" spans="1:15" x14ac:dyDescent="0.2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INDEX(customers!$A$1:$I$1001, MATCH(orders!$C308, customers!$A$1:$A$1001, 0), MATCH(orders!F$1, customers!$A$1:$I$1, 0))</f>
        <v>Janifer Bagot</v>
      </c>
      <c r="G308" s="2" t="str">
        <f>INDEX(customers!$A$1:$I$1001, MATCH(orders!$C308, customers!$A$1:$A$1001, 0), MATCH(orders!G$1, customers!$A$1:$I$1, 0))</f>
        <v>jbagot8i@mac.com</v>
      </c>
      <c r="H308" s="2" t="str">
        <f>INDEX(customers!$A$1:$I$1001, MATCH(orders!$C308, customers!$A$1:$A$1001, 0), MATCH(orders!H$1, customers!$A$1:$I$1, 0))</f>
        <v>United States</v>
      </c>
      <c r="I308" t="str">
        <f>INDEX(products!$A$1:$G$49, MATCH(orders!$D308, products!$A$1:$A$1001, 0), MATCH(orders!I$1, products!$A$1:$G$1, 0))</f>
        <v>Rob</v>
      </c>
      <c r="J308" t="str">
        <f>INDEX(products!$A$1:$G$49, MATCH(orders!$D308, products!$A$1:$A$1001, 0), MATCH(orders!J$1, products!$A$1:$G$1, 0))</f>
        <v>M</v>
      </c>
      <c r="K308">
        <f>INDEX(products!$A$1:$G$49, MATCH(orders!$D308, products!$A$1:$A$1001, 0), MATCH(orders!K$1, products!$A$1:$G$1, 0))</f>
        <v>0.2</v>
      </c>
      <c r="L308">
        <f>INDEX(products!$A$1:$G$49, MATCH(orders!$D308, products!$A$1:$A$1001, 0), MATCH(orders!L$1, products!$A$1:$G$1, 0))</f>
        <v>2.9849999999999999</v>
      </c>
      <c r="M308">
        <f>L308*E308</f>
        <v>14.924999999999999</v>
      </c>
      <c r="N308" t="str">
        <f>_xlfn.IFS(I308="Rob", "Robusta", I308="Exc", "Excelsa", I308="Ara", "Arabica", I308="Lib","Liberica", TRUE, "")</f>
        <v>Robusta</v>
      </c>
      <c r="O308" t="str">
        <f>_xlfn.IFS(J308="M", "Medium", J308="L", "Light", J308="D", "Dark", TRUE, "")</f>
        <v>Medium</v>
      </c>
    </row>
    <row r="309" spans="1:15" x14ac:dyDescent="0.2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INDEX(customers!$A$1:$I$1001, MATCH(orders!$C309, customers!$A$1:$A$1001, 0), MATCH(orders!F$1, customers!$A$1:$I$1, 0))</f>
        <v>Ermin Beeble</v>
      </c>
      <c r="G309" s="2" t="str">
        <f>INDEX(customers!$A$1:$I$1001, MATCH(orders!$C309, customers!$A$1:$A$1001, 0), MATCH(orders!G$1, customers!$A$1:$I$1, 0))</f>
        <v>ebeeble8j@soundcloud.com</v>
      </c>
      <c r="H309" s="2" t="str">
        <f>INDEX(customers!$A$1:$I$1001, MATCH(orders!$C309, customers!$A$1:$A$1001, 0), MATCH(orders!H$1, customers!$A$1:$I$1, 0))</f>
        <v>United States</v>
      </c>
      <c r="I309" t="str">
        <f>INDEX(products!$A$1:$G$49, MATCH(orders!$D309, products!$A$1:$A$1001, 0), MATCH(orders!I$1, products!$A$1:$G$1, 0))</f>
        <v>Ara</v>
      </c>
      <c r="J309" t="str">
        <f>INDEX(products!$A$1:$G$49, MATCH(orders!$D309, products!$A$1:$A$1001, 0), MATCH(orders!J$1, products!$A$1:$G$1, 0))</f>
        <v>M</v>
      </c>
      <c r="K309">
        <f>INDEX(products!$A$1:$G$49, MATCH(orders!$D309, products!$A$1:$A$1001, 0), MATCH(orders!K$1, products!$A$1:$G$1, 0))</f>
        <v>1</v>
      </c>
      <c r="L309">
        <f>INDEX(products!$A$1:$G$49, MATCH(orders!$D309, products!$A$1:$A$1001, 0), MATCH(orders!L$1, products!$A$1:$G$1, 0))</f>
        <v>11.25</v>
      </c>
      <c r="M309">
        <f>L309*E309</f>
        <v>33.75</v>
      </c>
      <c r="N309" t="str">
        <f>_xlfn.IFS(I309="Rob", "Robusta", I309="Exc", "Excelsa", I309="Ara", "Arabica", I309="Lib","Liberica", TRUE, "")</f>
        <v>Arabica</v>
      </c>
      <c r="O309" t="str">
        <f>_xlfn.IFS(J309="M", "Medium", J309="L", "Light", J309="D", "Dark", TRUE, "")</f>
        <v>Medium</v>
      </c>
    </row>
    <row r="310" spans="1:15" x14ac:dyDescent="0.2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INDEX(customers!$A$1:$I$1001, MATCH(orders!$C310, customers!$A$1:$A$1001, 0), MATCH(orders!F$1, customers!$A$1:$I$1, 0))</f>
        <v>Cos Fluin</v>
      </c>
      <c r="G310" s="2" t="str">
        <f>INDEX(customers!$A$1:$I$1001, MATCH(orders!$C310, customers!$A$1:$A$1001, 0), MATCH(orders!G$1, customers!$A$1:$I$1, 0))</f>
        <v>cfluin8k@flickr.com</v>
      </c>
      <c r="H310" s="2" t="str">
        <f>INDEX(customers!$A$1:$I$1001, MATCH(orders!$C310, customers!$A$1:$A$1001, 0), MATCH(orders!H$1, customers!$A$1:$I$1, 0))</f>
        <v>United Kingdom</v>
      </c>
      <c r="I310" t="str">
        <f>INDEX(products!$A$1:$G$49, MATCH(orders!$D310, products!$A$1:$A$1001, 0), MATCH(orders!I$1, products!$A$1:$G$1, 0))</f>
        <v>Ara</v>
      </c>
      <c r="J310" t="str">
        <f>INDEX(products!$A$1:$G$49, MATCH(orders!$D310, products!$A$1:$A$1001, 0), MATCH(orders!J$1, products!$A$1:$G$1, 0))</f>
        <v>M</v>
      </c>
      <c r="K310">
        <f>INDEX(products!$A$1:$G$49, MATCH(orders!$D310, products!$A$1:$A$1001, 0), MATCH(orders!K$1, products!$A$1:$G$1, 0))</f>
        <v>1</v>
      </c>
      <c r="L310">
        <f>INDEX(products!$A$1:$G$49, MATCH(orders!$D310, products!$A$1:$A$1001, 0), MATCH(orders!L$1, products!$A$1:$G$1, 0))</f>
        <v>11.25</v>
      </c>
      <c r="M310">
        <f>L310*E310</f>
        <v>33.75</v>
      </c>
      <c r="N310" t="str">
        <f>_xlfn.IFS(I310="Rob", "Robusta", I310="Exc", "Excelsa", I310="Ara", "Arabica", I310="Lib","Liberica", TRUE, "")</f>
        <v>Arabica</v>
      </c>
      <c r="O310" t="str">
        <f>_xlfn.IFS(J310="M", "Medium", J310="L", "Light", J310="D", "Dark", TRUE, "")</f>
        <v>Medium</v>
      </c>
    </row>
    <row r="311" spans="1:15" x14ac:dyDescent="0.2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INDEX(customers!$A$1:$I$1001, MATCH(orders!$C311, customers!$A$1:$A$1001, 0), MATCH(orders!F$1, customers!$A$1:$I$1, 0))</f>
        <v>Eveleen Bletsor</v>
      </c>
      <c r="G311" s="2" t="str">
        <f>INDEX(customers!$A$1:$I$1001, MATCH(orders!$C311, customers!$A$1:$A$1001, 0), MATCH(orders!G$1, customers!$A$1:$I$1, 0))</f>
        <v>ebletsor8l@vinaora.com</v>
      </c>
      <c r="H311" s="2" t="str">
        <f>INDEX(customers!$A$1:$I$1001, MATCH(orders!$C311, customers!$A$1:$A$1001, 0), MATCH(orders!H$1, customers!$A$1:$I$1, 0))</f>
        <v>United States</v>
      </c>
      <c r="I311" t="str">
        <f>INDEX(products!$A$1:$G$49, MATCH(orders!$D311, products!$A$1:$A$1001, 0), MATCH(orders!I$1, products!$A$1:$G$1, 0))</f>
        <v>Lib</v>
      </c>
      <c r="J311" t="str">
        <f>INDEX(products!$A$1:$G$49, MATCH(orders!$D311, products!$A$1:$A$1001, 0), MATCH(orders!J$1, products!$A$1:$G$1, 0))</f>
        <v>M</v>
      </c>
      <c r="K311">
        <f>INDEX(products!$A$1:$G$49, MATCH(orders!$D311, products!$A$1:$A$1001, 0), MATCH(orders!K$1, products!$A$1:$G$1, 0))</f>
        <v>0.2</v>
      </c>
      <c r="L311">
        <f>INDEX(products!$A$1:$G$49, MATCH(orders!$D311, products!$A$1:$A$1001, 0), MATCH(orders!L$1, products!$A$1:$G$1, 0))</f>
        <v>4.3650000000000002</v>
      </c>
      <c r="M311">
        <f>L311*E311</f>
        <v>26.19</v>
      </c>
      <c r="N311" t="str">
        <f>_xlfn.IFS(I311="Rob", "Robusta", I311="Exc", "Excelsa", I311="Ara", "Arabica", I311="Lib","Liberica", TRUE, "")</f>
        <v>Liberica</v>
      </c>
      <c r="O311" t="str">
        <f>_xlfn.IFS(J311="M", "Medium", J311="L", "Light", J311="D", "Dark", TRUE, "")</f>
        <v>Medium</v>
      </c>
    </row>
    <row r="312" spans="1:15" x14ac:dyDescent="0.2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INDEX(customers!$A$1:$I$1001, MATCH(orders!$C312, customers!$A$1:$A$1001, 0), MATCH(orders!F$1, customers!$A$1:$I$1, 0))</f>
        <v>Paola Brydell</v>
      </c>
      <c r="G312" s="2" t="str">
        <f>INDEX(customers!$A$1:$I$1001, MATCH(orders!$C312, customers!$A$1:$A$1001, 0), MATCH(orders!G$1, customers!$A$1:$I$1, 0))</f>
        <v>pbrydell8m@bloglovin.com</v>
      </c>
      <c r="H312" s="2" t="str">
        <f>INDEX(customers!$A$1:$I$1001, MATCH(orders!$C312, customers!$A$1:$A$1001, 0), MATCH(orders!H$1, customers!$A$1:$I$1, 0))</f>
        <v>Ireland</v>
      </c>
      <c r="I312" t="str">
        <f>INDEX(products!$A$1:$G$49, MATCH(orders!$D312, products!$A$1:$A$1001, 0), MATCH(orders!I$1, products!$A$1:$G$1, 0))</f>
        <v>Exc</v>
      </c>
      <c r="J312" t="str">
        <f>INDEX(products!$A$1:$G$49, MATCH(orders!$D312, products!$A$1:$A$1001, 0), MATCH(orders!J$1, products!$A$1:$G$1, 0))</f>
        <v>L</v>
      </c>
      <c r="K312">
        <f>INDEX(products!$A$1:$G$49, MATCH(orders!$D312, products!$A$1:$A$1001, 0), MATCH(orders!K$1, products!$A$1:$G$1, 0))</f>
        <v>1</v>
      </c>
      <c r="L312">
        <f>INDEX(products!$A$1:$G$49, MATCH(orders!$D312, products!$A$1:$A$1001, 0), MATCH(orders!L$1, products!$A$1:$G$1, 0))</f>
        <v>14.85</v>
      </c>
      <c r="M312">
        <f>L312*E312</f>
        <v>14.85</v>
      </c>
      <c r="N312" t="str">
        <f>_xlfn.IFS(I312="Rob", "Robusta", I312="Exc", "Excelsa", I312="Ara", "Arabica", I312="Lib","Liberica", TRUE, "")</f>
        <v>Excelsa</v>
      </c>
      <c r="O312" t="str">
        <f>_xlfn.IFS(J312="M", "Medium", J312="L", "Light", J312="D", "Dark", TRUE, "")</f>
        <v>Light</v>
      </c>
    </row>
    <row r="313" spans="1:15" x14ac:dyDescent="0.2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INDEX(customers!$A$1:$I$1001, MATCH(orders!$C313, customers!$A$1:$A$1001, 0), MATCH(orders!F$1, customers!$A$1:$I$1, 0))</f>
        <v>Claudetta Rushe</v>
      </c>
      <c r="G313" s="2" t="str">
        <f>INDEX(customers!$A$1:$I$1001, MATCH(orders!$C313, customers!$A$1:$A$1001, 0), MATCH(orders!G$1, customers!$A$1:$I$1, 0))</f>
        <v>crushe8n@about.me</v>
      </c>
      <c r="H313" s="2" t="str">
        <f>INDEX(customers!$A$1:$I$1001, MATCH(orders!$C313, customers!$A$1:$A$1001, 0), MATCH(orders!H$1, customers!$A$1:$I$1, 0))</f>
        <v>United States</v>
      </c>
      <c r="I313" t="str">
        <f>INDEX(products!$A$1:$G$49, MATCH(orders!$D313, products!$A$1:$A$1001, 0), MATCH(orders!I$1, products!$A$1:$G$1, 0))</f>
        <v>Exc</v>
      </c>
      <c r="J313" t="str">
        <f>INDEX(products!$A$1:$G$49, MATCH(orders!$D313, products!$A$1:$A$1001, 0), MATCH(orders!J$1, products!$A$1:$G$1, 0))</f>
        <v>M</v>
      </c>
      <c r="K313">
        <f>INDEX(products!$A$1:$G$49, MATCH(orders!$D313, products!$A$1:$A$1001, 0), MATCH(orders!K$1, products!$A$1:$G$1, 0))</f>
        <v>2.5</v>
      </c>
      <c r="L313">
        <f>INDEX(products!$A$1:$G$49, MATCH(orders!$D313, products!$A$1:$A$1001, 0), MATCH(orders!L$1, products!$A$1:$G$1, 0))</f>
        <v>31.624999999999996</v>
      </c>
      <c r="M313">
        <f>L313*E313</f>
        <v>189.74999999999997</v>
      </c>
      <c r="N313" t="str">
        <f>_xlfn.IFS(I313="Rob", "Robusta", I313="Exc", "Excelsa", I313="Ara", "Arabica", I313="Lib","Liberica", TRUE, "")</f>
        <v>Excelsa</v>
      </c>
      <c r="O313" t="str">
        <f>_xlfn.IFS(J313="M", "Medium", J313="L", "Light", J313="D", "Dark", TRUE, "")</f>
        <v>Medium</v>
      </c>
    </row>
    <row r="314" spans="1:15" x14ac:dyDescent="0.2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INDEX(customers!$A$1:$I$1001, MATCH(orders!$C314, customers!$A$1:$A$1001, 0), MATCH(orders!F$1, customers!$A$1:$I$1, 0))</f>
        <v>Natka Leethem</v>
      </c>
      <c r="G314" s="2" t="str">
        <f>INDEX(customers!$A$1:$I$1001, MATCH(orders!$C314, customers!$A$1:$A$1001, 0), MATCH(orders!G$1, customers!$A$1:$I$1, 0))</f>
        <v>nleethem8o@mac.com</v>
      </c>
      <c r="H314" s="2" t="str">
        <f>INDEX(customers!$A$1:$I$1001, MATCH(orders!$C314, customers!$A$1:$A$1001, 0), MATCH(orders!H$1, customers!$A$1:$I$1, 0))</f>
        <v>United States</v>
      </c>
      <c r="I314" t="str">
        <f>INDEX(products!$A$1:$G$49, MATCH(orders!$D314, products!$A$1:$A$1001, 0), MATCH(orders!I$1, products!$A$1:$G$1, 0))</f>
        <v>Rob</v>
      </c>
      <c r="J314" t="str">
        <f>INDEX(products!$A$1:$G$49, MATCH(orders!$D314, products!$A$1:$A$1001, 0), MATCH(orders!J$1, products!$A$1:$G$1, 0))</f>
        <v>M</v>
      </c>
      <c r="K314">
        <f>INDEX(products!$A$1:$G$49, MATCH(orders!$D314, products!$A$1:$A$1001, 0), MATCH(orders!K$1, products!$A$1:$G$1, 0))</f>
        <v>0.5</v>
      </c>
      <c r="L314">
        <f>INDEX(products!$A$1:$G$49, MATCH(orders!$D314, products!$A$1:$A$1001, 0), MATCH(orders!L$1, products!$A$1:$G$1, 0))</f>
        <v>5.97</v>
      </c>
      <c r="M314">
        <f>L314*E314</f>
        <v>5.97</v>
      </c>
      <c r="N314" t="str">
        <f>_xlfn.IFS(I314="Rob", "Robusta", I314="Exc", "Excelsa", I314="Ara", "Arabica", I314="Lib","Liberica", TRUE, "")</f>
        <v>Robusta</v>
      </c>
      <c r="O314" t="str">
        <f>_xlfn.IFS(J314="M", "Medium", J314="L", "Light", J314="D", "Dark", TRUE, "")</f>
        <v>Medium</v>
      </c>
    </row>
    <row r="315" spans="1:15" x14ac:dyDescent="0.2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INDEX(customers!$A$1:$I$1001, MATCH(orders!$C315, customers!$A$1:$A$1001, 0), MATCH(orders!F$1, customers!$A$1:$I$1, 0))</f>
        <v>Ailene Nesfield</v>
      </c>
      <c r="G315" s="2" t="str">
        <f>INDEX(customers!$A$1:$I$1001, MATCH(orders!$C315, customers!$A$1:$A$1001, 0), MATCH(orders!G$1, customers!$A$1:$I$1, 0))</f>
        <v>anesfield8p@people.com.cn</v>
      </c>
      <c r="H315" s="2" t="str">
        <f>INDEX(customers!$A$1:$I$1001, MATCH(orders!$C315, customers!$A$1:$A$1001, 0), MATCH(orders!H$1, customers!$A$1:$I$1, 0))</f>
        <v>United Kingdom</v>
      </c>
      <c r="I315" t="str">
        <f>INDEX(products!$A$1:$G$49, MATCH(orders!$D315, products!$A$1:$A$1001, 0), MATCH(orders!I$1, products!$A$1:$G$1, 0))</f>
        <v>Rob</v>
      </c>
      <c r="J315" t="str">
        <f>INDEX(products!$A$1:$G$49, MATCH(orders!$D315, products!$A$1:$A$1001, 0), MATCH(orders!J$1, products!$A$1:$G$1, 0))</f>
        <v>M</v>
      </c>
      <c r="K315">
        <f>INDEX(products!$A$1:$G$49, MATCH(orders!$D315, products!$A$1:$A$1001, 0), MATCH(orders!K$1, products!$A$1:$G$1, 0))</f>
        <v>1</v>
      </c>
      <c r="L315">
        <f>INDEX(products!$A$1:$G$49, MATCH(orders!$D315, products!$A$1:$A$1001, 0), MATCH(orders!L$1, products!$A$1:$G$1, 0))</f>
        <v>9.9499999999999993</v>
      </c>
      <c r="M315">
        <f>L315*E315</f>
        <v>29.849999999999998</v>
      </c>
      <c r="N315" t="str">
        <f>_xlfn.IFS(I315="Rob", "Robusta", I315="Exc", "Excelsa", I315="Ara", "Arabica", I315="Lib","Liberica", TRUE, "")</f>
        <v>Robusta</v>
      </c>
      <c r="O315" t="str">
        <f>_xlfn.IFS(J315="M", "Medium", J315="L", "Light", J315="D", "Dark", TRUE, "")</f>
        <v>Medium</v>
      </c>
    </row>
    <row r="316" spans="1:15" x14ac:dyDescent="0.2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INDEX(customers!$A$1:$I$1001, MATCH(orders!$C316, customers!$A$1:$A$1001, 0), MATCH(orders!F$1, customers!$A$1:$I$1, 0))</f>
        <v>Stacy Pickworth</v>
      </c>
      <c r="G316" s="2" t="str">
        <f>INDEX(customers!$A$1:$I$1001, MATCH(orders!$C316, customers!$A$1:$A$1001, 0), MATCH(orders!G$1, customers!$A$1:$I$1, 0))</f>
        <v xml:space="preserve"> stacy.pickworth@gmail.com</v>
      </c>
      <c r="H316" s="2" t="str">
        <f>INDEX(customers!$A$1:$I$1001, MATCH(orders!$C316, customers!$A$1:$A$1001, 0), MATCH(orders!H$1, customers!$A$1:$I$1, 0))</f>
        <v>United States</v>
      </c>
      <c r="I316" t="str">
        <f>INDEX(products!$A$1:$G$49, MATCH(orders!$D316, products!$A$1:$A$1001, 0), MATCH(orders!I$1, products!$A$1:$G$1, 0))</f>
        <v>Rob</v>
      </c>
      <c r="J316" t="str">
        <f>INDEX(products!$A$1:$G$49, MATCH(orders!$D316, products!$A$1:$A$1001, 0), MATCH(orders!J$1, products!$A$1:$G$1, 0))</f>
        <v>D</v>
      </c>
      <c r="K316">
        <f>INDEX(products!$A$1:$G$49, MATCH(orders!$D316, products!$A$1:$A$1001, 0), MATCH(orders!K$1, products!$A$1:$G$1, 0))</f>
        <v>1</v>
      </c>
      <c r="L316">
        <f>INDEX(products!$A$1:$G$49, MATCH(orders!$D316, products!$A$1:$A$1001, 0), MATCH(orders!L$1, products!$A$1:$G$1, 0))</f>
        <v>8.9499999999999993</v>
      </c>
      <c r="M316">
        <f>L316*E316</f>
        <v>44.75</v>
      </c>
      <c r="N316" t="str">
        <f>_xlfn.IFS(I316="Rob", "Robusta", I316="Exc", "Excelsa", I316="Ara", "Arabica", I316="Lib","Liberica", TRUE, "")</f>
        <v>Robusta</v>
      </c>
      <c r="O316" t="str">
        <f>_xlfn.IFS(J316="M", "Medium", J316="L", "Light", J316="D", "Dark", TRUE, "")</f>
        <v>Dark</v>
      </c>
    </row>
    <row r="317" spans="1:15" x14ac:dyDescent="0.2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INDEX(customers!$A$1:$I$1001, MATCH(orders!$C317, customers!$A$1:$A$1001, 0), MATCH(orders!F$1, customers!$A$1:$I$1, 0))</f>
        <v>Melli Brockway</v>
      </c>
      <c r="G317" s="2" t="str">
        <f>INDEX(customers!$A$1:$I$1001, MATCH(orders!$C317, customers!$A$1:$A$1001, 0), MATCH(orders!G$1, customers!$A$1:$I$1, 0))</f>
        <v>mbrockway8r@ibm.com</v>
      </c>
      <c r="H317" s="2" t="str">
        <f>INDEX(customers!$A$1:$I$1001, MATCH(orders!$C317, customers!$A$1:$A$1001, 0), MATCH(orders!H$1, customers!$A$1:$I$1, 0))</f>
        <v>United States</v>
      </c>
      <c r="I317" t="str">
        <f>INDEX(products!$A$1:$G$49, MATCH(orders!$D317, products!$A$1:$A$1001, 0), MATCH(orders!I$1, products!$A$1:$G$1, 0))</f>
        <v>Exc</v>
      </c>
      <c r="J317" t="str">
        <f>INDEX(products!$A$1:$G$49, MATCH(orders!$D317, products!$A$1:$A$1001, 0), MATCH(orders!J$1, products!$A$1:$G$1, 0))</f>
        <v>L</v>
      </c>
      <c r="K317">
        <f>INDEX(products!$A$1:$G$49, MATCH(orders!$D317, products!$A$1:$A$1001, 0), MATCH(orders!K$1, products!$A$1:$G$1, 0))</f>
        <v>2.5</v>
      </c>
      <c r="L317">
        <f>INDEX(products!$A$1:$G$49, MATCH(orders!$D317, products!$A$1:$A$1001, 0), MATCH(orders!L$1, products!$A$1:$G$1, 0))</f>
        <v>34.154999999999994</v>
      </c>
      <c r="M317">
        <f>L317*E317</f>
        <v>34.154999999999994</v>
      </c>
      <c r="N317" t="str">
        <f>_xlfn.IFS(I317="Rob", "Robusta", I317="Exc", "Excelsa", I317="Ara", "Arabica", I317="Lib","Liberica", TRUE, "")</f>
        <v>Excelsa</v>
      </c>
      <c r="O317" t="str">
        <f>_xlfn.IFS(J317="M", "Medium", J317="L", "Light", J317="D", "Dark", TRUE, "")</f>
        <v>Light</v>
      </c>
    </row>
    <row r="318" spans="1:15" x14ac:dyDescent="0.2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INDEX(customers!$A$1:$I$1001, MATCH(orders!$C318, customers!$A$1:$A$1001, 0), MATCH(orders!F$1, customers!$A$1:$I$1, 0))</f>
        <v>Nanny Lush</v>
      </c>
      <c r="G318" s="2" t="str">
        <f>INDEX(customers!$A$1:$I$1001, MATCH(orders!$C318, customers!$A$1:$A$1001, 0), MATCH(orders!G$1, customers!$A$1:$I$1, 0))</f>
        <v>nlush8s@dedecms.com</v>
      </c>
      <c r="H318" s="2" t="str">
        <f>INDEX(customers!$A$1:$I$1001, MATCH(orders!$C318, customers!$A$1:$A$1001, 0), MATCH(orders!H$1, customers!$A$1:$I$1, 0))</f>
        <v>Ireland</v>
      </c>
      <c r="I318" t="str">
        <f>INDEX(products!$A$1:$G$49, MATCH(orders!$D318, products!$A$1:$A$1001, 0), MATCH(orders!I$1, products!$A$1:$G$1, 0))</f>
        <v>Exc</v>
      </c>
      <c r="J318" t="str">
        <f>INDEX(products!$A$1:$G$49, MATCH(orders!$D318, products!$A$1:$A$1001, 0), MATCH(orders!J$1, products!$A$1:$G$1, 0))</f>
        <v>L</v>
      </c>
      <c r="K318">
        <f>INDEX(products!$A$1:$G$49, MATCH(orders!$D318, products!$A$1:$A$1001, 0), MATCH(orders!K$1, products!$A$1:$G$1, 0))</f>
        <v>2.5</v>
      </c>
      <c r="L318">
        <f>INDEX(products!$A$1:$G$49, MATCH(orders!$D318, products!$A$1:$A$1001, 0), MATCH(orders!L$1, products!$A$1:$G$1, 0))</f>
        <v>34.154999999999994</v>
      </c>
      <c r="M318">
        <f>L318*E318</f>
        <v>204.92999999999995</v>
      </c>
      <c r="N318" t="str">
        <f>_xlfn.IFS(I318="Rob", "Robusta", I318="Exc", "Excelsa", I318="Ara", "Arabica", I318="Lib","Liberica", TRUE, "")</f>
        <v>Excelsa</v>
      </c>
      <c r="O318" t="str">
        <f>_xlfn.IFS(J318="M", "Medium", J318="L", "Light", J318="D", "Dark", TRUE, "")</f>
        <v>Light</v>
      </c>
    </row>
    <row r="319" spans="1:15" x14ac:dyDescent="0.2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INDEX(customers!$A$1:$I$1001, MATCH(orders!$C319, customers!$A$1:$A$1001, 0), MATCH(orders!F$1, customers!$A$1:$I$1, 0))</f>
        <v>Selma McMillian</v>
      </c>
      <c r="G319" s="2" t="str">
        <f>INDEX(customers!$A$1:$I$1001, MATCH(orders!$C319, customers!$A$1:$A$1001, 0), MATCH(orders!G$1, customers!$A$1:$I$1, 0))</f>
        <v>smcmillian8t@csmonitor.com</v>
      </c>
      <c r="H319" s="2" t="str">
        <f>INDEX(customers!$A$1:$I$1001, MATCH(orders!$C319, customers!$A$1:$A$1001, 0), MATCH(orders!H$1, customers!$A$1:$I$1, 0))</f>
        <v>United States</v>
      </c>
      <c r="I319" t="str">
        <f>INDEX(products!$A$1:$G$49, MATCH(orders!$D319, products!$A$1:$A$1001, 0), MATCH(orders!I$1, products!$A$1:$G$1, 0))</f>
        <v>Exc</v>
      </c>
      <c r="J319" t="str">
        <f>INDEX(products!$A$1:$G$49, MATCH(orders!$D319, products!$A$1:$A$1001, 0), MATCH(orders!J$1, products!$A$1:$G$1, 0))</f>
        <v>D</v>
      </c>
      <c r="K319">
        <f>INDEX(products!$A$1:$G$49, MATCH(orders!$D319, products!$A$1:$A$1001, 0), MATCH(orders!K$1, products!$A$1:$G$1, 0))</f>
        <v>0.5</v>
      </c>
      <c r="L319">
        <f>INDEX(products!$A$1:$G$49, MATCH(orders!$D319, products!$A$1:$A$1001, 0), MATCH(orders!L$1, products!$A$1:$G$1, 0))</f>
        <v>7.29</v>
      </c>
      <c r="M319">
        <f>L319*E319</f>
        <v>21.87</v>
      </c>
      <c r="N319" t="str">
        <f>_xlfn.IFS(I319="Rob", "Robusta", I319="Exc", "Excelsa", I319="Ara", "Arabica", I319="Lib","Liberica", TRUE, "")</f>
        <v>Excelsa</v>
      </c>
      <c r="O319" t="str">
        <f>_xlfn.IFS(J319="M", "Medium", J319="L", "Light", J319="D", "Dark", TRUE, "")</f>
        <v>Dark</v>
      </c>
    </row>
    <row r="320" spans="1:15" x14ac:dyDescent="0.2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INDEX(customers!$A$1:$I$1001, MATCH(orders!$C320, customers!$A$1:$A$1001, 0), MATCH(orders!F$1, customers!$A$1:$I$1, 0))</f>
        <v>Tess Bennison</v>
      </c>
      <c r="G320" s="2" t="str">
        <f>INDEX(customers!$A$1:$I$1001, MATCH(orders!$C320, customers!$A$1:$A$1001, 0), MATCH(orders!G$1, customers!$A$1:$I$1, 0))</f>
        <v>tbennison8u@google.cn</v>
      </c>
      <c r="H320" s="2" t="str">
        <f>INDEX(customers!$A$1:$I$1001, MATCH(orders!$C320, customers!$A$1:$A$1001, 0), MATCH(orders!H$1, customers!$A$1:$I$1, 0))</f>
        <v>United States</v>
      </c>
      <c r="I320" t="str">
        <f>INDEX(products!$A$1:$G$49, MATCH(orders!$D320, products!$A$1:$A$1001, 0), MATCH(orders!I$1, products!$A$1:$G$1, 0))</f>
        <v>Ara</v>
      </c>
      <c r="J320" t="str">
        <f>INDEX(products!$A$1:$G$49, MATCH(orders!$D320, products!$A$1:$A$1001, 0), MATCH(orders!J$1, products!$A$1:$G$1, 0))</f>
        <v>M</v>
      </c>
      <c r="K320">
        <f>INDEX(products!$A$1:$G$49, MATCH(orders!$D320, products!$A$1:$A$1001, 0), MATCH(orders!K$1, products!$A$1:$G$1, 0))</f>
        <v>2.5</v>
      </c>
      <c r="L320">
        <f>INDEX(products!$A$1:$G$49, MATCH(orders!$D320, products!$A$1:$A$1001, 0), MATCH(orders!L$1, products!$A$1:$G$1, 0))</f>
        <v>25.874999999999996</v>
      </c>
      <c r="M320">
        <f>L320*E320</f>
        <v>51.749999999999993</v>
      </c>
      <c r="N320" t="str">
        <f>_xlfn.IFS(I320="Rob", "Robusta", I320="Exc", "Excelsa", I320="Ara", "Arabica", I320="Lib","Liberica", TRUE, "")</f>
        <v>Arabica</v>
      </c>
      <c r="O320" t="str">
        <f>_xlfn.IFS(J320="M", "Medium", J320="L", "Light", J320="D", "Dark", TRUE, "")</f>
        <v>Medium</v>
      </c>
    </row>
    <row r="321" spans="1:15" x14ac:dyDescent="0.2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INDEX(customers!$A$1:$I$1001, MATCH(orders!$C321, customers!$A$1:$A$1001, 0), MATCH(orders!F$1, customers!$A$1:$I$1, 0))</f>
        <v>Gabie Tweed</v>
      </c>
      <c r="G321" s="2" t="str">
        <f>INDEX(customers!$A$1:$I$1001, MATCH(orders!$C321, customers!$A$1:$A$1001, 0), MATCH(orders!G$1, customers!$A$1:$I$1, 0))</f>
        <v>gtweed8v@yolasite.com</v>
      </c>
      <c r="H321" s="2" t="str">
        <f>INDEX(customers!$A$1:$I$1001, MATCH(orders!$C321, customers!$A$1:$A$1001, 0), MATCH(orders!H$1, customers!$A$1:$I$1, 0))</f>
        <v>United States</v>
      </c>
      <c r="I321" t="str">
        <f>INDEX(products!$A$1:$G$49, MATCH(orders!$D321, products!$A$1:$A$1001, 0), MATCH(orders!I$1, products!$A$1:$G$1, 0))</f>
        <v>Exc</v>
      </c>
      <c r="J321" t="str">
        <f>INDEX(products!$A$1:$G$49, MATCH(orders!$D321, products!$A$1:$A$1001, 0), MATCH(orders!J$1, products!$A$1:$G$1, 0))</f>
        <v>M</v>
      </c>
      <c r="K321">
        <f>INDEX(products!$A$1:$G$49, MATCH(orders!$D321, products!$A$1:$A$1001, 0), MATCH(orders!K$1, products!$A$1:$G$1, 0))</f>
        <v>0.2</v>
      </c>
      <c r="L321">
        <f>INDEX(products!$A$1:$G$49, MATCH(orders!$D321, products!$A$1:$A$1001, 0), MATCH(orders!L$1, products!$A$1:$G$1, 0))</f>
        <v>4.125</v>
      </c>
      <c r="M321">
        <f>L321*E321</f>
        <v>8.25</v>
      </c>
      <c r="N321" t="str">
        <f>_xlfn.IFS(I321="Rob", "Robusta", I321="Exc", "Excelsa", I321="Ara", "Arabica", I321="Lib","Liberica", TRUE, "")</f>
        <v>Excelsa</v>
      </c>
      <c r="O321" t="str">
        <f>_xlfn.IFS(J321="M", "Medium", J321="L", "Light", J321="D", "Dark", TRUE, "")</f>
        <v>Medium</v>
      </c>
    </row>
    <row r="322" spans="1:15" x14ac:dyDescent="0.2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INDEX(customers!$A$1:$I$1001, MATCH(orders!$C322, customers!$A$1:$A$1001, 0), MATCH(orders!F$1, customers!$A$1:$I$1, 0))</f>
        <v>Gabie Tweed</v>
      </c>
      <c r="G322" s="2" t="str">
        <f>INDEX(customers!$A$1:$I$1001, MATCH(orders!$C322, customers!$A$1:$A$1001, 0), MATCH(orders!G$1, customers!$A$1:$I$1, 0))</f>
        <v>gtweed8v@yolasite.com</v>
      </c>
      <c r="H322" s="2" t="str">
        <f>INDEX(customers!$A$1:$I$1001, MATCH(orders!$C322, customers!$A$1:$A$1001, 0), MATCH(orders!H$1, customers!$A$1:$I$1, 0))</f>
        <v>United States</v>
      </c>
      <c r="I322" t="str">
        <f>INDEX(products!$A$1:$G$49, MATCH(orders!$D322, products!$A$1:$A$1001, 0), MATCH(orders!I$1, products!$A$1:$G$1, 0))</f>
        <v>Ara</v>
      </c>
      <c r="J322" t="str">
        <f>INDEX(products!$A$1:$G$49, MATCH(orders!$D322, products!$A$1:$A$1001, 0), MATCH(orders!J$1, products!$A$1:$G$1, 0))</f>
        <v>L</v>
      </c>
      <c r="K322">
        <f>INDEX(products!$A$1:$G$49, MATCH(orders!$D322, products!$A$1:$A$1001, 0), MATCH(orders!K$1, products!$A$1:$G$1, 0))</f>
        <v>0.2</v>
      </c>
      <c r="L322">
        <f>INDEX(products!$A$1:$G$49, MATCH(orders!$D322, products!$A$1:$A$1001, 0), MATCH(orders!L$1, products!$A$1:$G$1, 0))</f>
        <v>3.8849999999999998</v>
      </c>
      <c r="M322">
        <f>L322*E322</f>
        <v>19.424999999999997</v>
      </c>
      <c r="N322" t="str">
        <f>_xlfn.IFS(I322="Rob", "Robusta", I322="Exc", "Excelsa", I322="Ara", "Arabica", I322="Lib","Liberica", TRUE, "")</f>
        <v>Arabica</v>
      </c>
      <c r="O322" t="str">
        <f>_xlfn.IFS(J322="M", "Medium", J322="L", "Light", J322="D", "Dark", TRUE, "")</f>
        <v>Light</v>
      </c>
    </row>
    <row r="323" spans="1:15" x14ac:dyDescent="0.2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INDEX(customers!$A$1:$I$1001, MATCH(orders!$C323, customers!$A$1:$A$1001, 0), MATCH(orders!F$1, customers!$A$1:$I$1, 0))</f>
        <v>Gaile Goggin</v>
      </c>
      <c r="G323" s="2" t="str">
        <f>INDEX(customers!$A$1:$I$1001, MATCH(orders!$C323, customers!$A$1:$A$1001, 0), MATCH(orders!G$1, customers!$A$1:$I$1, 0))</f>
        <v>ggoggin8x@wix.com</v>
      </c>
      <c r="H323" s="2" t="str">
        <f>INDEX(customers!$A$1:$I$1001, MATCH(orders!$C323, customers!$A$1:$A$1001, 0), MATCH(orders!H$1, customers!$A$1:$I$1, 0))</f>
        <v>Ireland</v>
      </c>
      <c r="I323" t="str">
        <f>INDEX(products!$A$1:$G$49, MATCH(orders!$D323, products!$A$1:$A$1001, 0), MATCH(orders!I$1, products!$A$1:$G$1, 0))</f>
        <v>Ara</v>
      </c>
      <c r="J323" t="str">
        <f>INDEX(products!$A$1:$G$49, MATCH(orders!$D323, products!$A$1:$A$1001, 0), MATCH(orders!J$1, products!$A$1:$G$1, 0))</f>
        <v>M</v>
      </c>
      <c r="K323">
        <f>INDEX(products!$A$1:$G$49, MATCH(orders!$D323, products!$A$1:$A$1001, 0), MATCH(orders!K$1, products!$A$1:$G$1, 0))</f>
        <v>0.2</v>
      </c>
      <c r="L323">
        <f>INDEX(products!$A$1:$G$49, MATCH(orders!$D323, products!$A$1:$A$1001, 0), MATCH(orders!L$1, products!$A$1:$G$1, 0))</f>
        <v>3.375</v>
      </c>
      <c r="M323">
        <f>L323*E323</f>
        <v>20.25</v>
      </c>
      <c r="N323" t="str">
        <f>_xlfn.IFS(I323="Rob", "Robusta", I323="Exc", "Excelsa", I323="Ara", "Arabica", I323="Lib","Liberica", TRUE, "")</f>
        <v>Arabica</v>
      </c>
      <c r="O323" t="str">
        <f>_xlfn.IFS(J323="M", "Medium", J323="L", "Light", J323="D", "Dark", TRUE, "")</f>
        <v>Medium</v>
      </c>
    </row>
    <row r="324" spans="1:15" x14ac:dyDescent="0.2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INDEX(customers!$A$1:$I$1001, MATCH(orders!$C324, customers!$A$1:$A$1001, 0), MATCH(orders!F$1, customers!$A$1:$I$1, 0))</f>
        <v>Skylar Jeyness</v>
      </c>
      <c r="G324" s="2" t="str">
        <f>INDEX(customers!$A$1:$I$1001, MATCH(orders!$C324, customers!$A$1:$A$1001, 0), MATCH(orders!G$1, customers!$A$1:$I$1, 0))</f>
        <v>sjeyness8y@biglobe.ne.jp</v>
      </c>
      <c r="H324" s="2" t="str">
        <f>INDEX(customers!$A$1:$I$1001, MATCH(orders!$C324, customers!$A$1:$A$1001, 0), MATCH(orders!H$1, customers!$A$1:$I$1, 0))</f>
        <v>Ireland</v>
      </c>
      <c r="I324" t="str">
        <f>INDEX(products!$A$1:$G$49, MATCH(orders!$D324, products!$A$1:$A$1001, 0), MATCH(orders!I$1, products!$A$1:$G$1, 0))</f>
        <v>Lib</v>
      </c>
      <c r="J324" t="str">
        <f>INDEX(products!$A$1:$G$49, MATCH(orders!$D324, products!$A$1:$A$1001, 0), MATCH(orders!J$1, products!$A$1:$G$1, 0))</f>
        <v>D</v>
      </c>
      <c r="K324">
        <f>INDEX(products!$A$1:$G$49, MATCH(orders!$D324, products!$A$1:$A$1001, 0), MATCH(orders!K$1, products!$A$1:$G$1, 0))</f>
        <v>0.5</v>
      </c>
      <c r="L324">
        <f>INDEX(products!$A$1:$G$49, MATCH(orders!$D324, products!$A$1:$A$1001, 0), MATCH(orders!L$1, products!$A$1:$G$1, 0))</f>
        <v>7.77</v>
      </c>
      <c r="M324">
        <f>L324*E324</f>
        <v>23.31</v>
      </c>
      <c r="N324" t="str">
        <f>_xlfn.IFS(I324="Rob", "Robusta", I324="Exc", "Excelsa", I324="Ara", "Arabica", I324="Lib","Liberica", TRUE, "")</f>
        <v>Liberica</v>
      </c>
      <c r="O324" t="str">
        <f>_xlfn.IFS(J324="M", "Medium", J324="L", "Light", J324="D", "Dark", TRUE, "")</f>
        <v>Dark</v>
      </c>
    </row>
    <row r="325" spans="1:15" x14ac:dyDescent="0.2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INDEX(customers!$A$1:$I$1001, MATCH(orders!$C325, customers!$A$1:$A$1001, 0), MATCH(orders!F$1, customers!$A$1:$I$1, 0))</f>
        <v>Donica Bonhome</v>
      </c>
      <c r="G325" s="2" t="str">
        <f>INDEX(customers!$A$1:$I$1001, MATCH(orders!$C325, customers!$A$1:$A$1001, 0), MATCH(orders!G$1, customers!$A$1:$I$1, 0))</f>
        <v>dbonhome8z@shinystat.com</v>
      </c>
      <c r="H325" s="2" t="str">
        <f>INDEX(customers!$A$1:$I$1001, MATCH(orders!$C325, customers!$A$1:$A$1001, 0), MATCH(orders!H$1, customers!$A$1:$I$1, 0))</f>
        <v>United States</v>
      </c>
      <c r="I325" t="str">
        <f>INDEX(products!$A$1:$G$49, MATCH(orders!$D325, products!$A$1:$A$1001, 0), MATCH(orders!I$1, products!$A$1:$G$1, 0))</f>
        <v>Exc</v>
      </c>
      <c r="J325" t="str">
        <f>INDEX(products!$A$1:$G$49, MATCH(orders!$D325, products!$A$1:$A$1001, 0), MATCH(orders!J$1, products!$A$1:$G$1, 0))</f>
        <v>D</v>
      </c>
      <c r="K325">
        <f>INDEX(products!$A$1:$G$49, MATCH(orders!$D325, products!$A$1:$A$1001, 0), MATCH(orders!K$1, products!$A$1:$G$1, 0))</f>
        <v>0.2</v>
      </c>
      <c r="L325">
        <f>INDEX(products!$A$1:$G$49, MATCH(orders!$D325, products!$A$1:$A$1001, 0), MATCH(orders!L$1, products!$A$1:$G$1, 0))</f>
        <v>3.645</v>
      </c>
      <c r="M325">
        <f>L325*E325</f>
        <v>18.225000000000001</v>
      </c>
      <c r="N325" t="str">
        <f>_xlfn.IFS(I325="Rob", "Robusta", I325="Exc", "Excelsa", I325="Ara", "Arabica", I325="Lib","Liberica", TRUE, "")</f>
        <v>Excelsa</v>
      </c>
      <c r="O325" t="str">
        <f>_xlfn.IFS(J325="M", "Medium", J325="L", "Light", J325="D", "Dark", TRUE, "")</f>
        <v>Dark</v>
      </c>
    </row>
    <row r="326" spans="1:15" x14ac:dyDescent="0.2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INDEX(customers!$A$1:$I$1001, MATCH(orders!$C326, customers!$A$1:$A$1001, 0), MATCH(orders!F$1, customers!$A$1:$I$1, 0))</f>
        <v>Diena Peetermann</v>
      </c>
      <c r="G326" s="2" t="str">
        <f>INDEX(customers!$A$1:$I$1001, MATCH(orders!$C326, customers!$A$1:$A$1001, 0), MATCH(orders!G$1, customers!$A$1:$I$1, 0))</f>
        <v xml:space="preserve"> diena.peetermann@gmail.com</v>
      </c>
      <c r="H326" s="2" t="str">
        <f>INDEX(customers!$A$1:$I$1001, MATCH(orders!$C326, customers!$A$1:$A$1001, 0), MATCH(orders!H$1, customers!$A$1:$I$1, 0))</f>
        <v>United States</v>
      </c>
      <c r="I326" t="str">
        <f>INDEX(products!$A$1:$G$49, MATCH(orders!$D326, products!$A$1:$A$1001, 0), MATCH(orders!I$1, products!$A$1:$G$1, 0))</f>
        <v>Exc</v>
      </c>
      <c r="J326" t="str">
        <f>INDEX(products!$A$1:$G$49, MATCH(orders!$D326, products!$A$1:$A$1001, 0), MATCH(orders!J$1, products!$A$1:$G$1, 0))</f>
        <v>M</v>
      </c>
      <c r="K326">
        <f>INDEX(products!$A$1:$G$49, MATCH(orders!$D326, products!$A$1:$A$1001, 0), MATCH(orders!K$1, products!$A$1:$G$1, 0))</f>
        <v>1</v>
      </c>
      <c r="L326">
        <f>INDEX(products!$A$1:$G$49, MATCH(orders!$D326, products!$A$1:$A$1001, 0), MATCH(orders!L$1, products!$A$1:$G$1, 0))</f>
        <v>13.75</v>
      </c>
      <c r="M326">
        <f>L326*E326</f>
        <v>13.75</v>
      </c>
      <c r="N326" t="str">
        <f>_xlfn.IFS(I326="Rob", "Robusta", I326="Exc", "Excelsa", I326="Ara", "Arabica", I326="Lib","Liberica", TRUE, "")</f>
        <v>Excelsa</v>
      </c>
      <c r="O326" t="str">
        <f>_xlfn.IFS(J326="M", "Medium", J326="L", "Light", J326="D", "Dark", TRUE, "")</f>
        <v>Medium</v>
      </c>
    </row>
    <row r="327" spans="1:15" x14ac:dyDescent="0.2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INDEX(customers!$A$1:$I$1001, MATCH(orders!$C327, customers!$A$1:$A$1001, 0), MATCH(orders!F$1, customers!$A$1:$I$1, 0))</f>
        <v>Trina Le Sarr</v>
      </c>
      <c r="G327" s="2" t="str">
        <f>INDEX(customers!$A$1:$I$1001, MATCH(orders!$C327, customers!$A$1:$A$1001, 0), MATCH(orders!G$1, customers!$A$1:$I$1, 0))</f>
        <v>tle91@epa.gov</v>
      </c>
      <c r="H327" s="2" t="str">
        <f>INDEX(customers!$A$1:$I$1001, MATCH(orders!$C327, customers!$A$1:$A$1001, 0), MATCH(orders!H$1, customers!$A$1:$I$1, 0))</f>
        <v>United States</v>
      </c>
      <c r="I327" t="str">
        <f>INDEX(products!$A$1:$G$49, MATCH(orders!$D327, products!$A$1:$A$1001, 0), MATCH(orders!I$1, products!$A$1:$G$1, 0))</f>
        <v>Ara</v>
      </c>
      <c r="J327" t="str">
        <f>INDEX(products!$A$1:$G$49, MATCH(orders!$D327, products!$A$1:$A$1001, 0), MATCH(orders!J$1, products!$A$1:$G$1, 0))</f>
        <v>L</v>
      </c>
      <c r="K327">
        <f>INDEX(products!$A$1:$G$49, MATCH(orders!$D327, products!$A$1:$A$1001, 0), MATCH(orders!K$1, products!$A$1:$G$1, 0))</f>
        <v>2.5</v>
      </c>
      <c r="L327">
        <f>INDEX(products!$A$1:$G$49, MATCH(orders!$D327, products!$A$1:$A$1001, 0), MATCH(orders!L$1, products!$A$1:$G$1, 0))</f>
        <v>29.784999999999997</v>
      </c>
      <c r="M327">
        <f>L327*E327</f>
        <v>29.784999999999997</v>
      </c>
      <c r="N327" t="str">
        <f>_xlfn.IFS(I327="Rob", "Robusta", I327="Exc", "Excelsa", I327="Ara", "Arabica", I327="Lib","Liberica", TRUE, "")</f>
        <v>Arabica</v>
      </c>
      <c r="O327" t="str">
        <f>_xlfn.IFS(J327="M", "Medium", J327="L", "Light", J327="D", "Dark", TRUE, "")</f>
        <v>Light</v>
      </c>
    </row>
    <row r="328" spans="1:15" x14ac:dyDescent="0.2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INDEX(customers!$A$1:$I$1001, MATCH(orders!$C328, customers!$A$1:$A$1001, 0), MATCH(orders!F$1, customers!$A$1:$I$1, 0))</f>
        <v>Flynn Antony</v>
      </c>
      <c r="G328" s="2" t="str">
        <f>INDEX(customers!$A$1:$I$1001, MATCH(orders!$C328, customers!$A$1:$A$1001, 0), MATCH(orders!G$1, customers!$A$1:$I$1, 0))</f>
        <v xml:space="preserve"> flynn.antony@gmail.com</v>
      </c>
      <c r="H328" s="2" t="str">
        <f>INDEX(customers!$A$1:$I$1001, MATCH(orders!$C328, customers!$A$1:$A$1001, 0), MATCH(orders!H$1, customers!$A$1:$I$1, 0))</f>
        <v>United States</v>
      </c>
      <c r="I328" t="str">
        <f>INDEX(products!$A$1:$G$49, MATCH(orders!$D328, products!$A$1:$A$1001, 0), MATCH(orders!I$1, products!$A$1:$G$1, 0))</f>
        <v>Rob</v>
      </c>
      <c r="J328" t="str">
        <f>INDEX(products!$A$1:$G$49, MATCH(orders!$D328, products!$A$1:$A$1001, 0), MATCH(orders!J$1, products!$A$1:$G$1, 0))</f>
        <v>D</v>
      </c>
      <c r="K328">
        <f>INDEX(products!$A$1:$G$49, MATCH(orders!$D328, products!$A$1:$A$1001, 0), MATCH(orders!K$1, products!$A$1:$G$1, 0))</f>
        <v>1</v>
      </c>
      <c r="L328">
        <f>INDEX(products!$A$1:$G$49, MATCH(orders!$D328, products!$A$1:$A$1001, 0), MATCH(orders!L$1, products!$A$1:$G$1, 0))</f>
        <v>8.9499999999999993</v>
      </c>
      <c r="M328">
        <f>L328*E328</f>
        <v>44.75</v>
      </c>
      <c r="N328" t="str">
        <f>_xlfn.IFS(I328="Rob", "Robusta", I328="Exc", "Excelsa", I328="Ara", "Arabica", I328="Lib","Liberica", TRUE, "")</f>
        <v>Robusta</v>
      </c>
      <c r="O328" t="str">
        <f>_xlfn.IFS(J328="M", "Medium", J328="L", "Light", J328="D", "Dark", TRUE, "")</f>
        <v>Dark</v>
      </c>
    </row>
    <row r="329" spans="1:15" x14ac:dyDescent="0.2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INDEX(customers!$A$1:$I$1001, MATCH(orders!$C329, customers!$A$1:$A$1001, 0), MATCH(orders!F$1, customers!$A$1:$I$1, 0))</f>
        <v>Baudoin Alldridge</v>
      </c>
      <c r="G329" s="2" t="str">
        <f>INDEX(customers!$A$1:$I$1001, MATCH(orders!$C329, customers!$A$1:$A$1001, 0), MATCH(orders!G$1, customers!$A$1:$I$1, 0))</f>
        <v>balldridge93@yandex.ru</v>
      </c>
      <c r="H329" s="2" t="str">
        <f>INDEX(customers!$A$1:$I$1001, MATCH(orders!$C329, customers!$A$1:$A$1001, 0), MATCH(orders!H$1, customers!$A$1:$I$1, 0))</f>
        <v>United States</v>
      </c>
      <c r="I329" t="str">
        <f>INDEX(products!$A$1:$G$49, MATCH(orders!$D329, products!$A$1:$A$1001, 0), MATCH(orders!I$1, products!$A$1:$G$1, 0))</f>
        <v>Rob</v>
      </c>
      <c r="J329" t="str">
        <f>INDEX(products!$A$1:$G$49, MATCH(orders!$D329, products!$A$1:$A$1001, 0), MATCH(orders!J$1, products!$A$1:$G$1, 0))</f>
        <v>D</v>
      </c>
      <c r="K329">
        <f>INDEX(products!$A$1:$G$49, MATCH(orders!$D329, products!$A$1:$A$1001, 0), MATCH(orders!K$1, products!$A$1:$G$1, 0))</f>
        <v>1</v>
      </c>
      <c r="L329">
        <f>INDEX(products!$A$1:$G$49, MATCH(orders!$D329, products!$A$1:$A$1001, 0), MATCH(orders!L$1, products!$A$1:$G$1, 0))</f>
        <v>8.9499999999999993</v>
      </c>
      <c r="M329">
        <f>L329*E329</f>
        <v>44.75</v>
      </c>
      <c r="N329" t="str">
        <f>_xlfn.IFS(I329="Rob", "Robusta", I329="Exc", "Excelsa", I329="Ara", "Arabica", I329="Lib","Liberica", TRUE, "")</f>
        <v>Robusta</v>
      </c>
      <c r="O329" t="str">
        <f>_xlfn.IFS(J329="M", "Medium", J329="L", "Light", J329="D", "Dark", TRUE, "")</f>
        <v>Dark</v>
      </c>
    </row>
    <row r="330" spans="1:15" x14ac:dyDescent="0.2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INDEX(customers!$A$1:$I$1001, MATCH(orders!$C330, customers!$A$1:$A$1001, 0), MATCH(orders!F$1, customers!$A$1:$I$1, 0))</f>
        <v>Homer Dulany</v>
      </c>
      <c r="G330" s="2" t="str">
        <f>INDEX(customers!$A$1:$I$1001, MATCH(orders!$C330, customers!$A$1:$A$1001, 0), MATCH(orders!G$1, customers!$A$1:$I$1, 0))</f>
        <v xml:space="preserve"> homer.dulany@gmail.com</v>
      </c>
      <c r="H330" s="2" t="str">
        <f>INDEX(customers!$A$1:$I$1001, MATCH(orders!$C330, customers!$A$1:$A$1001, 0), MATCH(orders!H$1, customers!$A$1:$I$1, 0))</f>
        <v>United States</v>
      </c>
      <c r="I330" t="str">
        <f>INDEX(products!$A$1:$G$49, MATCH(orders!$D330, products!$A$1:$A$1001, 0), MATCH(orders!I$1, products!$A$1:$G$1, 0))</f>
        <v>Lib</v>
      </c>
      <c r="J330" t="str">
        <f>INDEX(products!$A$1:$G$49, MATCH(orders!$D330, products!$A$1:$A$1001, 0), MATCH(orders!J$1, products!$A$1:$G$1, 0))</f>
        <v>L</v>
      </c>
      <c r="K330">
        <f>INDEX(products!$A$1:$G$49, MATCH(orders!$D330, products!$A$1:$A$1001, 0), MATCH(orders!K$1, products!$A$1:$G$1, 0))</f>
        <v>0.5</v>
      </c>
      <c r="L330">
        <f>INDEX(products!$A$1:$G$49, MATCH(orders!$D330, products!$A$1:$A$1001, 0), MATCH(orders!L$1, products!$A$1:$G$1, 0))</f>
        <v>9.51</v>
      </c>
      <c r="M330">
        <f>L330*E330</f>
        <v>38.04</v>
      </c>
      <c r="N330" t="str">
        <f>_xlfn.IFS(I330="Rob", "Robusta", I330="Exc", "Excelsa", I330="Ara", "Arabica", I330="Lib","Liberica", TRUE, "")</f>
        <v>Liberica</v>
      </c>
      <c r="O330" t="str">
        <f>_xlfn.IFS(J330="M", "Medium", J330="L", "Light", J330="D", "Dark", TRUE, "")</f>
        <v>Light</v>
      </c>
    </row>
    <row r="331" spans="1:15" x14ac:dyDescent="0.2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INDEX(customers!$A$1:$I$1001, MATCH(orders!$C331, customers!$A$1:$A$1001, 0), MATCH(orders!F$1, customers!$A$1:$I$1, 0))</f>
        <v>Lisa Goodger</v>
      </c>
      <c r="G331" s="2" t="str">
        <f>INDEX(customers!$A$1:$I$1001, MATCH(orders!$C331, customers!$A$1:$A$1001, 0), MATCH(orders!G$1, customers!$A$1:$I$1, 0))</f>
        <v>lgoodger95@guardian.co.uk</v>
      </c>
      <c r="H331" s="2" t="str">
        <f>INDEX(customers!$A$1:$I$1001, MATCH(orders!$C331, customers!$A$1:$A$1001, 0), MATCH(orders!H$1, customers!$A$1:$I$1, 0))</f>
        <v>United States</v>
      </c>
      <c r="I331" t="str">
        <f>INDEX(products!$A$1:$G$49, MATCH(orders!$D331, products!$A$1:$A$1001, 0), MATCH(orders!I$1, products!$A$1:$G$1, 0))</f>
        <v>Rob</v>
      </c>
      <c r="J331" t="str">
        <f>INDEX(products!$A$1:$G$49, MATCH(orders!$D331, products!$A$1:$A$1001, 0), MATCH(orders!J$1, products!$A$1:$G$1, 0))</f>
        <v>D</v>
      </c>
      <c r="K331">
        <f>INDEX(products!$A$1:$G$49, MATCH(orders!$D331, products!$A$1:$A$1001, 0), MATCH(orders!K$1, products!$A$1:$G$1, 0))</f>
        <v>0.5</v>
      </c>
      <c r="L331">
        <f>INDEX(products!$A$1:$G$49, MATCH(orders!$D331, products!$A$1:$A$1001, 0), MATCH(orders!L$1, products!$A$1:$G$1, 0))</f>
        <v>5.3699999999999992</v>
      </c>
      <c r="M331">
        <f>L331*E331</f>
        <v>21.479999999999997</v>
      </c>
      <c r="N331" t="str">
        <f>_xlfn.IFS(I331="Rob", "Robusta", I331="Exc", "Excelsa", I331="Ara", "Arabica", I331="Lib","Liberica", TRUE, "")</f>
        <v>Robusta</v>
      </c>
      <c r="O331" t="str">
        <f>_xlfn.IFS(J331="M", "Medium", J331="L", "Light", J331="D", "Dark", TRUE, "")</f>
        <v>Dark</v>
      </c>
    </row>
    <row r="332" spans="1:15" x14ac:dyDescent="0.2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INDEX(customers!$A$1:$I$1001, MATCH(orders!$C332, customers!$A$1:$A$1001, 0), MATCH(orders!F$1, customers!$A$1:$I$1, 0))</f>
        <v>Selma McMillian</v>
      </c>
      <c r="G332" s="2" t="str">
        <f>INDEX(customers!$A$1:$I$1001, MATCH(orders!$C332, customers!$A$1:$A$1001, 0), MATCH(orders!G$1, customers!$A$1:$I$1, 0))</f>
        <v>smcmillian8t@csmonitor.com</v>
      </c>
      <c r="H332" s="2" t="str">
        <f>INDEX(customers!$A$1:$I$1001, MATCH(orders!$C332, customers!$A$1:$A$1001, 0), MATCH(orders!H$1, customers!$A$1:$I$1, 0))</f>
        <v>United States</v>
      </c>
      <c r="I332" t="str">
        <f>INDEX(products!$A$1:$G$49, MATCH(orders!$D332, products!$A$1:$A$1001, 0), MATCH(orders!I$1, products!$A$1:$G$1, 0))</f>
        <v>Rob</v>
      </c>
      <c r="J332" t="str">
        <f>INDEX(products!$A$1:$G$49, MATCH(orders!$D332, products!$A$1:$A$1001, 0), MATCH(orders!J$1, products!$A$1:$G$1, 0))</f>
        <v>D</v>
      </c>
      <c r="K332">
        <f>INDEX(products!$A$1:$G$49, MATCH(orders!$D332, products!$A$1:$A$1001, 0), MATCH(orders!K$1, products!$A$1:$G$1, 0))</f>
        <v>0.5</v>
      </c>
      <c r="L332">
        <f>INDEX(products!$A$1:$G$49, MATCH(orders!$D332, products!$A$1:$A$1001, 0), MATCH(orders!L$1, products!$A$1:$G$1, 0))</f>
        <v>5.3699999999999992</v>
      </c>
      <c r="M332">
        <f>L332*E332</f>
        <v>16.11</v>
      </c>
      <c r="N332" t="str">
        <f>_xlfn.IFS(I332="Rob", "Robusta", I332="Exc", "Excelsa", I332="Ara", "Arabica", I332="Lib","Liberica", TRUE, "")</f>
        <v>Robusta</v>
      </c>
      <c r="O332" t="str">
        <f>_xlfn.IFS(J332="M", "Medium", J332="L", "Light", J332="D", "Dark", TRUE, "")</f>
        <v>Dark</v>
      </c>
    </row>
    <row r="333" spans="1:15" x14ac:dyDescent="0.2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INDEX(customers!$A$1:$I$1001, MATCH(orders!$C333, customers!$A$1:$A$1001, 0), MATCH(orders!F$1, customers!$A$1:$I$1, 0))</f>
        <v>Corine Drewett</v>
      </c>
      <c r="G333" s="2" t="str">
        <f>INDEX(customers!$A$1:$I$1001, MATCH(orders!$C333, customers!$A$1:$A$1001, 0), MATCH(orders!G$1, customers!$A$1:$I$1, 0))</f>
        <v>cdrewett97@wikipedia.org</v>
      </c>
      <c r="H333" s="2" t="str">
        <f>INDEX(customers!$A$1:$I$1001, MATCH(orders!$C333, customers!$A$1:$A$1001, 0), MATCH(orders!H$1, customers!$A$1:$I$1, 0))</f>
        <v>United States</v>
      </c>
      <c r="I333" t="str">
        <f>INDEX(products!$A$1:$G$49, MATCH(orders!$D333, products!$A$1:$A$1001, 0), MATCH(orders!I$1, products!$A$1:$G$1, 0))</f>
        <v>Rob</v>
      </c>
      <c r="J333" t="str">
        <f>INDEX(products!$A$1:$G$49, MATCH(orders!$D333, products!$A$1:$A$1001, 0), MATCH(orders!J$1, products!$A$1:$G$1, 0))</f>
        <v>M</v>
      </c>
      <c r="K333">
        <f>INDEX(products!$A$1:$G$49, MATCH(orders!$D333, products!$A$1:$A$1001, 0), MATCH(orders!K$1, products!$A$1:$G$1, 0))</f>
        <v>2.5</v>
      </c>
      <c r="L333">
        <f>INDEX(products!$A$1:$G$49, MATCH(orders!$D333, products!$A$1:$A$1001, 0), MATCH(orders!L$1, products!$A$1:$G$1, 0))</f>
        <v>22.884999999999998</v>
      </c>
      <c r="M333">
        <f>L333*E333</f>
        <v>22.884999999999998</v>
      </c>
      <c r="N333" t="str">
        <f>_xlfn.IFS(I333="Rob", "Robusta", I333="Exc", "Excelsa", I333="Ara", "Arabica", I333="Lib","Liberica", TRUE, "")</f>
        <v>Robusta</v>
      </c>
      <c r="O333" t="str">
        <f>_xlfn.IFS(J333="M", "Medium", J333="L", "Light", J333="D", "Dark", TRUE, "")</f>
        <v>Medium</v>
      </c>
    </row>
    <row r="334" spans="1:15" x14ac:dyDescent="0.2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INDEX(customers!$A$1:$I$1001, MATCH(orders!$C334, customers!$A$1:$A$1001, 0), MATCH(orders!F$1, customers!$A$1:$I$1, 0))</f>
        <v>Quinn Parsons</v>
      </c>
      <c r="G334" s="2" t="str">
        <f>INDEX(customers!$A$1:$I$1001, MATCH(orders!$C334, customers!$A$1:$A$1001, 0), MATCH(orders!G$1, customers!$A$1:$I$1, 0))</f>
        <v>qparsons98@blogtalkradio.com</v>
      </c>
      <c r="H334" s="2" t="str">
        <f>INDEX(customers!$A$1:$I$1001, MATCH(orders!$C334, customers!$A$1:$A$1001, 0), MATCH(orders!H$1, customers!$A$1:$I$1, 0))</f>
        <v>United States</v>
      </c>
      <c r="I334" t="str">
        <f>INDEX(products!$A$1:$G$49, MATCH(orders!$D334, products!$A$1:$A$1001, 0), MATCH(orders!I$1, products!$A$1:$G$1, 0))</f>
        <v>Ara</v>
      </c>
      <c r="J334" t="str">
        <f>INDEX(products!$A$1:$G$49, MATCH(orders!$D334, products!$A$1:$A$1001, 0), MATCH(orders!J$1, products!$A$1:$G$1, 0))</f>
        <v>D</v>
      </c>
      <c r="K334">
        <f>INDEX(products!$A$1:$G$49, MATCH(orders!$D334, products!$A$1:$A$1001, 0), MATCH(orders!K$1, products!$A$1:$G$1, 0))</f>
        <v>0.5</v>
      </c>
      <c r="L334">
        <f>INDEX(products!$A$1:$G$49, MATCH(orders!$D334, products!$A$1:$A$1001, 0), MATCH(orders!L$1, products!$A$1:$G$1, 0))</f>
        <v>5.97</v>
      </c>
      <c r="M334">
        <f>L334*E334</f>
        <v>17.91</v>
      </c>
      <c r="N334" t="str">
        <f>_xlfn.IFS(I334="Rob", "Robusta", I334="Exc", "Excelsa", I334="Ara", "Arabica", I334="Lib","Liberica", TRUE, "")</f>
        <v>Arabica</v>
      </c>
      <c r="O334" t="str">
        <f>_xlfn.IFS(J334="M", "Medium", J334="L", "Light", J334="D", "Dark", TRUE, "")</f>
        <v>Dark</v>
      </c>
    </row>
    <row r="335" spans="1:15" x14ac:dyDescent="0.2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INDEX(customers!$A$1:$I$1001, MATCH(orders!$C335, customers!$A$1:$A$1001, 0), MATCH(orders!F$1, customers!$A$1:$I$1, 0))</f>
        <v>Vivyan Ceely</v>
      </c>
      <c r="G335" s="2" t="str">
        <f>INDEX(customers!$A$1:$I$1001, MATCH(orders!$C335, customers!$A$1:$A$1001, 0), MATCH(orders!G$1, customers!$A$1:$I$1, 0))</f>
        <v>vceely99@auda.org.au</v>
      </c>
      <c r="H335" s="2" t="str">
        <f>INDEX(customers!$A$1:$I$1001, MATCH(orders!$C335, customers!$A$1:$A$1001, 0), MATCH(orders!H$1, customers!$A$1:$I$1, 0))</f>
        <v>United States</v>
      </c>
      <c r="I335" t="str">
        <f>INDEX(products!$A$1:$G$49, MATCH(orders!$D335, products!$A$1:$A$1001, 0), MATCH(orders!I$1, products!$A$1:$G$1, 0))</f>
        <v>Rob</v>
      </c>
      <c r="J335" t="str">
        <f>INDEX(products!$A$1:$G$49, MATCH(orders!$D335, products!$A$1:$A$1001, 0), MATCH(orders!J$1, products!$A$1:$G$1, 0))</f>
        <v>M</v>
      </c>
      <c r="K335">
        <f>INDEX(products!$A$1:$G$49, MATCH(orders!$D335, products!$A$1:$A$1001, 0), MATCH(orders!K$1, products!$A$1:$G$1, 0))</f>
        <v>0.5</v>
      </c>
      <c r="L335">
        <f>INDEX(products!$A$1:$G$49, MATCH(orders!$D335, products!$A$1:$A$1001, 0), MATCH(orders!L$1, products!$A$1:$G$1, 0))</f>
        <v>5.97</v>
      </c>
      <c r="M335">
        <f>L335*E335</f>
        <v>23.88</v>
      </c>
      <c r="N335" t="str">
        <f>_xlfn.IFS(I335="Rob", "Robusta", I335="Exc", "Excelsa", I335="Ara", "Arabica", I335="Lib","Liberica", TRUE, "")</f>
        <v>Robusta</v>
      </c>
      <c r="O335" t="str">
        <f>_xlfn.IFS(J335="M", "Medium", J335="L", "Light", J335="D", "Dark", TRUE, "")</f>
        <v>Medium</v>
      </c>
    </row>
    <row r="336" spans="1:15" x14ac:dyDescent="0.2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INDEX(customers!$A$1:$I$1001, MATCH(orders!$C336, customers!$A$1:$A$1001, 0), MATCH(orders!F$1, customers!$A$1:$I$1, 0))</f>
        <v>Elonore Goodings</v>
      </c>
      <c r="G336" s="2" t="str">
        <f>INDEX(customers!$A$1:$I$1001, MATCH(orders!$C336, customers!$A$1:$A$1001, 0), MATCH(orders!G$1, customers!$A$1:$I$1, 0))</f>
        <v xml:space="preserve"> elonore.goodings@gmail.com</v>
      </c>
      <c r="H336" s="2" t="str">
        <f>INDEX(customers!$A$1:$I$1001, MATCH(orders!$C336, customers!$A$1:$A$1001, 0), MATCH(orders!H$1, customers!$A$1:$I$1, 0))</f>
        <v>United States</v>
      </c>
      <c r="I336" t="str">
        <f>INDEX(products!$A$1:$G$49, MATCH(orders!$D336, products!$A$1:$A$1001, 0), MATCH(orders!I$1, products!$A$1:$G$1, 0))</f>
        <v>Rob</v>
      </c>
      <c r="J336" t="str">
        <f>INDEX(products!$A$1:$G$49, MATCH(orders!$D336, products!$A$1:$A$1001, 0), MATCH(orders!J$1, products!$A$1:$G$1, 0))</f>
        <v>L</v>
      </c>
      <c r="K336">
        <f>INDEX(products!$A$1:$G$49, MATCH(orders!$D336, products!$A$1:$A$1001, 0), MATCH(orders!K$1, products!$A$1:$G$1, 0))</f>
        <v>1</v>
      </c>
      <c r="L336">
        <f>INDEX(products!$A$1:$G$49, MATCH(orders!$D336, products!$A$1:$A$1001, 0), MATCH(orders!L$1, products!$A$1:$G$1, 0))</f>
        <v>11.95</v>
      </c>
      <c r="M336">
        <f>L336*E336</f>
        <v>59.75</v>
      </c>
      <c r="N336" t="str">
        <f>_xlfn.IFS(I336="Rob", "Robusta", I336="Exc", "Excelsa", I336="Ara", "Arabica", I336="Lib","Liberica", TRUE, "")</f>
        <v>Robusta</v>
      </c>
      <c r="O336" t="str">
        <f>_xlfn.IFS(J336="M", "Medium", J336="L", "Light", J336="D", "Dark", TRUE, "")</f>
        <v>Light</v>
      </c>
    </row>
    <row r="337" spans="1:15" x14ac:dyDescent="0.2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INDEX(customers!$A$1:$I$1001, MATCH(orders!$C337, customers!$A$1:$A$1001, 0), MATCH(orders!F$1, customers!$A$1:$I$1, 0))</f>
        <v>Clement Vasiliev</v>
      </c>
      <c r="G337" s="2" t="str">
        <f>INDEX(customers!$A$1:$I$1001, MATCH(orders!$C337, customers!$A$1:$A$1001, 0), MATCH(orders!G$1, customers!$A$1:$I$1, 0))</f>
        <v>cvasiliev9b@discuz.net</v>
      </c>
      <c r="H337" s="2" t="str">
        <f>INDEX(customers!$A$1:$I$1001, MATCH(orders!$C337, customers!$A$1:$A$1001, 0), MATCH(orders!H$1, customers!$A$1:$I$1, 0))</f>
        <v>United States</v>
      </c>
      <c r="I337" t="str">
        <f>INDEX(products!$A$1:$G$49, MATCH(orders!$D337, products!$A$1:$A$1001, 0), MATCH(orders!I$1, products!$A$1:$G$1, 0))</f>
        <v>Lib</v>
      </c>
      <c r="J337" t="str">
        <f>INDEX(products!$A$1:$G$49, MATCH(orders!$D337, products!$A$1:$A$1001, 0), MATCH(orders!J$1, products!$A$1:$G$1, 0))</f>
        <v>L</v>
      </c>
      <c r="K337">
        <f>INDEX(products!$A$1:$G$49, MATCH(orders!$D337, products!$A$1:$A$1001, 0), MATCH(orders!K$1, products!$A$1:$G$1, 0))</f>
        <v>0.2</v>
      </c>
      <c r="L337">
        <f>INDEX(products!$A$1:$G$49, MATCH(orders!$D337, products!$A$1:$A$1001, 0), MATCH(orders!L$1, products!$A$1:$G$1, 0))</f>
        <v>4.7549999999999999</v>
      </c>
      <c r="M337">
        <f>L337*E337</f>
        <v>28.53</v>
      </c>
      <c r="N337" t="str">
        <f>_xlfn.IFS(I337="Rob", "Robusta", I337="Exc", "Excelsa", I337="Ara", "Arabica", I337="Lib","Liberica", TRUE, "")</f>
        <v>Liberica</v>
      </c>
      <c r="O337" t="str">
        <f>_xlfn.IFS(J337="M", "Medium", J337="L", "Light", J337="D", "Dark", TRUE, "")</f>
        <v>Light</v>
      </c>
    </row>
    <row r="338" spans="1:15" x14ac:dyDescent="0.2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INDEX(customers!$A$1:$I$1001, MATCH(orders!$C338, customers!$A$1:$A$1001, 0), MATCH(orders!F$1, customers!$A$1:$I$1, 0))</f>
        <v>Terencio O'Moylan</v>
      </c>
      <c r="G338" s="2" t="str">
        <f>INDEX(customers!$A$1:$I$1001, MATCH(orders!$C338, customers!$A$1:$A$1001, 0), MATCH(orders!G$1, customers!$A$1:$I$1, 0))</f>
        <v>tomoylan9c@liveinternet.ru</v>
      </c>
      <c r="H338" s="2" t="str">
        <f>INDEX(customers!$A$1:$I$1001, MATCH(orders!$C338, customers!$A$1:$A$1001, 0), MATCH(orders!H$1, customers!$A$1:$I$1, 0))</f>
        <v>United Kingdom</v>
      </c>
      <c r="I338" t="str">
        <f>INDEX(products!$A$1:$G$49, MATCH(orders!$D338, products!$A$1:$A$1001, 0), MATCH(orders!I$1, products!$A$1:$G$1, 0))</f>
        <v>Ara</v>
      </c>
      <c r="J338" t="str">
        <f>INDEX(products!$A$1:$G$49, MATCH(orders!$D338, products!$A$1:$A$1001, 0), MATCH(orders!J$1, products!$A$1:$G$1, 0))</f>
        <v>M</v>
      </c>
      <c r="K338">
        <f>INDEX(products!$A$1:$G$49, MATCH(orders!$D338, products!$A$1:$A$1001, 0), MATCH(orders!K$1, products!$A$1:$G$1, 0))</f>
        <v>1</v>
      </c>
      <c r="L338">
        <f>INDEX(products!$A$1:$G$49, MATCH(orders!$D338, products!$A$1:$A$1001, 0), MATCH(orders!L$1, products!$A$1:$G$1, 0))</f>
        <v>11.25</v>
      </c>
      <c r="M338">
        <f>L338*E338</f>
        <v>45</v>
      </c>
      <c r="N338" t="str">
        <f>_xlfn.IFS(I338="Rob", "Robusta", I338="Exc", "Excelsa", I338="Ara", "Arabica", I338="Lib","Liberica", TRUE, "")</f>
        <v>Arabica</v>
      </c>
      <c r="O338" t="str">
        <f>_xlfn.IFS(J338="M", "Medium", J338="L", "Light", J338="D", "Dark", TRUE, "")</f>
        <v>Medium</v>
      </c>
    </row>
    <row r="339" spans="1:15" x14ac:dyDescent="0.2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INDEX(customers!$A$1:$I$1001, MATCH(orders!$C339, customers!$A$1:$A$1001, 0), MATCH(orders!F$1, customers!$A$1:$I$1, 0))</f>
        <v>Flynn Antony</v>
      </c>
      <c r="G339" s="2" t="str">
        <f>INDEX(customers!$A$1:$I$1001, MATCH(orders!$C339, customers!$A$1:$A$1001, 0), MATCH(orders!G$1, customers!$A$1:$I$1, 0))</f>
        <v xml:space="preserve"> flynn.antony@gmail.com</v>
      </c>
      <c r="H339" s="2" t="str">
        <f>INDEX(customers!$A$1:$I$1001, MATCH(orders!$C339, customers!$A$1:$A$1001, 0), MATCH(orders!H$1, customers!$A$1:$I$1, 0))</f>
        <v>United States</v>
      </c>
      <c r="I339" t="str">
        <f>INDEX(products!$A$1:$G$49, MATCH(orders!$D339, products!$A$1:$A$1001, 0), MATCH(orders!I$1, products!$A$1:$G$1, 0))</f>
        <v>Exc</v>
      </c>
      <c r="J339" t="str">
        <f>INDEX(products!$A$1:$G$49, MATCH(orders!$D339, products!$A$1:$A$1001, 0), MATCH(orders!J$1, products!$A$1:$G$1, 0))</f>
        <v>D</v>
      </c>
      <c r="K339">
        <f>INDEX(products!$A$1:$G$49, MATCH(orders!$D339, products!$A$1:$A$1001, 0), MATCH(orders!K$1, products!$A$1:$G$1, 0))</f>
        <v>2.5</v>
      </c>
      <c r="L339">
        <f>INDEX(products!$A$1:$G$49, MATCH(orders!$D339, products!$A$1:$A$1001, 0), MATCH(orders!L$1, products!$A$1:$G$1, 0))</f>
        <v>27.945</v>
      </c>
      <c r="M339">
        <f>L339*E339</f>
        <v>55.89</v>
      </c>
      <c r="N339" t="str">
        <f>_xlfn.IFS(I339="Rob", "Robusta", I339="Exc", "Excelsa", I339="Ara", "Arabica", I339="Lib","Liberica", TRUE, "")</f>
        <v>Excelsa</v>
      </c>
      <c r="O339" t="str">
        <f>_xlfn.IFS(J339="M", "Medium", J339="L", "Light", J339="D", "Dark", TRUE, "")</f>
        <v>Dark</v>
      </c>
    </row>
    <row r="340" spans="1:15" x14ac:dyDescent="0.2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INDEX(customers!$A$1:$I$1001, MATCH(orders!$C340, customers!$A$1:$A$1001, 0), MATCH(orders!F$1, customers!$A$1:$I$1, 0))</f>
        <v>Wyatan Fetherston</v>
      </c>
      <c r="G340" s="2" t="str">
        <f>INDEX(customers!$A$1:$I$1001, MATCH(orders!$C340, customers!$A$1:$A$1001, 0), MATCH(orders!G$1, customers!$A$1:$I$1, 0))</f>
        <v>wfetherston9e@constantcontact.com</v>
      </c>
      <c r="H340" s="2" t="str">
        <f>INDEX(customers!$A$1:$I$1001, MATCH(orders!$C340, customers!$A$1:$A$1001, 0), MATCH(orders!H$1, customers!$A$1:$I$1, 0))</f>
        <v>United States</v>
      </c>
      <c r="I340" t="str">
        <f>INDEX(products!$A$1:$G$49, MATCH(orders!$D340, products!$A$1:$A$1001, 0), MATCH(orders!I$1, products!$A$1:$G$1, 0))</f>
        <v>Exc</v>
      </c>
      <c r="J340" t="str">
        <f>INDEX(products!$A$1:$G$49, MATCH(orders!$D340, products!$A$1:$A$1001, 0), MATCH(orders!J$1, products!$A$1:$G$1, 0))</f>
        <v>L</v>
      </c>
      <c r="K340">
        <f>INDEX(products!$A$1:$G$49, MATCH(orders!$D340, products!$A$1:$A$1001, 0), MATCH(orders!K$1, products!$A$1:$G$1, 0))</f>
        <v>1</v>
      </c>
      <c r="L340">
        <f>INDEX(products!$A$1:$G$49, MATCH(orders!$D340, products!$A$1:$A$1001, 0), MATCH(orders!L$1, products!$A$1:$G$1, 0))</f>
        <v>14.85</v>
      </c>
      <c r="M340">
        <f>L340*E340</f>
        <v>59.4</v>
      </c>
      <c r="N340" t="str">
        <f>_xlfn.IFS(I340="Rob", "Robusta", I340="Exc", "Excelsa", I340="Ara", "Arabica", I340="Lib","Liberica", TRUE, "")</f>
        <v>Excelsa</v>
      </c>
      <c r="O340" t="str">
        <f>_xlfn.IFS(J340="M", "Medium", J340="L", "Light", J340="D", "Dark", TRUE, "")</f>
        <v>Light</v>
      </c>
    </row>
    <row r="341" spans="1:15" x14ac:dyDescent="0.2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INDEX(customers!$A$1:$I$1001, MATCH(orders!$C341, customers!$A$1:$A$1001, 0), MATCH(orders!F$1, customers!$A$1:$I$1, 0))</f>
        <v>Emmaline Rasmus</v>
      </c>
      <c r="G341" s="2" t="str">
        <f>INDEX(customers!$A$1:$I$1001, MATCH(orders!$C341, customers!$A$1:$A$1001, 0), MATCH(orders!G$1, customers!$A$1:$I$1, 0))</f>
        <v>erasmus9f@techcrunch.com</v>
      </c>
      <c r="H341" s="2" t="str">
        <f>INDEX(customers!$A$1:$I$1001, MATCH(orders!$C341, customers!$A$1:$A$1001, 0), MATCH(orders!H$1, customers!$A$1:$I$1, 0))</f>
        <v>United States</v>
      </c>
      <c r="I341" t="str">
        <f>INDEX(products!$A$1:$G$49, MATCH(orders!$D341, products!$A$1:$A$1001, 0), MATCH(orders!I$1, products!$A$1:$G$1, 0))</f>
        <v>Exc</v>
      </c>
      <c r="J341" t="str">
        <f>INDEX(products!$A$1:$G$49, MATCH(orders!$D341, products!$A$1:$A$1001, 0), MATCH(orders!J$1, products!$A$1:$G$1, 0))</f>
        <v>D</v>
      </c>
      <c r="K341">
        <f>INDEX(products!$A$1:$G$49, MATCH(orders!$D341, products!$A$1:$A$1001, 0), MATCH(orders!K$1, products!$A$1:$G$1, 0))</f>
        <v>0.2</v>
      </c>
      <c r="L341">
        <f>INDEX(products!$A$1:$G$49, MATCH(orders!$D341, products!$A$1:$A$1001, 0), MATCH(orders!L$1, products!$A$1:$G$1, 0))</f>
        <v>3.645</v>
      </c>
      <c r="M341">
        <f>L341*E341</f>
        <v>7.29</v>
      </c>
      <c r="N341" t="str">
        <f>_xlfn.IFS(I341="Rob", "Robusta", I341="Exc", "Excelsa", I341="Ara", "Arabica", I341="Lib","Liberica", TRUE, "")</f>
        <v>Excelsa</v>
      </c>
      <c r="O341" t="str">
        <f>_xlfn.IFS(J341="M", "Medium", J341="L", "Light", J341="D", "Dark", TRUE, "")</f>
        <v>Dark</v>
      </c>
    </row>
    <row r="342" spans="1:15" x14ac:dyDescent="0.2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INDEX(customers!$A$1:$I$1001, MATCH(orders!$C342, customers!$A$1:$A$1001, 0), MATCH(orders!F$1, customers!$A$1:$I$1, 0))</f>
        <v>Wesley Giorgioni</v>
      </c>
      <c r="G342" s="2" t="str">
        <f>INDEX(customers!$A$1:$I$1001, MATCH(orders!$C342, customers!$A$1:$A$1001, 0), MATCH(orders!G$1, customers!$A$1:$I$1, 0))</f>
        <v>wgiorgioni9g@wikipedia.org</v>
      </c>
      <c r="H342" s="2" t="str">
        <f>INDEX(customers!$A$1:$I$1001, MATCH(orders!$C342, customers!$A$1:$A$1001, 0), MATCH(orders!H$1, customers!$A$1:$I$1, 0))</f>
        <v>United States</v>
      </c>
      <c r="I342" t="str">
        <f>INDEX(products!$A$1:$G$49, MATCH(orders!$D342, products!$A$1:$A$1001, 0), MATCH(orders!I$1, products!$A$1:$G$1, 0))</f>
        <v>Exc</v>
      </c>
      <c r="J342" t="str">
        <f>INDEX(products!$A$1:$G$49, MATCH(orders!$D342, products!$A$1:$A$1001, 0), MATCH(orders!J$1, products!$A$1:$G$1, 0))</f>
        <v>D</v>
      </c>
      <c r="K342">
        <f>INDEX(products!$A$1:$G$49, MATCH(orders!$D342, products!$A$1:$A$1001, 0), MATCH(orders!K$1, products!$A$1:$G$1, 0))</f>
        <v>0.5</v>
      </c>
      <c r="L342">
        <f>INDEX(products!$A$1:$G$49, MATCH(orders!$D342, products!$A$1:$A$1001, 0), MATCH(orders!L$1, products!$A$1:$G$1, 0))</f>
        <v>7.29</v>
      </c>
      <c r="M342">
        <f>L342*E342</f>
        <v>7.29</v>
      </c>
      <c r="N342" t="str">
        <f>_xlfn.IFS(I342="Rob", "Robusta", I342="Exc", "Excelsa", I342="Ara", "Arabica", I342="Lib","Liberica", TRUE, "")</f>
        <v>Excelsa</v>
      </c>
      <c r="O342" t="str">
        <f>_xlfn.IFS(J342="M", "Medium", J342="L", "Light", J342="D", "Dark", TRUE, "")</f>
        <v>Dark</v>
      </c>
    </row>
    <row r="343" spans="1:15" x14ac:dyDescent="0.2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INDEX(customers!$A$1:$I$1001, MATCH(orders!$C343, customers!$A$1:$A$1001, 0), MATCH(orders!F$1, customers!$A$1:$I$1, 0))</f>
        <v>Lucienne Scargle</v>
      </c>
      <c r="G343" s="2" t="str">
        <f>INDEX(customers!$A$1:$I$1001, MATCH(orders!$C343, customers!$A$1:$A$1001, 0), MATCH(orders!G$1, customers!$A$1:$I$1, 0))</f>
        <v>lscargle9h@myspace.com</v>
      </c>
      <c r="H343" s="2" t="str">
        <f>INDEX(customers!$A$1:$I$1001, MATCH(orders!$C343, customers!$A$1:$A$1001, 0), MATCH(orders!H$1, customers!$A$1:$I$1, 0))</f>
        <v>United States</v>
      </c>
      <c r="I343" t="str">
        <f>INDEX(products!$A$1:$G$49, MATCH(orders!$D343, products!$A$1:$A$1001, 0), MATCH(orders!I$1, products!$A$1:$G$1, 0))</f>
        <v>Exc</v>
      </c>
      <c r="J343" t="str">
        <f>INDEX(products!$A$1:$G$49, MATCH(orders!$D343, products!$A$1:$A$1001, 0), MATCH(orders!J$1, products!$A$1:$G$1, 0))</f>
        <v>L</v>
      </c>
      <c r="K343">
        <f>INDEX(products!$A$1:$G$49, MATCH(orders!$D343, products!$A$1:$A$1001, 0), MATCH(orders!K$1, products!$A$1:$G$1, 0))</f>
        <v>0.5</v>
      </c>
      <c r="L343">
        <f>INDEX(products!$A$1:$G$49, MATCH(orders!$D343, products!$A$1:$A$1001, 0), MATCH(orders!L$1, products!$A$1:$G$1, 0))</f>
        <v>8.91</v>
      </c>
      <c r="M343">
        <f>L343*E343</f>
        <v>17.82</v>
      </c>
      <c r="N343" t="str">
        <f>_xlfn.IFS(I343="Rob", "Robusta", I343="Exc", "Excelsa", I343="Ara", "Arabica", I343="Lib","Liberica", TRUE, "")</f>
        <v>Excelsa</v>
      </c>
      <c r="O343" t="str">
        <f>_xlfn.IFS(J343="M", "Medium", J343="L", "Light", J343="D", "Dark", TRUE, "")</f>
        <v>Light</v>
      </c>
    </row>
    <row r="344" spans="1:15" x14ac:dyDescent="0.2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INDEX(customers!$A$1:$I$1001, MATCH(orders!$C344, customers!$A$1:$A$1001, 0), MATCH(orders!F$1, customers!$A$1:$I$1, 0))</f>
        <v>Lucienne Scargle</v>
      </c>
      <c r="G344" s="2" t="str">
        <f>INDEX(customers!$A$1:$I$1001, MATCH(orders!$C344, customers!$A$1:$A$1001, 0), MATCH(orders!G$1, customers!$A$1:$I$1, 0))</f>
        <v>lscargle9h@myspace.com</v>
      </c>
      <c r="H344" s="2" t="str">
        <f>INDEX(customers!$A$1:$I$1001, MATCH(orders!$C344, customers!$A$1:$A$1001, 0), MATCH(orders!H$1, customers!$A$1:$I$1, 0))</f>
        <v>United States</v>
      </c>
      <c r="I344" t="str">
        <f>INDEX(products!$A$1:$G$49, MATCH(orders!$D344, products!$A$1:$A$1001, 0), MATCH(orders!I$1, products!$A$1:$G$1, 0))</f>
        <v>Lib</v>
      </c>
      <c r="J344" t="str">
        <f>INDEX(products!$A$1:$G$49, MATCH(orders!$D344, products!$A$1:$A$1001, 0), MATCH(orders!J$1, products!$A$1:$G$1, 0))</f>
        <v>D</v>
      </c>
      <c r="K344">
        <f>INDEX(products!$A$1:$G$49, MATCH(orders!$D344, products!$A$1:$A$1001, 0), MATCH(orders!K$1, products!$A$1:$G$1, 0))</f>
        <v>0.5</v>
      </c>
      <c r="L344">
        <f>INDEX(products!$A$1:$G$49, MATCH(orders!$D344, products!$A$1:$A$1001, 0), MATCH(orders!L$1, products!$A$1:$G$1, 0))</f>
        <v>7.77</v>
      </c>
      <c r="M344">
        <f>L344*E344</f>
        <v>38.849999999999994</v>
      </c>
      <c r="N344" t="str">
        <f>_xlfn.IFS(I344="Rob", "Robusta", I344="Exc", "Excelsa", I344="Ara", "Arabica", I344="Lib","Liberica", TRUE, "")</f>
        <v>Liberica</v>
      </c>
      <c r="O344" t="str">
        <f>_xlfn.IFS(J344="M", "Medium", J344="L", "Light", J344="D", "Dark", TRUE, "")</f>
        <v>Dark</v>
      </c>
    </row>
    <row r="345" spans="1:15" x14ac:dyDescent="0.2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INDEX(customers!$A$1:$I$1001, MATCH(orders!$C345, customers!$A$1:$A$1001, 0), MATCH(orders!F$1, customers!$A$1:$I$1, 0))</f>
        <v>Noam Climance</v>
      </c>
      <c r="G345" s="2" t="str">
        <f>INDEX(customers!$A$1:$I$1001, MATCH(orders!$C345, customers!$A$1:$A$1001, 0), MATCH(orders!G$1, customers!$A$1:$I$1, 0))</f>
        <v>nclimance9j@europa.eu</v>
      </c>
      <c r="H345" s="2" t="str">
        <f>INDEX(customers!$A$1:$I$1001, MATCH(orders!$C345, customers!$A$1:$A$1001, 0), MATCH(orders!H$1, customers!$A$1:$I$1, 0))</f>
        <v>United States</v>
      </c>
      <c r="I345" t="str">
        <f>INDEX(products!$A$1:$G$49, MATCH(orders!$D345, products!$A$1:$A$1001, 0), MATCH(orders!I$1, products!$A$1:$G$1, 0))</f>
        <v>Rob</v>
      </c>
      <c r="J345" t="str">
        <f>INDEX(products!$A$1:$G$49, MATCH(orders!$D345, products!$A$1:$A$1001, 0), MATCH(orders!J$1, products!$A$1:$G$1, 0))</f>
        <v>D</v>
      </c>
      <c r="K345">
        <f>INDEX(products!$A$1:$G$49, MATCH(orders!$D345, products!$A$1:$A$1001, 0), MATCH(orders!K$1, products!$A$1:$G$1, 0))</f>
        <v>0.5</v>
      </c>
      <c r="L345">
        <f>INDEX(products!$A$1:$G$49, MATCH(orders!$D345, products!$A$1:$A$1001, 0), MATCH(orders!L$1, products!$A$1:$G$1, 0))</f>
        <v>5.3699999999999992</v>
      </c>
      <c r="M345">
        <f>L345*E345</f>
        <v>32.22</v>
      </c>
      <c r="N345" t="str">
        <f>_xlfn.IFS(I345="Rob", "Robusta", I345="Exc", "Excelsa", I345="Ara", "Arabica", I345="Lib","Liberica", TRUE, "")</f>
        <v>Robusta</v>
      </c>
      <c r="O345" t="str">
        <f>_xlfn.IFS(J345="M", "Medium", J345="L", "Light", J345="D", "Dark", TRUE, "")</f>
        <v>Dark</v>
      </c>
    </row>
    <row r="346" spans="1:15" x14ac:dyDescent="0.2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INDEX(customers!$A$1:$I$1001, MATCH(orders!$C346, customers!$A$1:$A$1001, 0), MATCH(orders!F$1, customers!$A$1:$I$1, 0))</f>
        <v>Catarina Donn</v>
      </c>
      <c r="G346" s="2" t="str">
        <f>INDEX(customers!$A$1:$I$1001, MATCH(orders!$C346, customers!$A$1:$A$1001, 0), MATCH(orders!G$1, customers!$A$1:$I$1, 0))</f>
        <v xml:space="preserve"> catarina.donn@gmail.com</v>
      </c>
      <c r="H346" s="2" t="str">
        <f>INDEX(customers!$A$1:$I$1001, MATCH(orders!$C346, customers!$A$1:$A$1001, 0), MATCH(orders!H$1, customers!$A$1:$I$1, 0))</f>
        <v>Ireland</v>
      </c>
      <c r="I346" t="str">
        <f>INDEX(products!$A$1:$G$49, MATCH(orders!$D346, products!$A$1:$A$1001, 0), MATCH(orders!I$1, products!$A$1:$G$1, 0))</f>
        <v>Rob</v>
      </c>
      <c r="J346" t="str">
        <f>INDEX(products!$A$1:$G$49, MATCH(orders!$D346, products!$A$1:$A$1001, 0), MATCH(orders!J$1, products!$A$1:$G$1, 0))</f>
        <v>M</v>
      </c>
      <c r="K346">
        <f>INDEX(products!$A$1:$G$49, MATCH(orders!$D346, products!$A$1:$A$1001, 0), MATCH(orders!K$1, products!$A$1:$G$1, 0))</f>
        <v>1</v>
      </c>
      <c r="L346">
        <f>INDEX(products!$A$1:$G$49, MATCH(orders!$D346, products!$A$1:$A$1001, 0), MATCH(orders!L$1, products!$A$1:$G$1, 0))</f>
        <v>9.9499999999999993</v>
      </c>
      <c r="M346">
        <f>L346*E346</f>
        <v>19.899999999999999</v>
      </c>
      <c r="N346" t="str">
        <f>_xlfn.IFS(I346="Rob", "Robusta", I346="Exc", "Excelsa", I346="Ara", "Arabica", I346="Lib","Liberica", TRUE, "")</f>
        <v>Robusta</v>
      </c>
      <c r="O346" t="str">
        <f>_xlfn.IFS(J346="M", "Medium", J346="L", "Light", J346="D", "Dark", TRUE, "")</f>
        <v>Medium</v>
      </c>
    </row>
    <row r="347" spans="1:15" x14ac:dyDescent="0.2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INDEX(customers!$A$1:$I$1001, MATCH(orders!$C347, customers!$A$1:$A$1001, 0), MATCH(orders!F$1, customers!$A$1:$I$1, 0))</f>
        <v>Ameline Snazle</v>
      </c>
      <c r="G347" s="2" t="str">
        <f>INDEX(customers!$A$1:$I$1001, MATCH(orders!$C347, customers!$A$1:$A$1001, 0), MATCH(orders!G$1, customers!$A$1:$I$1, 0))</f>
        <v>asnazle9l@oracle.com</v>
      </c>
      <c r="H347" s="2" t="str">
        <f>INDEX(customers!$A$1:$I$1001, MATCH(orders!$C347, customers!$A$1:$A$1001, 0), MATCH(orders!H$1, customers!$A$1:$I$1, 0))</f>
        <v>United States</v>
      </c>
      <c r="I347" t="str">
        <f>INDEX(products!$A$1:$G$49, MATCH(orders!$D347, products!$A$1:$A$1001, 0), MATCH(orders!I$1, products!$A$1:$G$1, 0))</f>
        <v>Rob</v>
      </c>
      <c r="J347" t="str">
        <f>INDEX(products!$A$1:$G$49, MATCH(orders!$D347, products!$A$1:$A$1001, 0), MATCH(orders!J$1, products!$A$1:$G$1, 0))</f>
        <v>L</v>
      </c>
      <c r="K347">
        <f>INDEX(products!$A$1:$G$49, MATCH(orders!$D347, products!$A$1:$A$1001, 0), MATCH(orders!K$1, products!$A$1:$G$1, 0))</f>
        <v>1</v>
      </c>
      <c r="L347">
        <f>INDEX(products!$A$1:$G$49, MATCH(orders!$D347, products!$A$1:$A$1001, 0), MATCH(orders!L$1, products!$A$1:$G$1, 0))</f>
        <v>11.95</v>
      </c>
      <c r="M347">
        <f>L347*E347</f>
        <v>59.75</v>
      </c>
      <c r="N347" t="str">
        <f>_xlfn.IFS(I347="Rob", "Robusta", I347="Exc", "Excelsa", I347="Ara", "Arabica", I347="Lib","Liberica", TRUE, "")</f>
        <v>Robusta</v>
      </c>
      <c r="O347" t="str">
        <f>_xlfn.IFS(J347="M", "Medium", J347="L", "Light", J347="D", "Dark", TRUE, "")</f>
        <v>Light</v>
      </c>
    </row>
    <row r="348" spans="1:15" x14ac:dyDescent="0.2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INDEX(customers!$A$1:$I$1001, MATCH(orders!$C348, customers!$A$1:$A$1001, 0), MATCH(orders!F$1, customers!$A$1:$I$1, 0))</f>
        <v>Rebeka Worg</v>
      </c>
      <c r="G348" s="2" t="str">
        <f>INDEX(customers!$A$1:$I$1001, MATCH(orders!$C348, customers!$A$1:$A$1001, 0), MATCH(orders!G$1, customers!$A$1:$I$1, 0))</f>
        <v>rworg9m@arstechnica.com</v>
      </c>
      <c r="H348" s="2" t="str">
        <f>INDEX(customers!$A$1:$I$1001, MATCH(orders!$C348, customers!$A$1:$A$1001, 0), MATCH(orders!H$1, customers!$A$1:$I$1, 0))</f>
        <v>United States</v>
      </c>
      <c r="I348" t="str">
        <f>INDEX(products!$A$1:$G$49, MATCH(orders!$D348, products!$A$1:$A$1001, 0), MATCH(orders!I$1, products!$A$1:$G$1, 0))</f>
        <v>Ara</v>
      </c>
      <c r="J348" t="str">
        <f>INDEX(products!$A$1:$G$49, MATCH(orders!$D348, products!$A$1:$A$1001, 0), MATCH(orders!J$1, products!$A$1:$G$1, 0))</f>
        <v>L</v>
      </c>
      <c r="K348">
        <f>INDEX(products!$A$1:$G$49, MATCH(orders!$D348, products!$A$1:$A$1001, 0), MATCH(orders!K$1, products!$A$1:$G$1, 0))</f>
        <v>0.5</v>
      </c>
      <c r="L348">
        <f>INDEX(products!$A$1:$G$49, MATCH(orders!$D348, products!$A$1:$A$1001, 0), MATCH(orders!L$1, products!$A$1:$G$1, 0))</f>
        <v>7.77</v>
      </c>
      <c r="M348">
        <f>L348*E348</f>
        <v>23.31</v>
      </c>
      <c r="N348" t="str">
        <f>_xlfn.IFS(I348="Rob", "Robusta", I348="Exc", "Excelsa", I348="Ara", "Arabica", I348="Lib","Liberica", TRUE, "")</f>
        <v>Arabica</v>
      </c>
      <c r="O348" t="str">
        <f>_xlfn.IFS(J348="M", "Medium", J348="L", "Light", J348="D", "Dark", TRUE, "")</f>
        <v>Light</v>
      </c>
    </row>
    <row r="349" spans="1:15" x14ac:dyDescent="0.2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INDEX(customers!$A$1:$I$1001, MATCH(orders!$C349, customers!$A$1:$A$1001, 0), MATCH(orders!F$1, customers!$A$1:$I$1, 0))</f>
        <v>Lewes Danes</v>
      </c>
      <c r="G349" s="2" t="str">
        <f>INDEX(customers!$A$1:$I$1001, MATCH(orders!$C349, customers!$A$1:$A$1001, 0), MATCH(orders!G$1, customers!$A$1:$I$1, 0))</f>
        <v>ldanes9n@umn.edu</v>
      </c>
      <c r="H349" s="2" t="str">
        <f>INDEX(customers!$A$1:$I$1001, MATCH(orders!$C349, customers!$A$1:$A$1001, 0), MATCH(orders!H$1, customers!$A$1:$I$1, 0))</f>
        <v>United States</v>
      </c>
      <c r="I349" t="str">
        <f>INDEX(products!$A$1:$G$49, MATCH(orders!$D349, products!$A$1:$A$1001, 0), MATCH(orders!I$1, products!$A$1:$G$1, 0))</f>
        <v>Lib</v>
      </c>
      <c r="J349" t="str">
        <f>INDEX(products!$A$1:$G$49, MATCH(orders!$D349, products!$A$1:$A$1001, 0), MATCH(orders!J$1, products!$A$1:$G$1, 0))</f>
        <v>M</v>
      </c>
      <c r="K349">
        <f>INDEX(products!$A$1:$G$49, MATCH(orders!$D349, products!$A$1:$A$1001, 0), MATCH(orders!K$1, products!$A$1:$G$1, 0))</f>
        <v>1</v>
      </c>
      <c r="L349">
        <f>INDEX(products!$A$1:$G$49, MATCH(orders!$D349, products!$A$1:$A$1001, 0), MATCH(orders!L$1, products!$A$1:$G$1, 0))</f>
        <v>14.55</v>
      </c>
      <c r="M349">
        <f>L349*E349</f>
        <v>43.650000000000006</v>
      </c>
      <c r="N349" t="str">
        <f>_xlfn.IFS(I349="Rob", "Robusta", I349="Exc", "Excelsa", I349="Ara", "Arabica", I349="Lib","Liberica", TRUE, "")</f>
        <v>Liberica</v>
      </c>
      <c r="O349" t="str">
        <f>_xlfn.IFS(J349="M", "Medium", J349="L", "Light", J349="D", "Dark", TRUE, "")</f>
        <v>Medium</v>
      </c>
    </row>
    <row r="350" spans="1:15" x14ac:dyDescent="0.2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INDEX(customers!$A$1:$I$1001, MATCH(orders!$C350, customers!$A$1:$A$1001, 0), MATCH(orders!F$1, customers!$A$1:$I$1, 0))</f>
        <v>Shelli Keynd</v>
      </c>
      <c r="G350" s="2" t="str">
        <f>INDEX(customers!$A$1:$I$1001, MATCH(orders!$C350, customers!$A$1:$A$1001, 0), MATCH(orders!G$1, customers!$A$1:$I$1, 0))</f>
        <v>skeynd9o@narod.ru</v>
      </c>
      <c r="H350" s="2" t="str">
        <f>INDEX(customers!$A$1:$I$1001, MATCH(orders!$C350, customers!$A$1:$A$1001, 0), MATCH(orders!H$1, customers!$A$1:$I$1, 0))</f>
        <v>United States</v>
      </c>
      <c r="I350" t="str">
        <f>INDEX(products!$A$1:$G$49, MATCH(orders!$D350, products!$A$1:$A$1001, 0), MATCH(orders!I$1, products!$A$1:$G$1, 0))</f>
        <v>Exc</v>
      </c>
      <c r="J350" t="str">
        <f>INDEX(products!$A$1:$G$49, MATCH(orders!$D350, products!$A$1:$A$1001, 0), MATCH(orders!J$1, products!$A$1:$G$1, 0))</f>
        <v>L</v>
      </c>
      <c r="K350">
        <f>INDEX(products!$A$1:$G$49, MATCH(orders!$D350, products!$A$1:$A$1001, 0), MATCH(orders!K$1, products!$A$1:$G$1, 0))</f>
        <v>2.5</v>
      </c>
      <c r="L350">
        <f>INDEX(products!$A$1:$G$49, MATCH(orders!$D350, products!$A$1:$A$1001, 0), MATCH(orders!L$1, products!$A$1:$G$1, 0))</f>
        <v>34.154999999999994</v>
      </c>
      <c r="M350">
        <f>L350*E350</f>
        <v>204.92999999999995</v>
      </c>
      <c r="N350" t="str">
        <f>_xlfn.IFS(I350="Rob", "Robusta", I350="Exc", "Excelsa", I350="Ara", "Arabica", I350="Lib","Liberica", TRUE, "")</f>
        <v>Excelsa</v>
      </c>
      <c r="O350" t="str">
        <f>_xlfn.IFS(J350="M", "Medium", J350="L", "Light", J350="D", "Dark", TRUE, "")</f>
        <v>Light</v>
      </c>
    </row>
    <row r="351" spans="1:15" x14ac:dyDescent="0.2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INDEX(customers!$A$1:$I$1001, MATCH(orders!$C351, customers!$A$1:$A$1001, 0), MATCH(orders!F$1, customers!$A$1:$I$1, 0))</f>
        <v>Dell Daveridge</v>
      </c>
      <c r="G351" s="2" t="str">
        <f>INDEX(customers!$A$1:$I$1001, MATCH(orders!$C351, customers!$A$1:$A$1001, 0), MATCH(orders!G$1, customers!$A$1:$I$1, 0))</f>
        <v>ddaveridge9p@arstechnica.com</v>
      </c>
      <c r="H351" s="2" t="str">
        <f>INDEX(customers!$A$1:$I$1001, MATCH(orders!$C351, customers!$A$1:$A$1001, 0), MATCH(orders!H$1, customers!$A$1:$I$1, 0))</f>
        <v>United States</v>
      </c>
      <c r="I351" t="str">
        <f>INDEX(products!$A$1:$G$49, MATCH(orders!$D351, products!$A$1:$A$1001, 0), MATCH(orders!I$1, products!$A$1:$G$1, 0))</f>
        <v>Rob</v>
      </c>
      <c r="J351" t="str">
        <f>INDEX(products!$A$1:$G$49, MATCH(orders!$D351, products!$A$1:$A$1001, 0), MATCH(orders!J$1, products!$A$1:$G$1, 0))</f>
        <v>L</v>
      </c>
      <c r="K351">
        <f>INDEX(products!$A$1:$G$49, MATCH(orders!$D351, products!$A$1:$A$1001, 0), MATCH(orders!K$1, products!$A$1:$G$1, 0))</f>
        <v>0.2</v>
      </c>
      <c r="L351">
        <f>INDEX(products!$A$1:$G$49, MATCH(orders!$D351, products!$A$1:$A$1001, 0), MATCH(orders!L$1, products!$A$1:$G$1, 0))</f>
        <v>3.5849999999999995</v>
      </c>
      <c r="M351">
        <f>L351*E351</f>
        <v>14.339999999999998</v>
      </c>
      <c r="N351" t="str">
        <f>_xlfn.IFS(I351="Rob", "Robusta", I351="Exc", "Excelsa", I351="Ara", "Arabica", I351="Lib","Liberica", TRUE, "")</f>
        <v>Robusta</v>
      </c>
      <c r="O351" t="str">
        <f>_xlfn.IFS(J351="M", "Medium", J351="L", "Light", J351="D", "Dark", TRUE, "")</f>
        <v>Light</v>
      </c>
    </row>
    <row r="352" spans="1:15" x14ac:dyDescent="0.2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INDEX(customers!$A$1:$I$1001, MATCH(orders!$C352, customers!$A$1:$A$1001, 0), MATCH(orders!F$1, customers!$A$1:$I$1, 0))</f>
        <v>Joshuah Awdry</v>
      </c>
      <c r="G352" s="2" t="str">
        <f>INDEX(customers!$A$1:$I$1001, MATCH(orders!$C352, customers!$A$1:$A$1001, 0), MATCH(orders!G$1, customers!$A$1:$I$1, 0))</f>
        <v>jawdry9q@utexas.edu</v>
      </c>
      <c r="H352" s="2" t="str">
        <f>INDEX(customers!$A$1:$I$1001, MATCH(orders!$C352, customers!$A$1:$A$1001, 0), MATCH(orders!H$1, customers!$A$1:$I$1, 0))</f>
        <v>United States</v>
      </c>
      <c r="I352" t="str">
        <f>INDEX(products!$A$1:$G$49, MATCH(orders!$D352, products!$A$1:$A$1001, 0), MATCH(orders!I$1, products!$A$1:$G$1, 0))</f>
        <v>Ara</v>
      </c>
      <c r="J352" t="str">
        <f>INDEX(products!$A$1:$G$49, MATCH(orders!$D352, products!$A$1:$A$1001, 0), MATCH(orders!J$1, products!$A$1:$G$1, 0))</f>
        <v>D</v>
      </c>
      <c r="K352">
        <f>INDEX(products!$A$1:$G$49, MATCH(orders!$D352, products!$A$1:$A$1001, 0), MATCH(orders!K$1, products!$A$1:$G$1, 0))</f>
        <v>0.5</v>
      </c>
      <c r="L352">
        <f>INDEX(products!$A$1:$G$49, MATCH(orders!$D352, products!$A$1:$A$1001, 0), MATCH(orders!L$1, products!$A$1:$G$1, 0))</f>
        <v>5.97</v>
      </c>
      <c r="M352">
        <f>L352*E352</f>
        <v>23.88</v>
      </c>
      <c r="N352" t="str">
        <f>_xlfn.IFS(I352="Rob", "Robusta", I352="Exc", "Excelsa", I352="Ara", "Arabica", I352="Lib","Liberica", TRUE, "")</f>
        <v>Arabica</v>
      </c>
      <c r="O352" t="str">
        <f>_xlfn.IFS(J352="M", "Medium", J352="L", "Light", J352="D", "Dark", TRUE, "")</f>
        <v>Dark</v>
      </c>
    </row>
    <row r="353" spans="1:15" x14ac:dyDescent="0.2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INDEX(customers!$A$1:$I$1001, MATCH(orders!$C353, customers!$A$1:$A$1001, 0), MATCH(orders!F$1, customers!$A$1:$I$1, 0))</f>
        <v>Ethel Ryles</v>
      </c>
      <c r="G353" s="2" t="str">
        <f>INDEX(customers!$A$1:$I$1001, MATCH(orders!$C353, customers!$A$1:$A$1001, 0), MATCH(orders!G$1, customers!$A$1:$I$1, 0))</f>
        <v>eryles9r@fastcompany.com</v>
      </c>
      <c r="H353" s="2" t="str">
        <f>INDEX(customers!$A$1:$I$1001, MATCH(orders!$C353, customers!$A$1:$A$1001, 0), MATCH(orders!H$1, customers!$A$1:$I$1, 0))</f>
        <v>United States</v>
      </c>
      <c r="I353" t="str">
        <f>INDEX(products!$A$1:$G$49, MATCH(orders!$D353, products!$A$1:$A$1001, 0), MATCH(orders!I$1, products!$A$1:$G$1, 0))</f>
        <v>Ara</v>
      </c>
      <c r="J353" t="str">
        <f>INDEX(products!$A$1:$G$49, MATCH(orders!$D353, products!$A$1:$A$1001, 0), MATCH(orders!J$1, products!$A$1:$G$1, 0))</f>
        <v>M</v>
      </c>
      <c r="K353">
        <f>INDEX(products!$A$1:$G$49, MATCH(orders!$D353, products!$A$1:$A$1001, 0), MATCH(orders!K$1, products!$A$1:$G$1, 0))</f>
        <v>1</v>
      </c>
      <c r="L353">
        <f>INDEX(products!$A$1:$G$49, MATCH(orders!$D353, products!$A$1:$A$1001, 0), MATCH(orders!L$1, products!$A$1:$G$1, 0))</f>
        <v>11.25</v>
      </c>
      <c r="M353">
        <f>L353*E353</f>
        <v>22.5</v>
      </c>
      <c r="N353" t="str">
        <f>_xlfn.IFS(I353="Rob", "Robusta", I353="Exc", "Excelsa", I353="Ara", "Arabica", I353="Lib","Liberica", TRUE, "")</f>
        <v>Arabica</v>
      </c>
      <c r="O353" t="str">
        <f>_xlfn.IFS(J353="M", "Medium", J353="L", "Light", J353="D", "Dark", TRUE, "")</f>
        <v>Medium</v>
      </c>
    </row>
    <row r="354" spans="1:15" x14ac:dyDescent="0.2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INDEX(customers!$A$1:$I$1001, MATCH(orders!$C354, customers!$A$1:$A$1001, 0), MATCH(orders!F$1, customers!$A$1:$I$1, 0))</f>
        <v>Flynn Antony</v>
      </c>
      <c r="G354" s="2" t="str">
        <f>INDEX(customers!$A$1:$I$1001, MATCH(orders!$C354, customers!$A$1:$A$1001, 0), MATCH(orders!G$1, customers!$A$1:$I$1, 0))</f>
        <v xml:space="preserve"> flynn.antony@gmail.com</v>
      </c>
      <c r="H354" s="2" t="str">
        <f>INDEX(customers!$A$1:$I$1001, MATCH(orders!$C354, customers!$A$1:$A$1001, 0), MATCH(orders!H$1, customers!$A$1:$I$1, 0))</f>
        <v>United States</v>
      </c>
      <c r="I354" t="str">
        <f>INDEX(products!$A$1:$G$49, MATCH(orders!$D354, products!$A$1:$A$1001, 0), MATCH(orders!I$1, products!$A$1:$G$1, 0))</f>
        <v>Exc</v>
      </c>
      <c r="J354" t="str">
        <f>INDEX(products!$A$1:$G$49, MATCH(orders!$D354, products!$A$1:$A$1001, 0), MATCH(orders!J$1, products!$A$1:$G$1, 0))</f>
        <v>D</v>
      </c>
      <c r="K354">
        <f>INDEX(products!$A$1:$G$49, MATCH(orders!$D354, products!$A$1:$A$1001, 0), MATCH(orders!K$1, products!$A$1:$G$1, 0))</f>
        <v>0.5</v>
      </c>
      <c r="L354">
        <f>INDEX(products!$A$1:$G$49, MATCH(orders!$D354, products!$A$1:$A$1001, 0), MATCH(orders!L$1, products!$A$1:$G$1, 0))</f>
        <v>7.29</v>
      </c>
      <c r="M354">
        <f>L354*E354</f>
        <v>36.450000000000003</v>
      </c>
      <c r="N354" t="str">
        <f>_xlfn.IFS(I354="Rob", "Robusta", I354="Exc", "Excelsa", I354="Ara", "Arabica", I354="Lib","Liberica", TRUE, "")</f>
        <v>Excelsa</v>
      </c>
      <c r="O354" t="str">
        <f>_xlfn.IFS(J354="M", "Medium", J354="L", "Light", J354="D", "Dark", TRUE, "")</f>
        <v>Dark</v>
      </c>
    </row>
    <row r="355" spans="1:15" x14ac:dyDescent="0.2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INDEX(customers!$A$1:$I$1001, MATCH(orders!$C355, customers!$A$1:$A$1001, 0), MATCH(orders!F$1, customers!$A$1:$I$1, 0))</f>
        <v>Maitilde Boxill</v>
      </c>
      <c r="G355" s="2" t="str">
        <f>INDEX(customers!$A$1:$I$1001, MATCH(orders!$C355, customers!$A$1:$A$1001, 0), MATCH(orders!G$1, customers!$A$1:$I$1, 0))</f>
        <v xml:space="preserve"> maitilde.boxill@gmail.com</v>
      </c>
      <c r="H355" s="2" t="str">
        <f>INDEX(customers!$A$1:$I$1001, MATCH(orders!$C355, customers!$A$1:$A$1001, 0), MATCH(orders!H$1, customers!$A$1:$I$1, 0))</f>
        <v>United States</v>
      </c>
      <c r="I355" t="str">
        <f>INDEX(products!$A$1:$G$49, MATCH(orders!$D355, products!$A$1:$A$1001, 0), MATCH(orders!I$1, products!$A$1:$G$1, 0))</f>
        <v>Ara</v>
      </c>
      <c r="J355" t="str">
        <f>INDEX(products!$A$1:$G$49, MATCH(orders!$D355, products!$A$1:$A$1001, 0), MATCH(orders!J$1, products!$A$1:$G$1, 0))</f>
        <v>M</v>
      </c>
      <c r="K355">
        <f>INDEX(products!$A$1:$G$49, MATCH(orders!$D355, products!$A$1:$A$1001, 0), MATCH(orders!K$1, products!$A$1:$G$1, 0))</f>
        <v>0.5</v>
      </c>
      <c r="L355">
        <f>INDEX(products!$A$1:$G$49, MATCH(orders!$D355, products!$A$1:$A$1001, 0), MATCH(orders!L$1, products!$A$1:$G$1, 0))</f>
        <v>6.75</v>
      </c>
      <c r="M355">
        <f>L355*E355</f>
        <v>27</v>
      </c>
      <c r="N355" t="str">
        <f>_xlfn.IFS(I355="Rob", "Robusta", I355="Exc", "Excelsa", I355="Ara", "Arabica", I355="Lib","Liberica", TRUE, "")</f>
        <v>Arabica</v>
      </c>
      <c r="O355" t="str">
        <f>_xlfn.IFS(J355="M", "Medium", J355="L", "Light", J355="D", "Dark", TRUE, "")</f>
        <v>Medium</v>
      </c>
    </row>
    <row r="356" spans="1:15" x14ac:dyDescent="0.2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INDEX(customers!$A$1:$I$1001, MATCH(orders!$C356, customers!$A$1:$A$1001, 0), MATCH(orders!F$1, customers!$A$1:$I$1, 0))</f>
        <v>Jodee Caldicott</v>
      </c>
      <c r="G356" s="2" t="str">
        <f>INDEX(customers!$A$1:$I$1001, MATCH(orders!$C356, customers!$A$1:$A$1001, 0), MATCH(orders!G$1, customers!$A$1:$I$1, 0))</f>
        <v>jcaldicott9u@usda.gov</v>
      </c>
      <c r="H356" s="2" t="str">
        <f>INDEX(customers!$A$1:$I$1001, MATCH(orders!$C356, customers!$A$1:$A$1001, 0), MATCH(orders!H$1, customers!$A$1:$I$1, 0))</f>
        <v>United States</v>
      </c>
      <c r="I356" t="str">
        <f>INDEX(products!$A$1:$G$49, MATCH(orders!$D356, products!$A$1:$A$1001, 0), MATCH(orders!I$1, products!$A$1:$G$1, 0))</f>
        <v>Ara</v>
      </c>
      <c r="J356" t="str">
        <f>INDEX(products!$A$1:$G$49, MATCH(orders!$D356, products!$A$1:$A$1001, 0), MATCH(orders!J$1, products!$A$1:$G$1, 0))</f>
        <v>M</v>
      </c>
      <c r="K356">
        <f>INDEX(products!$A$1:$G$49, MATCH(orders!$D356, products!$A$1:$A$1001, 0), MATCH(orders!K$1, products!$A$1:$G$1, 0))</f>
        <v>2.5</v>
      </c>
      <c r="L356">
        <f>INDEX(products!$A$1:$G$49, MATCH(orders!$D356, products!$A$1:$A$1001, 0), MATCH(orders!L$1, products!$A$1:$G$1, 0))</f>
        <v>25.874999999999996</v>
      </c>
      <c r="M356">
        <f>L356*E356</f>
        <v>155.24999999999997</v>
      </c>
      <c r="N356" t="str">
        <f>_xlfn.IFS(I356="Rob", "Robusta", I356="Exc", "Excelsa", I356="Ara", "Arabica", I356="Lib","Liberica", TRUE, "")</f>
        <v>Arabica</v>
      </c>
      <c r="O356" t="str">
        <f>_xlfn.IFS(J356="M", "Medium", J356="L", "Light", J356="D", "Dark", TRUE, "")</f>
        <v>Medium</v>
      </c>
    </row>
    <row r="357" spans="1:15" x14ac:dyDescent="0.2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INDEX(customers!$A$1:$I$1001, MATCH(orders!$C357, customers!$A$1:$A$1001, 0), MATCH(orders!F$1, customers!$A$1:$I$1, 0))</f>
        <v>Marianna Vedmore</v>
      </c>
      <c r="G357" s="2" t="str">
        <f>INDEX(customers!$A$1:$I$1001, MATCH(orders!$C357, customers!$A$1:$A$1001, 0), MATCH(orders!G$1, customers!$A$1:$I$1, 0))</f>
        <v>mvedmore9v@a8.net</v>
      </c>
      <c r="H357" s="2" t="str">
        <f>INDEX(customers!$A$1:$I$1001, MATCH(orders!$C357, customers!$A$1:$A$1001, 0), MATCH(orders!H$1, customers!$A$1:$I$1, 0))</f>
        <v>United States</v>
      </c>
      <c r="I357" t="str">
        <f>INDEX(products!$A$1:$G$49, MATCH(orders!$D357, products!$A$1:$A$1001, 0), MATCH(orders!I$1, products!$A$1:$G$1, 0))</f>
        <v>Ara</v>
      </c>
      <c r="J357" t="str">
        <f>INDEX(products!$A$1:$G$49, MATCH(orders!$D357, products!$A$1:$A$1001, 0), MATCH(orders!J$1, products!$A$1:$G$1, 0))</f>
        <v>D</v>
      </c>
      <c r="K357">
        <f>INDEX(products!$A$1:$G$49, MATCH(orders!$D357, products!$A$1:$A$1001, 0), MATCH(orders!K$1, products!$A$1:$G$1, 0))</f>
        <v>2.5</v>
      </c>
      <c r="L357">
        <f>INDEX(products!$A$1:$G$49, MATCH(orders!$D357, products!$A$1:$A$1001, 0), MATCH(orders!L$1, products!$A$1:$G$1, 0))</f>
        <v>22.884999999999998</v>
      </c>
      <c r="M357">
        <f>L357*E357</f>
        <v>114.42499999999998</v>
      </c>
      <c r="N357" t="str">
        <f>_xlfn.IFS(I357="Rob", "Robusta", I357="Exc", "Excelsa", I357="Ara", "Arabica", I357="Lib","Liberica", TRUE, "")</f>
        <v>Arabica</v>
      </c>
      <c r="O357" t="str">
        <f>_xlfn.IFS(J357="M", "Medium", J357="L", "Light", J357="D", "Dark", TRUE, "")</f>
        <v>Dark</v>
      </c>
    </row>
    <row r="358" spans="1:15" x14ac:dyDescent="0.2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INDEX(customers!$A$1:$I$1001, MATCH(orders!$C358, customers!$A$1:$A$1001, 0), MATCH(orders!F$1, customers!$A$1:$I$1, 0))</f>
        <v>Willey Romao</v>
      </c>
      <c r="G358" s="2" t="str">
        <f>INDEX(customers!$A$1:$I$1001, MATCH(orders!$C358, customers!$A$1:$A$1001, 0), MATCH(orders!G$1, customers!$A$1:$I$1, 0))</f>
        <v>wromao9w@chronoengine.com</v>
      </c>
      <c r="H358" s="2" t="str">
        <f>INDEX(customers!$A$1:$I$1001, MATCH(orders!$C358, customers!$A$1:$A$1001, 0), MATCH(orders!H$1, customers!$A$1:$I$1, 0))</f>
        <v>United States</v>
      </c>
      <c r="I358" t="str">
        <f>INDEX(products!$A$1:$G$49, MATCH(orders!$D358, products!$A$1:$A$1001, 0), MATCH(orders!I$1, products!$A$1:$G$1, 0))</f>
        <v>Lib</v>
      </c>
      <c r="J358" t="str">
        <f>INDEX(products!$A$1:$G$49, MATCH(orders!$D358, products!$A$1:$A$1001, 0), MATCH(orders!J$1, products!$A$1:$G$1, 0))</f>
        <v>D</v>
      </c>
      <c r="K358">
        <f>INDEX(products!$A$1:$G$49, MATCH(orders!$D358, products!$A$1:$A$1001, 0), MATCH(orders!K$1, products!$A$1:$G$1, 0))</f>
        <v>1</v>
      </c>
      <c r="L358">
        <f>INDEX(products!$A$1:$G$49, MATCH(orders!$D358, products!$A$1:$A$1001, 0), MATCH(orders!L$1, products!$A$1:$G$1, 0))</f>
        <v>12.95</v>
      </c>
      <c r="M358">
        <f>L358*E358</f>
        <v>51.8</v>
      </c>
      <c r="N358" t="str">
        <f>_xlfn.IFS(I358="Rob", "Robusta", I358="Exc", "Excelsa", I358="Ara", "Arabica", I358="Lib","Liberica", TRUE, "")</f>
        <v>Liberica</v>
      </c>
      <c r="O358" t="str">
        <f>_xlfn.IFS(J358="M", "Medium", J358="L", "Light", J358="D", "Dark", TRUE, "")</f>
        <v>Dark</v>
      </c>
    </row>
    <row r="359" spans="1:15" x14ac:dyDescent="0.2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INDEX(customers!$A$1:$I$1001, MATCH(orders!$C359, customers!$A$1:$A$1001, 0), MATCH(orders!F$1, customers!$A$1:$I$1, 0))</f>
        <v>Enriqueta Ixor</v>
      </c>
      <c r="G359" s="2" t="str">
        <f>INDEX(customers!$A$1:$I$1001, MATCH(orders!$C359, customers!$A$1:$A$1001, 0), MATCH(orders!G$1, customers!$A$1:$I$1, 0))</f>
        <v xml:space="preserve"> enriqueta.ixor@gmail.com</v>
      </c>
      <c r="H359" s="2" t="str">
        <f>INDEX(customers!$A$1:$I$1001, MATCH(orders!$C359, customers!$A$1:$A$1001, 0), MATCH(orders!H$1, customers!$A$1:$I$1, 0))</f>
        <v>United States</v>
      </c>
      <c r="I359" t="str">
        <f>INDEX(products!$A$1:$G$49, MATCH(orders!$D359, products!$A$1:$A$1001, 0), MATCH(orders!I$1, products!$A$1:$G$1, 0))</f>
        <v>Ara</v>
      </c>
      <c r="J359" t="str">
        <f>INDEX(products!$A$1:$G$49, MATCH(orders!$D359, products!$A$1:$A$1001, 0), MATCH(orders!J$1, products!$A$1:$G$1, 0))</f>
        <v>M</v>
      </c>
      <c r="K359">
        <f>INDEX(products!$A$1:$G$49, MATCH(orders!$D359, products!$A$1:$A$1001, 0), MATCH(orders!K$1, products!$A$1:$G$1, 0))</f>
        <v>2.5</v>
      </c>
      <c r="L359">
        <f>INDEX(products!$A$1:$G$49, MATCH(orders!$D359, products!$A$1:$A$1001, 0), MATCH(orders!L$1, products!$A$1:$G$1, 0))</f>
        <v>25.874999999999996</v>
      </c>
      <c r="M359">
        <f>L359*E359</f>
        <v>155.24999999999997</v>
      </c>
      <c r="N359" t="str">
        <f>_xlfn.IFS(I359="Rob", "Robusta", I359="Exc", "Excelsa", I359="Ara", "Arabica", I359="Lib","Liberica", TRUE, "")</f>
        <v>Arabica</v>
      </c>
      <c r="O359" t="str">
        <f>_xlfn.IFS(J359="M", "Medium", J359="L", "Light", J359="D", "Dark", TRUE, "")</f>
        <v>Medium</v>
      </c>
    </row>
    <row r="360" spans="1:15" x14ac:dyDescent="0.2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INDEX(customers!$A$1:$I$1001, MATCH(orders!$C360, customers!$A$1:$A$1001, 0), MATCH(orders!F$1, customers!$A$1:$I$1, 0))</f>
        <v>Tomasina Cotmore</v>
      </c>
      <c r="G360" s="2" t="str">
        <f>INDEX(customers!$A$1:$I$1001, MATCH(orders!$C360, customers!$A$1:$A$1001, 0), MATCH(orders!G$1, customers!$A$1:$I$1, 0))</f>
        <v>tcotmore9y@amazonaws.com</v>
      </c>
      <c r="H360" s="2" t="str">
        <f>INDEX(customers!$A$1:$I$1001, MATCH(orders!$C360, customers!$A$1:$A$1001, 0), MATCH(orders!H$1, customers!$A$1:$I$1, 0))</f>
        <v>United States</v>
      </c>
      <c r="I360" t="str">
        <f>INDEX(products!$A$1:$G$49, MATCH(orders!$D360, products!$A$1:$A$1001, 0), MATCH(orders!I$1, products!$A$1:$G$1, 0))</f>
        <v>Ara</v>
      </c>
      <c r="J360" t="str">
        <f>INDEX(products!$A$1:$G$49, MATCH(orders!$D360, products!$A$1:$A$1001, 0), MATCH(orders!J$1, products!$A$1:$G$1, 0))</f>
        <v>L</v>
      </c>
      <c r="K360">
        <f>INDEX(products!$A$1:$G$49, MATCH(orders!$D360, products!$A$1:$A$1001, 0), MATCH(orders!K$1, products!$A$1:$G$1, 0))</f>
        <v>2.5</v>
      </c>
      <c r="L360">
        <f>INDEX(products!$A$1:$G$49, MATCH(orders!$D360, products!$A$1:$A$1001, 0), MATCH(orders!L$1, products!$A$1:$G$1, 0))</f>
        <v>29.784999999999997</v>
      </c>
      <c r="M360">
        <f>L360*E360</f>
        <v>29.784999999999997</v>
      </c>
      <c r="N360" t="str">
        <f>_xlfn.IFS(I360="Rob", "Robusta", I360="Exc", "Excelsa", I360="Ara", "Arabica", I360="Lib","Liberica", TRUE, "")</f>
        <v>Arabica</v>
      </c>
      <c r="O360" t="str">
        <f>_xlfn.IFS(J360="M", "Medium", J360="L", "Light", J360="D", "Dark", TRUE, "")</f>
        <v>Light</v>
      </c>
    </row>
    <row r="361" spans="1:15" x14ac:dyDescent="0.2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INDEX(customers!$A$1:$I$1001, MATCH(orders!$C361, customers!$A$1:$A$1001, 0), MATCH(orders!F$1, customers!$A$1:$I$1, 0))</f>
        <v>Yuma Skipsey</v>
      </c>
      <c r="G361" s="2" t="str">
        <f>INDEX(customers!$A$1:$I$1001, MATCH(orders!$C361, customers!$A$1:$A$1001, 0), MATCH(orders!G$1, customers!$A$1:$I$1, 0))</f>
        <v>yskipsey9z@spotify.com</v>
      </c>
      <c r="H361" s="2" t="str">
        <f>INDEX(customers!$A$1:$I$1001, MATCH(orders!$C361, customers!$A$1:$A$1001, 0), MATCH(orders!H$1, customers!$A$1:$I$1, 0))</f>
        <v>United Kingdom</v>
      </c>
      <c r="I361" t="str">
        <f>INDEX(products!$A$1:$G$49, MATCH(orders!$D361, products!$A$1:$A$1001, 0), MATCH(orders!I$1, products!$A$1:$G$1, 0))</f>
        <v>Rob</v>
      </c>
      <c r="J361" t="str">
        <f>INDEX(products!$A$1:$G$49, MATCH(orders!$D361, products!$A$1:$A$1001, 0), MATCH(orders!J$1, products!$A$1:$G$1, 0))</f>
        <v>L</v>
      </c>
      <c r="K361">
        <f>INDEX(products!$A$1:$G$49, MATCH(orders!$D361, products!$A$1:$A$1001, 0), MATCH(orders!K$1, products!$A$1:$G$1, 0))</f>
        <v>0.2</v>
      </c>
      <c r="L361">
        <f>INDEX(products!$A$1:$G$49, MATCH(orders!$D361, products!$A$1:$A$1001, 0), MATCH(orders!L$1, products!$A$1:$G$1, 0))</f>
        <v>3.5849999999999995</v>
      </c>
      <c r="M361">
        <f>L361*E361</f>
        <v>21.509999999999998</v>
      </c>
      <c r="N361" t="str">
        <f>_xlfn.IFS(I361="Rob", "Robusta", I361="Exc", "Excelsa", I361="Ara", "Arabica", I361="Lib","Liberica", TRUE, "")</f>
        <v>Robusta</v>
      </c>
      <c r="O361" t="str">
        <f>_xlfn.IFS(J361="M", "Medium", J361="L", "Light", J361="D", "Dark", TRUE, "")</f>
        <v>Light</v>
      </c>
    </row>
    <row r="362" spans="1:15" x14ac:dyDescent="0.2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INDEX(customers!$A$1:$I$1001, MATCH(orders!$C362, customers!$A$1:$A$1001, 0), MATCH(orders!F$1, customers!$A$1:$I$1, 0))</f>
        <v>Nicko Corps</v>
      </c>
      <c r="G362" s="2" t="str">
        <f>INDEX(customers!$A$1:$I$1001, MATCH(orders!$C362, customers!$A$1:$A$1001, 0), MATCH(orders!G$1, customers!$A$1:$I$1, 0))</f>
        <v>ncorpsa0@gmpg.org</v>
      </c>
      <c r="H362" s="2" t="str">
        <f>INDEX(customers!$A$1:$I$1001, MATCH(orders!$C362, customers!$A$1:$A$1001, 0), MATCH(orders!H$1, customers!$A$1:$I$1, 0))</f>
        <v>United States</v>
      </c>
      <c r="I362" t="str">
        <f>INDEX(products!$A$1:$G$49, MATCH(orders!$D362, products!$A$1:$A$1001, 0), MATCH(orders!I$1, products!$A$1:$G$1, 0))</f>
        <v>Rob</v>
      </c>
      <c r="J362" t="str">
        <f>INDEX(products!$A$1:$G$49, MATCH(orders!$D362, products!$A$1:$A$1001, 0), MATCH(orders!J$1, products!$A$1:$G$1, 0))</f>
        <v>D</v>
      </c>
      <c r="K362">
        <f>INDEX(products!$A$1:$G$49, MATCH(orders!$D362, products!$A$1:$A$1001, 0), MATCH(orders!K$1, products!$A$1:$G$1, 0))</f>
        <v>2.5</v>
      </c>
      <c r="L362">
        <f>INDEX(products!$A$1:$G$49, MATCH(orders!$D362, products!$A$1:$A$1001, 0), MATCH(orders!L$1, products!$A$1:$G$1, 0))</f>
        <v>20.584999999999997</v>
      </c>
      <c r="M362">
        <f>L362*E362</f>
        <v>41.169999999999995</v>
      </c>
      <c r="N362" t="str">
        <f>_xlfn.IFS(I362="Rob", "Robusta", I362="Exc", "Excelsa", I362="Ara", "Arabica", I362="Lib","Liberica", TRUE, "")</f>
        <v>Robusta</v>
      </c>
      <c r="O362" t="str">
        <f>_xlfn.IFS(J362="M", "Medium", J362="L", "Light", J362="D", "Dark", TRUE, "")</f>
        <v>Dark</v>
      </c>
    </row>
    <row r="363" spans="1:15" x14ac:dyDescent="0.2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INDEX(customers!$A$1:$I$1001, MATCH(orders!$C363, customers!$A$1:$A$1001, 0), MATCH(orders!F$1, customers!$A$1:$I$1, 0))</f>
        <v>Nicko Corps</v>
      </c>
      <c r="G363" s="2" t="str">
        <f>INDEX(customers!$A$1:$I$1001, MATCH(orders!$C363, customers!$A$1:$A$1001, 0), MATCH(orders!G$1, customers!$A$1:$I$1, 0))</f>
        <v>ncorpsa0@gmpg.org</v>
      </c>
      <c r="H363" s="2" t="str">
        <f>INDEX(customers!$A$1:$I$1001, MATCH(orders!$C363, customers!$A$1:$A$1001, 0), MATCH(orders!H$1, customers!$A$1:$I$1, 0))</f>
        <v>United States</v>
      </c>
      <c r="I363" t="str">
        <f>INDEX(products!$A$1:$G$49, MATCH(orders!$D363, products!$A$1:$A$1001, 0), MATCH(orders!I$1, products!$A$1:$G$1, 0))</f>
        <v>Rob</v>
      </c>
      <c r="J363" t="str">
        <f>INDEX(products!$A$1:$G$49, MATCH(orders!$D363, products!$A$1:$A$1001, 0), MATCH(orders!J$1, products!$A$1:$G$1, 0))</f>
        <v>M</v>
      </c>
      <c r="K363">
        <f>INDEX(products!$A$1:$G$49, MATCH(orders!$D363, products!$A$1:$A$1001, 0), MATCH(orders!K$1, products!$A$1:$G$1, 0))</f>
        <v>0.5</v>
      </c>
      <c r="L363">
        <f>INDEX(products!$A$1:$G$49, MATCH(orders!$D363, products!$A$1:$A$1001, 0), MATCH(orders!L$1, products!$A$1:$G$1, 0))</f>
        <v>5.97</v>
      </c>
      <c r="M363">
        <f>L363*E363</f>
        <v>5.97</v>
      </c>
      <c r="N363" t="str">
        <f>_xlfn.IFS(I363="Rob", "Robusta", I363="Exc", "Excelsa", I363="Ara", "Arabica", I363="Lib","Liberica", TRUE, "")</f>
        <v>Robusta</v>
      </c>
      <c r="O363" t="str">
        <f>_xlfn.IFS(J363="M", "Medium", J363="L", "Light", J363="D", "Dark", TRUE, "")</f>
        <v>Medium</v>
      </c>
    </row>
    <row r="364" spans="1:15" x14ac:dyDescent="0.2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INDEX(customers!$A$1:$I$1001, MATCH(orders!$C364, customers!$A$1:$A$1001, 0), MATCH(orders!F$1, customers!$A$1:$I$1, 0))</f>
        <v>Feliks Babber</v>
      </c>
      <c r="G364" s="2" t="str">
        <f>INDEX(customers!$A$1:$I$1001, MATCH(orders!$C364, customers!$A$1:$A$1001, 0), MATCH(orders!G$1, customers!$A$1:$I$1, 0))</f>
        <v>fbabbera2@stanford.edu</v>
      </c>
      <c r="H364" s="2" t="str">
        <f>INDEX(customers!$A$1:$I$1001, MATCH(orders!$C364, customers!$A$1:$A$1001, 0), MATCH(orders!H$1, customers!$A$1:$I$1, 0))</f>
        <v>United States</v>
      </c>
      <c r="I364" t="str">
        <f>INDEX(products!$A$1:$G$49, MATCH(orders!$D364, products!$A$1:$A$1001, 0), MATCH(orders!I$1, products!$A$1:$G$1, 0))</f>
        <v>Exc</v>
      </c>
      <c r="J364" t="str">
        <f>INDEX(products!$A$1:$G$49, MATCH(orders!$D364, products!$A$1:$A$1001, 0), MATCH(orders!J$1, products!$A$1:$G$1, 0))</f>
        <v>L</v>
      </c>
      <c r="K364">
        <f>INDEX(products!$A$1:$G$49, MATCH(orders!$D364, products!$A$1:$A$1001, 0), MATCH(orders!K$1, products!$A$1:$G$1, 0))</f>
        <v>1</v>
      </c>
      <c r="L364">
        <f>INDEX(products!$A$1:$G$49, MATCH(orders!$D364, products!$A$1:$A$1001, 0), MATCH(orders!L$1, products!$A$1:$G$1, 0))</f>
        <v>14.85</v>
      </c>
      <c r="M364">
        <f>L364*E364</f>
        <v>74.25</v>
      </c>
      <c r="N364" t="str">
        <f>_xlfn.IFS(I364="Rob", "Robusta", I364="Exc", "Excelsa", I364="Ara", "Arabica", I364="Lib","Liberica", TRUE, "")</f>
        <v>Excelsa</v>
      </c>
      <c r="O364" t="str">
        <f>_xlfn.IFS(J364="M", "Medium", J364="L", "Light", J364="D", "Dark", TRUE, "")</f>
        <v>Light</v>
      </c>
    </row>
    <row r="365" spans="1:15" x14ac:dyDescent="0.2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INDEX(customers!$A$1:$I$1001, MATCH(orders!$C365, customers!$A$1:$A$1001, 0), MATCH(orders!F$1, customers!$A$1:$I$1, 0))</f>
        <v>Kaja Loxton</v>
      </c>
      <c r="G365" s="2" t="str">
        <f>INDEX(customers!$A$1:$I$1001, MATCH(orders!$C365, customers!$A$1:$A$1001, 0), MATCH(orders!G$1, customers!$A$1:$I$1, 0))</f>
        <v>kloxtona3@opensource.org</v>
      </c>
      <c r="H365" s="2" t="str">
        <f>INDEX(customers!$A$1:$I$1001, MATCH(orders!$C365, customers!$A$1:$A$1001, 0), MATCH(orders!H$1, customers!$A$1:$I$1, 0))</f>
        <v>United States</v>
      </c>
      <c r="I365" t="str">
        <f>INDEX(products!$A$1:$G$49, MATCH(orders!$D365, products!$A$1:$A$1001, 0), MATCH(orders!I$1, products!$A$1:$G$1, 0))</f>
        <v>Lib</v>
      </c>
      <c r="J365" t="str">
        <f>INDEX(products!$A$1:$G$49, MATCH(orders!$D365, products!$A$1:$A$1001, 0), MATCH(orders!J$1, products!$A$1:$G$1, 0))</f>
        <v>M</v>
      </c>
      <c r="K365">
        <f>INDEX(products!$A$1:$G$49, MATCH(orders!$D365, products!$A$1:$A$1001, 0), MATCH(orders!K$1, products!$A$1:$G$1, 0))</f>
        <v>1</v>
      </c>
      <c r="L365">
        <f>INDEX(products!$A$1:$G$49, MATCH(orders!$D365, products!$A$1:$A$1001, 0), MATCH(orders!L$1, products!$A$1:$G$1, 0))</f>
        <v>14.55</v>
      </c>
      <c r="M365">
        <f>L365*E365</f>
        <v>87.300000000000011</v>
      </c>
      <c r="N365" t="str">
        <f>_xlfn.IFS(I365="Rob", "Robusta", I365="Exc", "Excelsa", I365="Ara", "Arabica", I365="Lib","Liberica", TRUE, "")</f>
        <v>Liberica</v>
      </c>
      <c r="O365" t="str">
        <f>_xlfn.IFS(J365="M", "Medium", J365="L", "Light", J365="D", "Dark", TRUE, "")</f>
        <v>Medium</v>
      </c>
    </row>
    <row r="366" spans="1:15" x14ac:dyDescent="0.2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INDEX(customers!$A$1:$I$1001, MATCH(orders!$C366, customers!$A$1:$A$1001, 0), MATCH(orders!F$1, customers!$A$1:$I$1, 0))</f>
        <v>Parker Tofful</v>
      </c>
      <c r="G366" s="2" t="str">
        <f>INDEX(customers!$A$1:$I$1001, MATCH(orders!$C366, customers!$A$1:$A$1001, 0), MATCH(orders!G$1, customers!$A$1:$I$1, 0))</f>
        <v>ptoffula4@posterous.com</v>
      </c>
      <c r="H366" s="2" t="str">
        <f>INDEX(customers!$A$1:$I$1001, MATCH(orders!$C366, customers!$A$1:$A$1001, 0), MATCH(orders!H$1, customers!$A$1:$I$1, 0))</f>
        <v>United States</v>
      </c>
      <c r="I366" t="str">
        <f>INDEX(products!$A$1:$G$49, MATCH(orders!$D366, products!$A$1:$A$1001, 0), MATCH(orders!I$1, products!$A$1:$G$1, 0))</f>
        <v>Exc</v>
      </c>
      <c r="J366" t="str">
        <f>INDEX(products!$A$1:$G$49, MATCH(orders!$D366, products!$A$1:$A$1001, 0), MATCH(orders!J$1, products!$A$1:$G$1, 0))</f>
        <v>D</v>
      </c>
      <c r="K366">
        <f>INDEX(products!$A$1:$G$49, MATCH(orders!$D366, products!$A$1:$A$1001, 0), MATCH(orders!K$1, products!$A$1:$G$1, 0))</f>
        <v>1</v>
      </c>
      <c r="L366">
        <f>INDEX(products!$A$1:$G$49, MATCH(orders!$D366, products!$A$1:$A$1001, 0), MATCH(orders!L$1, products!$A$1:$G$1, 0))</f>
        <v>12.15</v>
      </c>
      <c r="M366">
        <f>L366*E366</f>
        <v>72.900000000000006</v>
      </c>
      <c r="N366" t="str">
        <f>_xlfn.IFS(I366="Rob", "Robusta", I366="Exc", "Excelsa", I366="Ara", "Arabica", I366="Lib","Liberica", TRUE, "")</f>
        <v>Excelsa</v>
      </c>
      <c r="O366" t="str">
        <f>_xlfn.IFS(J366="M", "Medium", J366="L", "Light", J366="D", "Dark", TRUE, "")</f>
        <v>Dark</v>
      </c>
    </row>
    <row r="367" spans="1:15" x14ac:dyDescent="0.2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INDEX(customers!$A$1:$I$1001, MATCH(orders!$C367, customers!$A$1:$A$1001, 0), MATCH(orders!F$1, customers!$A$1:$I$1, 0))</f>
        <v>Casi Gwinnett</v>
      </c>
      <c r="G367" s="2" t="str">
        <f>INDEX(customers!$A$1:$I$1001, MATCH(orders!$C367, customers!$A$1:$A$1001, 0), MATCH(orders!G$1, customers!$A$1:$I$1, 0))</f>
        <v>cgwinnetta5@behance.net</v>
      </c>
      <c r="H367" s="2" t="str">
        <f>INDEX(customers!$A$1:$I$1001, MATCH(orders!$C367, customers!$A$1:$A$1001, 0), MATCH(orders!H$1, customers!$A$1:$I$1, 0))</f>
        <v>United States</v>
      </c>
      <c r="I367" t="str">
        <f>INDEX(products!$A$1:$G$49, MATCH(orders!$D367, products!$A$1:$A$1001, 0), MATCH(orders!I$1, products!$A$1:$G$1, 0))</f>
        <v>Lib</v>
      </c>
      <c r="J367" t="str">
        <f>INDEX(products!$A$1:$G$49, MATCH(orders!$D367, products!$A$1:$A$1001, 0), MATCH(orders!J$1, products!$A$1:$G$1, 0))</f>
        <v>D</v>
      </c>
      <c r="K367">
        <f>INDEX(products!$A$1:$G$49, MATCH(orders!$D367, products!$A$1:$A$1001, 0), MATCH(orders!K$1, products!$A$1:$G$1, 0))</f>
        <v>0.5</v>
      </c>
      <c r="L367">
        <f>INDEX(products!$A$1:$G$49, MATCH(orders!$D367, products!$A$1:$A$1001, 0), MATCH(orders!L$1, products!$A$1:$G$1, 0))</f>
        <v>7.77</v>
      </c>
      <c r="M367">
        <f>L367*E367</f>
        <v>7.77</v>
      </c>
      <c r="N367" t="str">
        <f>_xlfn.IFS(I367="Rob", "Robusta", I367="Exc", "Excelsa", I367="Ara", "Arabica", I367="Lib","Liberica", TRUE, "")</f>
        <v>Liberica</v>
      </c>
      <c r="O367" t="str">
        <f>_xlfn.IFS(J367="M", "Medium", J367="L", "Light", J367="D", "Dark", TRUE, "")</f>
        <v>Dark</v>
      </c>
    </row>
    <row r="368" spans="1:15" x14ac:dyDescent="0.2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INDEX(customers!$A$1:$I$1001, MATCH(orders!$C368, customers!$A$1:$A$1001, 0), MATCH(orders!F$1, customers!$A$1:$I$1, 0))</f>
        <v>Saree Ellesworth</v>
      </c>
      <c r="G368" s="2" t="str">
        <f>INDEX(customers!$A$1:$I$1001, MATCH(orders!$C368, customers!$A$1:$A$1001, 0), MATCH(orders!G$1, customers!$A$1:$I$1, 0))</f>
        <v xml:space="preserve"> saree.ellesworth@gmail.com</v>
      </c>
      <c r="H368" s="2" t="str">
        <f>INDEX(customers!$A$1:$I$1001, MATCH(orders!$C368, customers!$A$1:$A$1001, 0), MATCH(orders!H$1, customers!$A$1:$I$1, 0))</f>
        <v>United States</v>
      </c>
      <c r="I368" t="str">
        <f>INDEX(products!$A$1:$G$49, MATCH(orders!$D368, products!$A$1:$A$1001, 0), MATCH(orders!I$1, products!$A$1:$G$1, 0))</f>
        <v>Exc</v>
      </c>
      <c r="J368" t="str">
        <f>INDEX(products!$A$1:$G$49, MATCH(orders!$D368, products!$A$1:$A$1001, 0), MATCH(orders!J$1, products!$A$1:$G$1, 0))</f>
        <v>D</v>
      </c>
      <c r="K368">
        <f>INDEX(products!$A$1:$G$49, MATCH(orders!$D368, products!$A$1:$A$1001, 0), MATCH(orders!K$1, products!$A$1:$G$1, 0))</f>
        <v>0.5</v>
      </c>
      <c r="L368">
        <f>INDEX(products!$A$1:$G$49, MATCH(orders!$D368, products!$A$1:$A$1001, 0), MATCH(orders!L$1, products!$A$1:$G$1, 0))</f>
        <v>7.29</v>
      </c>
      <c r="M368">
        <f>L368*E368</f>
        <v>43.74</v>
      </c>
      <c r="N368" t="str">
        <f>_xlfn.IFS(I368="Rob", "Robusta", I368="Exc", "Excelsa", I368="Ara", "Arabica", I368="Lib","Liberica", TRUE, "")</f>
        <v>Excelsa</v>
      </c>
      <c r="O368" t="str">
        <f>_xlfn.IFS(J368="M", "Medium", J368="L", "Light", J368="D", "Dark", TRUE, "")</f>
        <v>Dark</v>
      </c>
    </row>
    <row r="369" spans="1:15" x14ac:dyDescent="0.2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INDEX(customers!$A$1:$I$1001, MATCH(orders!$C369, customers!$A$1:$A$1001, 0), MATCH(orders!F$1, customers!$A$1:$I$1, 0))</f>
        <v>Silvio Iorizzi</v>
      </c>
      <c r="G369" s="2" t="str">
        <f>INDEX(customers!$A$1:$I$1001, MATCH(orders!$C369, customers!$A$1:$A$1001, 0), MATCH(orders!G$1, customers!$A$1:$I$1, 0))</f>
        <v xml:space="preserve"> silvio.iorizzi@gmail.com</v>
      </c>
      <c r="H369" s="2" t="str">
        <f>INDEX(customers!$A$1:$I$1001, MATCH(orders!$C369, customers!$A$1:$A$1001, 0), MATCH(orders!H$1, customers!$A$1:$I$1, 0))</f>
        <v>United States</v>
      </c>
      <c r="I369" t="str">
        <f>INDEX(products!$A$1:$G$49, MATCH(orders!$D369, products!$A$1:$A$1001, 0), MATCH(orders!I$1, products!$A$1:$G$1, 0))</f>
        <v>Lib</v>
      </c>
      <c r="J369" t="str">
        <f>INDEX(products!$A$1:$G$49, MATCH(orders!$D369, products!$A$1:$A$1001, 0), MATCH(orders!J$1, products!$A$1:$G$1, 0))</f>
        <v>M</v>
      </c>
      <c r="K369">
        <f>INDEX(products!$A$1:$G$49, MATCH(orders!$D369, products!$A$1:$A$1001, 0), MATCH(orders!K$1, products!$A$1:$G$1, 0))</f>
        <v>0.2</v>
      </c>
      <c r="L369">
        <f>INDEX(products!$A$1:$G$49, MATCH(orders!$D369, products!$A$1:$A$1001, 0), MATCH(orders!L$1, products!$A$1:$G$1, 0))</f>
        <v>4.3650000000000002</v>
      </c>
      <c r="M369">
        <f>L369*E369</f>
        <v>8.73</v>
      </c>
      <c r="N369" t="str">
        <f>_xlfn.IFS(I369="Rob", "Robusta", I369="Exc", "Excelsa", I369="Ara", "Arabica", I369="Lib","Liberica", TRUE, "")</f>
        <v>Liberica</v>
      </c>
      <c r="O369" t="str">
        <f>_xlfn.IFS(J369="M", "Medium", J369="L", "Light", J369="D", "Dark", TRUE, "")</f>
        <v>Medium</v>
      </c>
    </row>
    <row r="370" spans="1:15" x14ac:dyDescent="0.2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INDEX(customers!$A$1:$I$1001, MATCH(orders!$C370, customers!$A$1:$A$1001, 0), MATCH(orders!F$1, customers!$A$1:$I$1, 0))</f>
        <v>Leesa Flaonier</v>
      </c>
      <c r="G370" s="2" t="str">
        <f>INDEX(customers!$A$1:$I$1001, MATCH(orders!$C370, customers!$A$1:$A$1001, 0), MATCH(orders!G$1, customers!$A$1:$I$1, 0))</f>
        <v>lflaoniera8@wordpress.org</v>
      </c>
      <c r="H370" s="2" t="str">
        <f>INDEX(customers!$A$1:$I$1001, MATCH(orders!$C370, customers!$A$1:$A$1001, 0), MATCH(orders!H$1, customers!$A$1:$I$1, 0))</f>
        <v>United States</v>
      </c>
      <c r="I370" t="str">
        <f>INDEX(products!$A$1:$G$49, MATCH(orders!$D370, products!$A$1:$A$1001, 0), MATCH(orders!I$1, products!$A$1:$G$1, 0))</f>
        <v>Exc</v>
      </c>
      <c r="J370" t="str">
        <f>INDEX(products!$A$1:$G$49, MATCH(orders!$D370, products!$A$1:$A$1001, 0), MATCH(orders!J$1, products!$A$1:$G$1, 0))</f>
        <v>M</v>
      </c>
      <c r="K370">
        <f>INDEX(products!$A$1:$G$49, MATCH(orders!$D370, products!$A$1:$A$1001, 0), MATCH(orders!K$1, products!$A$1:$G$1, 0))</f>
        <v>2.5</v>
      </c>
      <c r="L370">
        <f>INDEX(products!$A$1:$G$49, MATCH(orders!$D370, products!$A$1:$A$1001, 0), MATCH(orders!L$1, products!$A$1:$G$1, 0))</f>
        <v>31.624999999999996</v>
      </c>
      <c r="M370">
        <f>L370*E370</f>
        <v>63.249999999999993</v>
      </c>
      <c r="N370" t="str">
        <f>_xlfn.IFS(I370="Rob", "Robusta", I370="Exc", "Excelsa", I370="Ara", "Arabica", I370="Lib","Liberica", TRUE, "")</f>
        <v>Excelsa</v>
      </c>
      <c r="O370" t="str">
        <f>_xlfn.IFS(J370="M", "Medium", J370="L", "Light", J370="D", "Dark", TRUE, "")</f>
        <v>Medium</v>
      </c>
    </row>
    <row r="371" spans="1:15" x14ac:dyDescent="0.2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INDEX(customers!$A$1:$I$1001, MATCH(orders!$C371, customers!$A$1:$A$1001, 0), MATCH(orders!F$1, customers!$A$1:$I$1, 0))</f>
        <v>Abba Pummell</v>
      </c>
      <c r="G371" s="2" t="str">
        <f>INDEX(customers!$A$1:$I$1001, MATCH(orders!$C371, customers!$A$1:$A$1001, 0), MATCH(orders!G$1, customers!$A$1:$I$1, 0))</f>
        <v xml:space="preserve"> abba.pummell@gmail.com</v>
      </c>
      <c r="H371" s="2" t="str">
        <f>INDEX(customers!$A$1:$I$1001, MATCH(orders!$C371, customers!$A$1:$A$1001, 0), MATCH(orders!H$1, customers!$A$1:$I$1, 0))</f>
        <v>United States</v>
      </c>
      <c r="I371" t="str">
        <f>INDEX(products!$A$1:$G$49, MATCH(orders!$D371, products!$A$1:$A$1001, 0), MATCH(orders!I$1, products!$A$1:$G$1, 0))</f>
        <v>Exc</v>
      </c>
      <c r="J371" t="str">
        <f>INDEX(products!$A$1:$G$49, MATCH(orders!$D371, products!$A$1:$A$1001, 0), MATCH(orders!J$1, products!$A$1:$G$1, 0))</f>
        <v>L</v>
      </c>
      <c r="K371">
        <f>INDEX(products!$A$1:$G$49, MATCH(orders!$D371, products!$A$1:$A$1001, 0), MATCH(orders!K$1, products!$A$1:$G$1, 0))</f>
        <v>0.5</v>
      </c>
      <c r="L371">
        <f>INDEX(products!$A$1:$G$49, MATCH(orders!$D371, products!$A$1:$A$1001, 0), MATCH(orders!L$1, products!$A$1:$G$1, 0))</f>
        <v>8.91</v>
      </c>
      <c r="M371">
        <f>L371*E371</f>
        <v>8.91</v>
      </c>
      <c r="N371" t="str">
        <f>_xlfn.IFS(I371="Rob", "Robusta", I371="Exc", "Excelsa", I371="Ara", "Arabica", I371="Lib","Liberica", TRUE, "")</f>
        <v>Excelsa</v>
      </c>
      <c r="O371" t="str">
        <f>_xlfn.IFS(J371="M", "Medium", J371="L", "Light", J371="D", "Dark", TRUE, "")</f>
        <v>Light</v>
      </c>
    </row>
    <row r="372" spans="1:15" x14ac:dyDescent="0.2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INDEX(customers!$A$1:$I$1001, MATCH(orders!$C372, customers!$A$1:$A$1001, 0), MATCH(orders!F$1, customers!$A$1:$I$1, 0))</f>
        <v>Corinna Catcheside</v>
      </c>
      <c r="G372" s="2" t="str">
        <f>INDEX(customers!$A$1:$I$1001, MATCH(orders!$C372, customers!$A$1:$A$1001, 0), MATCH(orders!G$1, customers!$A$1:$I$1, 0))</f>
        <v>ccatchesideaa@macromedia.com</v>
      </c>
      <c r="H372" s="2" t="str">
        <f>INDEX(customers!$A$1:$I$1001, MATCH(orders!$C372, customers!$A$1:$A$1001, 0), MATCH(orders!H$1, customers!$A$1:$I$1, 0))</f>
        <v>United States</v>
      </c>
      <c r="I372" t="str">
        <f>INDEX(products!$A$1:$G$49, MATCH(orders!$D372, products!$A$1:$A$1001, 0), MATCH(orders!I$1, products!$A$1:$G$1, 0))</f>
        <v>Exc</v>
      </c>
      <c r="J372" t="str">
        <f>INDEX(products!$A$1:$G$49, MATCH(orders!$D372, products!$A$1:$A$1001, 0), MATCH(orders!J$1, products!$A$1:$G$1, 0))</f>
        <v>D</v>
      </c>
      <c r="K372">
        <f>INDEX(products!$A$1:$G$49, MATCH(orders!$D372, products!$A$1:$A$1001, 0), MATCH(orders!K$1, products!$A$1:$G$1, 0))</f>
        <v>1</v>
      </c>
      <c r="L372">
        <f>INDEX(products!$A$1:$G$49, MATCH(orders!$D372, products!$A$1:$A$1001, 0), MATCH(orders!L$1, products!$A$1:$G$1, 0))</f>
        <v>12.15</v>
      </c>
      <c r="M372">
        <f>L372*E372</f>
        <v>24.3</v>
      </c>
      <c r="N372" t="str">
        <f>_xlfn.IFS(I372="Rob", "Robusta", I372="Exc", "Excelsa", I372="Ara", "Arabica", I372="Lib","Liberica", TRUE, "")</f>
        <v>Excelsa</v>
      </c>
      <c r="O372" t="str">
        <f>_xlfn.IFS(J372="M", "Medium", J372="L", "Light", J372="D", "Dark", TRUE, "")</f>
        <v>Dark</v>
      </c>
    </row>
    <row r="373" spans="1:15" x14ac:dyDescent="0.2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INDEX(customers!$A$1:$I$1001, MATCH(orders!$C373, customers!$A$1:$A$1001, 0), MATCH(orders!F$1, customers!$A$1:$I$1, 0))</f>
        <v>Cortney Gibbonson</v>
      </c>
      <c r="G373" s="2" t="str">
        <f>INDEX(customers!$A$1:$I$1001, MATCH(orders!$C373, customers!$A$1:$A$1001, 0), MATCH(orders!G$1, customers!$A$1:$I$1, 0))</f>
        <v>cgibbonsonab@accuweather.com</v>
      </c>
      <c r="H373" s="2" t="str">
        <f>INDEX(customers!$A$1:$I$1001, MATCH(orders!$C373, customers!$A$1:$A$1001, 0), MATCH(orders!H$1, customers!$A$1:$I$1, 0))</f>
        <v>United States</v>
      </c>
      <c r="I373" t="str">
        <f>INDEX(products!$A$1:$G$49, MATCH(orders!$D373, products!$A$1:$A$1001, 0), MATCH(orders!I$1, products!$A$1:$G$1, 0))</f>
        <v>Ara</v>
      </c>
      <c r="J373" t="str">
        <f>INDEX(products!$A$1:$G$49, MATCH(orders!$D373, products!$A$1:$A$1001, 0), MATCH(orders!J$1, products!$A$1:$G$1, 0))</f>
        <v>L</v>
      </c>
      <c r="K373">
        <f>INDEX(products!$A$1:$G$49, MATCH(orders!$D373, products!$A$1:$A$1001, 0), MATCH(orders!K$1, products!$A$1:$G$1, 0))</f>
        <v>0.5</v>
      </c>
      <c r="L373">
        <f>INDEX(products!$A$1:$G$49, MATCH(orders!$D373, products!$A$1:$A$1001, 0), MATCH(orders!L$1, products!$A$1:$G$1, 0))</f>
        <v>7.77</v>
      </c>
      <c r="M373">
        <f>L373*E373</f>
        <v>46.62</v>
      </c>
      <c r="N373" t="str">
        <f>_xlfn.IFS(I373="Rob", "Robusta", I373="Exc", "Excelsa", I373="Ara", "Arabica", I373="Lib","Liberica", TRUE, "")</f>
        <v>Arabica</v>
      </c>
      <c r="O373" t="str">
        <f>_xlfn.IFS(J373="M", "Medium", J373="L", "Light", J373="D", "Dark", TRUE, "")</f>
        <v>Light</v>
      </c>
    </row>
    <row r="374" spans="1:15" x14ac:dyDescent="0.2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INDEX(customers!$A$1:$I$1001, MATCH(orders!$C374, customers!$A$1:$A$1001, 0), MATCH(orders!F$1, customers!$A$1:$I$1, 0))</f>
        <v>Terri Farra</v>
      </c>
      <c r="G374" s="2" t="str">
        <f>INDEX(customers!$A$1:$I$1001, MATCH(orders!$C374, customers!$A$1:$A$1001, 0), MATCH(orders!G$1, customers!$A$1:$I$1, 0))</f>
        <v>tfarraac@behance.net</v>
      </c>
      <c r="H374" s="2" t="str">
        <f>INDEX(customers!$A$1:$I$1001, MATCH(orders!$C374, customers!$A$1:$A$1001, 0), MATCH(orders!H$1, customers!$A$1:$I$1, 0))</f>
        <v>United States</v>
      </c>
      <c r="I374" t="str">
        <f>INDEX(products!$A$1:$G$49, MATCH(orders!$D374, products!$A$1:$A$1001, 0), MATCH(orders!I$1, products!$A$1:$G$1, 0))</f>
        <v>Rob</v>
      </c>
      <c r="J374" t="str">
        <f>INDEX(products!$A$1:$G$49, MATCH(orders!$D374, products!$A$1:$A$1001, 0), MATCH(orders!J$1, products!$A$1:$G$1, 0))</f>
        <v>L</v>
      </c>
      <c r="K374">
        <f>INDEX(products!$A$1:$G$49, MATCH(orders!$D374, products!$A$1:$A$1001, 0), MATCH(orders!K$1, products!$A$1:$G$1, 0))</f>
        <v>0.5</v>
      </c>
      <c r="L374">
        <f>INDEX(products!$A$1:$G$49, MATCH(orders!$D374, products!$A$1:$A$1001, 0), MATCH(orders!L$1, products!$A$1:$G$1, 0))</f>
        <v>7.169999999999999</v>
      </c>
      <c r="M374">
        <f>L374*E374</f>
        <v>43.019999999999996</v>
      </c>
      <c r="N374" t="str">
        <f>_xlfn.IFS(I374="Rob", "Robusta", I374="Exc", "Excelsa", I374="Ara", "Arabica", I374="Lib","Liberica", TRUE, "")</f>
        <v>Robusta</v>
      </c>
      <c r="O374" t="str">
        <f>_xlfn.IFS(J374="M", "Medium", J374="L", "Light", J374="D", "Dark", TRUE, "")</f>
        <v>Light</v>
      </c>
    </row>
    <row r="375" spans="1:15" x14ac:dyDescent="0.2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INDEX(customers!$A$1:$I$1001, MATCH(orders!$C375, customers!$A$1:$A$1001, 0), MATCH(orders!F$1, customers!$A$1:$I$1, 0))</f>
        <v>Corney Curme</v>
      </c>
      <c r="G375" s="2" t="str">
        <f>INDEX(customers!$A$1:$I$1001, MATCH(orders!$C375, customers!$A$1:$A$1001, 0), MATCH(orders!G$1, customers!$A$1:$I$1, 0))</f>
        <v xml:space="preserve"> corney.curme@gmail.com</v>
      </c>
      <c r="H375" s="2" t="str">
        <f>INDEX(customers!$A$1:$I$1001, MATCH(orders!$C375, customers!$A$1:$A$1001, 0), MATCH(orders!H$1, customers!$A$1:$I$1, 0))</f>
        <v>Ireland</v>
      </c>
      <c r="I375" t="str">
        <f>INDEX(products!$A$1:$G$49, MATCH(orders!$D375, products!$A$1:$A$1001, 0), MATCH(orders!I$1, products!$A$1:$G$1, 0))</f>
        <v>Ara</v>
      </c>
      <c r="J375" t="str">
        <f>INDEX(products!$A$1:$G$49, MATCH(orders!$D375, products!$A$1:$A$1001, 0), MATCH(orders!J$1, products!$A$1:$G$1, 0))</f>
        <v>D</v>
      </c>
      <c r="K375">
        <f>INDEX(products!$A$1:$G$49, MATCH(orders!$D375, products!$A$1:$A$1001, 0), MATCH(orders!K$1, products!$A$1:$G$1, 0))</f>
        <v>0.5</v>
      </c>
      <c r="L375">
        <f>INDEX(products!$A$1:$G$49, MATCH(orders!$D375, products!$A$1:$A$1001, 0), MATCH(orders!L$1, products!$A$1:$G$1, 0))</f>
        <v>5.97</v>
      </c>
      <c r="M375">
        <f>L375*E375</f>
        <v>17.91</v>
      </c>
      <c r="N375" t="str">
        <f>_xlfn.IFS(I375="Rob", "Robusta", I375="Exc", "Excelsa", I375="Ara", "Arabica", I375="Lib","Liberica", TRUE, "")</f>
        <v>Arabica</v>
      </c>
      <c r="O375" t="str">
        <f>_xlfn.IFS(J375="M", "Medium", J375="L", "Light", J375="D", "Dark", TRUE, "")</f>
        <v>Dark</v>
      </c>
    </row>
    <row r="376" spans="1:15" x14ac:dyDescent="0.2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INDEX(customers!$A$1:$I$1001, MATCH(orders!$C376, customers!$A$1:$A$1001, 0), MATCH(orders!F$1, customers!$A$1:$I$1, 0))</f>
        <v>Gothart Bamfield</v>
      </c>
      <c r="G376" s="2" t="str">
        <f>INDEX(customers!$A$1:$I$1001, MATCH(orders!$C376, customers!$A$1:$A$1001, 0), MATCH(orders!G$1, customers!$A$1:$I$1, 0))</f>
        <v>gbamfieldae@yellowpages.com</v>
      </c>
      <c r="H376" s="2" t="str">
        <f>INDEX(customers!$A$1:$I$1001, MATCH(orders!$C376, customers!$A$1:$A$1001, 0), MATCH(orders!H$1, customers!$A$1:$I$1, 0))</f>
        <v>United States</v>
      </c>
      <c r="I376" t="str">
        <f>INDEX(products!$A$1:$G$49, MATCH(orders!$D376, products!$A$1:$A$1001, 0), MATCH(orders!I$1, products!$A$1:$G$1, 0))</f>
        <v>Lib</v>
      </c>
      <c r="J376" t="str">
        <f>INDEX(products!$A$1:$G$49, MATCH(orders!$D376, products!$A$1:$A$1001, 0), MATCH(orders!J$1, products!$A$1:$G$1, 0))</f>
        <v>L</v>
      </c>
      <c r="K376">
        <f>INDEX(products!$A$1:$G$49, MATCH(orders!$D376, products!$A$1:$A$1001, 0), MATCH(orders!K$1, products!$A$1:$G$1, 0))</f>
        <v>0.5</v>
      </c>
      <c r="L376">
        <f>INDEX(products!$A$1:$G$49, MATCH(orders!$D376, products!$A$1:$A$1001, 0), MATCH(orders!L$1, products!$A$1:$G$1, 0))</f>
        <v>9.51</v>
      </c>
      <c r="M376">
        <f>L376*E376</f>
        <v>38.04</v>
      </c>
      <c r="N376" t="str">
        <f>_xlfn.IFS(I376="Rob", "Robusta", I376="Exc", "Excelsa", I376="Ara", "Arabica", I376="Lib","Liberica", TRUE, "")</f>
        <v>Liberica</v>
      </c>
      <c r="O376" t="str">
        <f>_xlfn.IFS(J376="M", "Medium", J376="L", "Light", J376="D", "Dark", TRUE, "")</f>
        <v>Light</v>
      </c>
    </row>
    <row r="377" spans="1:15" x14ac:dyDescent="0.2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INDEX(customers!$A$1:$I$1001, MATCH(orders!$C377, customers!$A$1:$A$1001, 0), MATCH(orders!F$1, customers!$A$1:$I$1, 0))</f>
        <v>Waylin Hollingdale</v>
      </c>
      <c r="G377" s="2" t="str">
        <f>INDEX(customers!$A$1:$I$1001, MATCH(orders!$C377, customers!$A$1:$A$1001, 0), MATCH(orders!G$1, customers!$A$1:$I$1, 0))</f>
        <v>whollingdaleaf@about.me</v>
      </c>
      <c r="H377" s="2" t="str">
        <f>INDEX(customers!$A$1:$I$1001, MATCH(orders!$C377, customers!$A$1:$A$1001, 0), MATCH(orders!H$1, customers!$A$1:$I$1, 0))</f>
        <v>United States</v>
      </c>
      <c r="I377" t="str">
        <f>INDEX(products!$A$1:$G$49, MATCH(orders!$D377, products!$A$1:$A$1001, 0), MATCH(orders!I$1, products!$A$1:$G$1, 0))</f>
        <v>Ara</v>
      </c>
      <c r="J377" t="str">
        <f>INDEX(products!$A$1:$G$49, MATCH(orders!$D377, products!$A$1:$A$1001, 0), MATCH(orders!J$1, products!$A$1:$G$1, 0))</f>
        <v>M</v>
      </c>
      <c r="K377">
        <f>INDEX(products!$A$1:$G$49, MATCH(orders!$D377, products!$A$1:$A$1001, 0), MATCH(orders!K$1, products!$A$1:$G$1, 0))</f>
        <v>0.2</v>
      </c>
      <c r="L377">
        <f>INDEX(products!$A$1:$G$49, MATCH(orders!$D377, products!$A$1:$A$1001, 0), MATCH(orders!L$1, products!$A$1:$G$1, 0))</f>
        <v>3.375</v>
      </c>
      <c r="M377">
        <f>L377*E377</f>
        <v>6.75</v>
      </c>
      <c r="N377" t="str">
        <f>_xlfn.IFS(I377="Rob", "Robusta", I377="Exc", "Excelsa", I377="Ara", "Arabica", I377="Lib","Liberica", TRUE, "")</f>
        <v>Arabica</v>
      </c>
      <c r="O377" t="str">
        <f>_xlfn.IFS(J377="M", "Medium", J377="L", "Light", J377="D", "Dark", TRUE, "")</f>
        <v>Medium</v>
      </c>
    </row>
    <row r="378" spans="1:15" x14ac:dyDescent="0.2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INDEX(customers!$A$1:$I$1001, MATCH(orders!$C378, customers!$A$1:$A$1001, 0), MATCH(orders!F$1, customers!$A$1:$I$1, 0))</f>
        <v>Judd De Leek</v>
      </c>
      <c r="G378" s="2" t="str">
        <f>INDEX(customers!$A$1:$I$1001, MATCH(orders!$C378, customers!$A$1:$A$1001, 0), MATCH(orders!G$1, customers!$A$1:$I$1, 0))</f>
        <v>jdeag@xrea.com</v>
      </c>
      <c r="H378" s="2" t="str">
        <f>INDEX(customers!$A$1:$I$1001, MATCH(orders!$C378, customers!$A$1:$A$1001, 0), MATCH(orders!H$1, customers!$A$1:$I$1, 0))</f>
        <v>United States</v>
      </c>
      <c r="I378" t="str">
        <f>INDEX(products!$A$1:$G$49, MATCH(orders!$D378, products!$A$1:$A$1001, 0), MATCH(orders!I$1, products!$A$1:$G$1, 0))</f>
        <v>Rob</v>
      </c>
      <c r="J378" t="str">
        <f>INDEX(products!$A$1:$G$49, MATCH(orders!$D378, products!$A$1:$A$1001, 0), MATCH(orders!J$1, products!$A$1:$G$1, 0))</f>
        <v>M</v>
      </c>
      <c r="K378">
        <f>INDEX(products!$A$1:$G$49, MATCH(orders!$D378, products!$A$1:$A$1001, 0), MATCH(orders!K$1, products!$A$1:$G$1, 0))</f>
        <v>0.5</v>
      </c>
      <c r="L378">
        <f>INDEX(products!$A$1:$G$49, MATCH(orders!$D378, products!$A$1:$A$1001, 0), MATCH(orders!L$1, products!$A$1:$G$1, 0))</f>
        <v>5.97</v>
      </c>
      <c r="M378">
        <f>L378*E378</f>
        <v>5.97</v>
      </c>
      <c r="N378" t="str">
        <f>_xlfn.IFS(I378="Rob", "Robusta", I378="Exc", "Excelsa", I378="Ara", "Arabica", I378="Lib","Liberica", TRUE, "")</f>
        <v>Robusta</v>
      </c>
      <c r="O378" t="str">
        <f>_xlfn.IFS(J378="M", "Medium", J378="L", "Light", J378="D", "Dark", TRUE, "")</f>
        <v>Medium</v>
      </c>
    </row>
    <row r="379" spans="1:15" x14ac:dyDescent="0.2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INDEX(customers!$A$1:$I$1001, MATCH(orders!$C379, customers!$A$1:$A$1001, 0), MATCH(orders!F$1, customers!$A$1:$I$1, 0))</f>
        <v>Vanya Skullet</v>
      </c>
      <c r="G379" s="2" t="str">
        <f>INDEX(customers!$A$1:$I$1001, MATCH(orders!$C379, customers!$A$1:$A$1001, 0), MATCH(orders!G$1, customers!$A$1:$I$1, 0))</f>
        <v>vskulletah@tinyurl.com</v>
      </c>
      <c r="H379" s="2" t="str">
        <f>INDEX(customers!$A$1:$I$1001, MATCH(orders!$C379, customers!$A$1:$A$1001, 0), MATCH(orders!H$1, customers!$A$1:$I$1, 0))</f>
        <v>Ireland</v>
      </c>
      <c r="I379" t="str">
        <f>INDEX(products!$A$1:$G$49, MATCH(orders!$D379, products!$A$1:$A$1001, 0), MATCH(orders!I$1, products!$A$1:$G$1, 0))</f>
        <v>Rob</v>
      </c>
      <c r="J379" t="str">
        <f>INDEX(products!$A$1:$G$49, MATCH(orders!$D379, products!$A$1:$A$1001, 0), MATCH(orders!J$1, products!$A$1:$G$1, 0))</f>
        <v>D</v>
      </c>
      <c r="K379">
        <f>INDEX(products!$A$1:$G$49, MATCH(orders!$D379, products!$A$1:$A$1001, 0), MATCH(orders!K$1, products!$A$1:$G$1, 0))</f>
        <v>0.2</v>
      </c>
      <c r="L379">
        <f>INDEX(products!$A$1:$G$49, MATCH(orders!$D379, products!$A$1:$A$1001, 0), MATCH(orders!L$1, products!$A$1:$G$1, 0))</f>
        <v>2.6849999999999996</v>
      </c>
      <c r="M379">
        <f>L379*E379</f>
        <v>8.0549999999999997</v>
      </c>
      <c r="N379" t="str">
        <f>_xlfn.IFS(I379="Rob", "Robusta", I379="Exc", "Excelsa", I379="Ara", "Arabica", I379="Lib","Liberica", TRUE, "")</f>
        <v>Robusta</v>
      </c>
      <c r="O379" t="str">
        <f>_xlfn.IFS(J379="M", "Medium", J379="L", "Light", J379="D", "Dark", TRUE, "")</f>
        <v>Dark</v>
      </c>
    </row>
    <row r="380" spans="1:15" x14ac:dyDescent="0.2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INDEX(customers!$A$1:$I$1001, MATCH(orders!$C380, customers!$A$1:$A$1001, 0), MATCH(orders!F$1, customers!$A$1:$I$1, 0))</f>
        <v>Jany Rudeforth</v>
      </c>
      <c r="G380" s="2" t="str">
        <f>INDEX(customers!$A$1:$I$1001, MATCH(orders!$C380, customers!$A$1:$A$1001, 0), MATCH(orders!G$1, customers!$A$1:$I$1, 0))</f>
        <v>jrudeforthai@wunderground.com</v>
      </c>
      <c r="H380" s="2" t="str">
        <f>INDEX(customers!$A$1:$I$1001, MATCH(orders!$C380, customers!$A$1:$A$1001, 0), MATCH(orders!H$1, customers!$A$1:$I$1, 0))</f>
        <v>Ireland</v>
      </c>
      <c r="I380" t="str">
        <f>INDEX(products!$A$1:$G$49, MATCH(orders!$D380, products!$A$1:$A$1001, 0), MATCH(orders!I$1, products!$A$1:$G$1, 0))</f>
        <v>Ara</v>
      </c>
      <c r="J380" t="str">
        <f>INDEX(products!$A$1:$G$49, MATCH(orders!$D380, products!$A$1:$A$1001, 0), MATCH(orders!J$1, products!$A$1:$G$1, 0))</f>
        <v>L</v>
      </c>
      <c r="K380">
        <f>INDEX(products!$A$1:$G$49, MATCH(orders!$D380, products!$A$1:$A$1001, 0), MATCH(orders!K$1, products!$A$1:$G$1, 0))</f>
        <v>0.5</v>
      </c>
      <c r="L380">
        <f>INDEX(products!$A$1:$G$49, MATCH(orders!$D380, products!$A$1:$A$1001, 0), MATCH(orders!L$1, products!$A$1:$G$1, 0))</f>
        <v>7.77</v>
      </c>
      <c r="M380">
        <f>L380*E380</f>
        <v>23.31</v>
      </c>
      <c r="N380" t="str">
        <f>_xlfn.IFS(I380="Rob", "Robusta", I380="Exc", "Excelsa", I380="Ara", "Arabica", I380="Lib","Liberica", TRUE, "")</f>
        <v>Arabica</v>
      </c>
      <c r="O380" t="str">
        <f>_xlfn.IFS(J380="M", "Medium", J380="L", "Light", J380="D", "Dark", TRUE, "")</f>
        <v>Light</v>
      </c>
    </row>
    <row r="381" spans="1:15" x14ac:dyDescent="0.2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INDEX(customers!$A$1:$I$1001, MATCH(orders!$C381, customers!$A$1:$A$1001, 0), MATCH(orders!F$1, customers!$A$1:$I$1, 0))</f>
        <v>Ashbey Tomaszewski</v>
      </c>
      <c r="G381" s="2" t="str">
        <f>INDEX(customers!$A$1:$I$1001, MATCH(orders!$C381, customers!$A$1:$A$1001, 0), MATCH(orders!G$1, customers!$A$1:$I$1, 0))</f>
        <v>atomaszewskiaj@answers.com</v>
      </c>
      <c r="H381" s="2" t="str">
        <f>INDEX(customers!$A$1:$I$1001, MATCH(orders!$C381, customers!$A$1:$A$1001, 0), MATCH(orders!H$1, customers!$A$1:$I$1, 0))</f>
        <v>United Kingdom</v>
      </c>
      <c r="I381" t="str">
        <f>INDEX(products!$A$1:$G$49, MATCH(orders!$D381, products!$A$1:$A$1001, 0), MATCH(orders!I$1, products!$A$1:$G$1, 0))</f>
        <v>Rob</v>
      </c>
      <c r="J381" t="str">
        <f>INDEX(products!$A$1:$G$49, MATCH(orders!$D381, products!$A$1:$A$1001, 0), MATCH(orders!J$1, products!$A$1:$G$1, 0))</f>
        <v>L</v>
      </c>
      <c r="K381">
        <f>INDEX(products!$A$1:$G$49, MATCH(orders!$D381, products!$A$1:$A$1001, 0), MATCH(orders!K$1, products!$A$1:$G$1, 0))</f>
        <v>0.5</v>
      </c>
      <c r="L381">
        <f>INDEX(products!$A$1:$G$49, MATCH(orders!$D381, products!$A$1:$A$1001, 0), MATCH(orders!L$1, products!$A$1:$G$1, 0))</f>
        <v>7.169999999999999</v>
      </c>
      <c r="M381">
        <f>L381*E381</f>
        <v>43.019999999999996</v>
      </c>
      <c r="N381" t="str">
        <f>_xlfn.IFS(I381="Rob", "Robusta", I381="Exc", "Excelsa", I381="Ara", "Arabica", I381="Lib","Liberica", TRUE, "")</f>
        <v>Robusta</v>
      </c>
      <c r="O381" t="str">
        <f>_xlfn.IFS(J381="M", "Medium", J381="L", "Light", J381="D", "Dark", TRUE, "")</f>
        <v>Light</v>
      </c>
    </row>
    <row r="382" spans="1:15" x14ac:dyDescent="0.2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INDEX(customers!$A$1:$I$1001, MATCH(orders!$C382, customers!$A$1:$A$1001, 0), MATCH(orders!F$1, customers!$A$1:$I$1, 0))</f>
        <v>Flynn Antony</v>
      </c>
      <c r="G382" s="2" t="str">
        <f>INDEX(customers!$A$1:$I$1001, MATCH(orders!$C382, customers!$A$1:$A$1001, 0), MATCH(orders!G$1, customers!$A$1:$I$1, 0))</f>
        <v xml:space="preserve"> flynn.antony@gmail.com</v>
      </c>
      <c r="H382" s="2" t="str">
        <f>INDEX(customers!$A$1:$I$1001, MATCH(orders!$C382, customers!$A$1:$A$1001, 0), MATCH(orders!H$1, customers!$A$1:$I$1, 0))</f>
        <v>United States</v>
      </c>
      <c r="I382" t="str">
        <f>INDEX(products!$A$1:$G$49, MATCH(orders!$D382, products!$A$1:$A$1001, 0), MATCH(orders!I$1, products!$A$1:$G$1, 0))</f>
        <v>Lib</v>
      </c>
      <c r="J382" t="str">
        <f>INDEX(products!$A$1:$G$49, MATCH(orders!$D382, products!$A$1:$A$1001, 0), MATCH(orders!J$1, products!$A$1:$G$1, 0))</f>
        <v>D</v>
      </c>
      <c r="K382">
        <f>INDEX(products!$A$1:$G$49, MATCH(orders!$D382, products!$A$1:$A$1001, 0), MATCH(orders!K$1, products!$A$1:$G$1, 0))</f>
        <v>0.5</v>
      </c>
      <c r="L382">
        <f>INDEX(products!$A$1:$G$49, MATCH(orders!$D382, products!$A$1:$A$1001, 0), MATCH(orders!L$1, products!$A$1:$G$1, 0))</f>
        <v>7.77</v>
      </c>
      <c r="M382">
        <f>L382*E382</f>
        <v>23.31</v>
      </c>
      <c r="N382" t="str">
        <f>_xlfn.IFS(I382="Rob", "Robusta", I382="Exc", "Excelsa", I382="Ara", "Arabica", I382="Lib","Liberica", TRUE, "")</f>
        <v>Liberica</v>
      </c>
      <c r="O382" t="str">
        <f>_xlfn.IFS(J382="M", "Medium", J382="L", "Light", J382="D", "Dark", TRUE, "")</f>
        <v>Dark</v>
      </c>
    </row>
    <row r="383" spans="1:15" x14ac:dyDescent="0.2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INDEX(customers!$A$1:$I$1001, MATCH(orders!$C383, customers!$A$1:$A$1001, 0), MATCH(orders!F$1, customers!$A$1:$I$1, 0))</f>
        <v>Pren Bess</v>
      </c>
      <c r="G383" s="2" t="str">
        <f>INDEX(customers!$A$1:$I$1001, MATCH(orders!$C383, customers!$A$1:$A$1001, 0), MATCH(orders!G$1, customers!$A$1:$I$1, 0))</f>
        <v>pbessal@qq.com</v>
      </c>
      <c r="H383" s="2" t="str">
        <f>INDEX(customers!$A$1:$I$1001, MATCH(orders!$C383, customers!$A$1:$A$1001, 0), MATCH(orders!H$1, customers!$A$1:$I$1, 0))</f>
        <v>United States</v>
      </c>
      <c r="I383" t="str">
        <f>INDEX(products!$A$1:$G$49, MATCH(orders!$D383, products!$A$1:$A$1001, 0), MATCH(orders!I$1, products!$A$1:$G$1, 0))</f>
        <v>Ara</v>
      </c>
      <c r="J383" t="str">
        <f>INDEX(products!$A$1:$G$49, MATCH(orders!$D383, products!$A$1:$A$1001, 0), MATCH(orders!J$1, products!$A$1:$G$1, 0))</f>
        <v>D</v>
      </c>
      <c r="K383">
        <f>INDEX(products!$A$1:$G$49, MATCH(orders!$D383, products!$A$1:$A$1001, 0), MATCH(orders!K$1, products!$A$1:$G$1, 0))</f>
        <v>0.2</v>
      </c>
      <c r="L383">
        <f>INDEX(products!$A$1:$G$49, MATCH(orders!$D383, products!$A$1:$A$1001, 0), MATCH(orders!L$1, products!$A$1:$G$1, 0))</f>
        <v>2.9849999999999999</v>
      </c>
      <c r="M383">
        <f>L383*E383</f>
        <v>14.924999999999999</v>
      </c>
      <c r="N383" t="str">
        <f>_xlfn.IFS(I383="Rob", "Robusta", I383="Exc", "Excelsa", I383="Ara", "Arabica", I383="Lib","Liberica", TRUE, "")</f>
        <v>Arabica</v>
      </c>
      <c r="O383" t="str">
        <f>_xlfn.IFS(J383="M", "Medium", J383="L", "Light", J383="D", "Dark", TRUE, "")</f>
        <v>Dark</v>
      </c>
    </row>
    <row r="384" spans="1:15" x14ac:dyDescent="0.2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INDEX(customers!$A$1:$I$1001, MATCH(orders!$C384, customers!$A$1:$A$1001, 0), MATCH(orders!F$1, customers!$A$1:$I$1, 0))</f>
        <v>Elka Windress</v>
      </c>
      <c r="G384" s="2" t="str">
        <f>INDEX(customers!$A$1:$I$1001, MATCH(orders!$C384, customers!$A$1:$A$1001, 0), MATCH(orders!G$1, customers!$A$1:$I$1, 0))</f>
        <v>ewindressam@marketwatch.com</v>
      </c>
      <c r="H384" s="2" t="str">
        <f>INDEX(customers!$A$1:$I$1001, MATCH(orders!$C384, customers!$A$1:$A$1001, 0), MATCH(orders!H$1, customers!$A$1:$I$1, 0))</f>
        <v>United States</v>
      </c>
      <c r="I384" t="str">
        <f>INDEX(products!$A$1:$G$49, MATCH(orders!$D384, products!$A$1:$A$1001, 0), MATCH(orders!I$1, products!$A$1:$G$1, 0))</f>
        <v>Exc</v>
      </c>
      <c r="J384" t="str">
        <f>INDEX(products!$A$1:$G$49, MATCH(orders!$D384, products!$A$1:$A$1001, 0), MATCH(orders!J$1, products!$A$1:$G$1, 0))</f>
        <v>D</v>
      </c>
      <c r="K384">
        <f>INDEX(products!$A$1:$G$49, MATCH(orders!$D384, products!$A$1:$A$1001, 0), MATCH(orders!K$1, products!$A$1:$G$1, 0))</f>
        <v>0.5</v>
      </c>
      <c r="L384">
        <f>INDEX(products!$A$1:$G$49, MATCH(orders!$D384, products!$A$1:$A$1001, 0), MATCH(orders!L$1, products!$A$1:$G$1, 0))</f>
        <v>7.29</v>
      </c>
      <c r="M384">
        <f>L384*E384</f>
        <v>21.87</v>
      </c>
      <c r="N384" t="str">
        <f>_xlfn.IFS(I384="Rob", "Robusta", I384="Exc", "Excelsa", I384="Ara", "Arabica", I384="Lib","Liberica", TRUE, "")</f>
        <v>Excelsa</v>
      </c>
      <c r="O384" t="str">
        <f>_xlfn.IFS(J384="M", "Medium", J384="L", "Light", J384="D", "Dark", TRUE, "")</f>
        <v>Dark</v>
      </c>
    </row>
    <row r="385" spans="1:15" x14ac:dyDescent="0.2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INDEX(customers!$A$1:$I$1001, MATCH(orders!$C385, customers!$A$1:$A$1001, 0), MATCH(orders!F$1, customers!$A$1:$I$1, 0))</f>
        <v>Marty Kidstoun</v>
      </c>
      <c r="G385" s="2" t="str">
        <f>INDEX(customers!$A$1:$I$1001, MATCH(orders!$C385, customers!$A$1:$A$1001, 0), MATCH(orders!G$1, customers!$A$1:$I$1, 0))</f>
        <v xml:space="preserve"> marty.kidstoun@gmail.com</v>
      </c>
      <c r="H385" s="2" t="str">
        <f>INDEX(customers!$A$1:$I$1001, MATCH(orders!$C385, customers!$A$1:$A$1001, 0), MATCH(orders!H$1, customers!$A$1:$I$1, 0))</f>
        <v>United States</v>
      </c>
      <c r="I385" t="str">
        <f>INDEX(products!$A$1:$G$49, MATCH(orders!$D385, products!$A$1:$A$1001, 0), MATCH(orders!I$1, products!$A$1:$G$1, 0))</f>
        <v>Exc</v>
      </c>
      <c r="J385" t="str">
        <f>INDEX(products!$A$1:$G$49, MATCH(orders!$D385, products!$A$1:$A$1001, 0), MATCH(orders!J$1, products!$A$1:$G$1, 0))</f>
        <v>L</v>
      </c>
      <c r="K385">
        <f>INDEX(products!$A$1:$G$49, MATCH(orders!$D385, products!$A$1:$A$1001, 0), MATCH(orders!K$1, products!$A$1:$G$1, 0))</f>
        <v>0.5</v>
      </c>
      <c r="L385">
        <f>INDEX(products!$A$1:$G$49, MATCH(orders!$D385, products!$A$1:$A$1001, 0), MATCH(orders!L$1, products!$A$1:$G$1, 0))</f>
        <v>8.91</v>
      </c>
      <c r="M385">
        <f>L385*E385</f>
        <v>53.46</v>
      </c>
      <c r="N385" t="str">
        <f>_xlfn.IFS(I385="Rob", "Robusta", I385="Exc", "Excelsa", I385="Ara", "Arabica", I385="Lib","Liberica", TRUE, "")</f>
        <v>Excelsa</v>
      </c>
      <c r="O385" t="str">
        <f>_xlfn.IFS(J385="M", "Medium", J385="L", "Light", J385="D", "Dark", TRUE, "")</f>
        <v>Light</v>
      </c>
    </row>
    <row r="386" spans="1:15" x14ac:dyDescent="0.2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INDEX(customers!$A$1:$I$1001, MATCH(orders!$C386, customers!$A$1:$A$1001, 0), MATCH(orders!F$1, customers!$A$1:$I$1, 0))</f>
        <v>Nickey Dimbleby</v>
      </c>
      <c r="G386" s="2" t="str">
        <f>INDEX(customers!$A$1:$I$1001, MATCH(orders!$C386, customers!$A$1:$A$1001, 0), MATCH(orders!G$1, customers!$A$1:$I$1, 0))</f>
        <v xml:space="preserve"> nickey.dimbleby@gmail.com</v>
      </c>
      <c r="H386" s="2" t="str">
        <f>INDEX(customers!$A$1:$I$1001, MATCH(orders!$C386, customers!$A$1:$A$1001, 0), MATCH(orders!H$1, customers!$A$1:$I$1, 0))</f>
        <v>United States</v>
      </c>
      <c r="I386" t="str">
        <f>INDEX(products!$A$1:$G$49, MATCH(orders!$D386, products!$A$1:$A$1001, 0), MATCH(orders!I$1, products!$A$1:$G$1, 0))</f>
        <v>Ara</v>
      </c>
      <c r="J386" t="str">
        <f>INDEX(products!$A$1:$G$49, MATCH(orders!$D386, products!$A$1:$A$1001, 0), MATCH(orders!J$1, products!$A$1:$G$1, 0))</f>
        <v>L</v>
      </c>
      <c r="K386">
        <f>INDEX(products!$A$1:$G$49, MATCH(orders!$D386, products!$A$1:$A$1001, 0), MATCH(orders!K$1, products!$A$1:$G$1, 0))</f>
        <v>2.5</v>
      </c>
      <c r="L386">
        <f>INDEX(products!$A$1:$G$49, MATCH(orders!$D386, products!$A$1:$A$1001, 0), MATCH(orders!L$1, products!$A$1:$G$1, 0))</f>
        <v>29.784999999999997</v>
      </c>
      <c r="M386">
        <f>L386*E386</f>
        <v>119.13999999999999</v>
      </c>
      <c r="N386" t="str">
        <f>_xlfn.IFS(I386="Rob", "Robusta", I386="Exc", "Excelsa", I386="Ara", "Arabica", I386="Lib","Liberica", TRUE, "")</f>
        <v>Arabica</v>
      </c>
      <c r="O386" t="str">
        <f>_xlfn.IFS(J386="M", "Medium", J386="L", "Light", J386="D", "Dark", TRUE, "")</f>
        <v>Light</v>
      </c>
    </row>
    <row r="387" spans="1:15" x14ac:dyDescent="0.2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INDEX(customers!$A$1:$I$1001, MATCH(orders!$C387, customers!$A$1:$A$1001, 0), MATCH(orders!F$1, customers!$A$1:$I$1, 0))</f>
        <v>Virgil Baumadier</v>
      </c>
      <c r="G387" s="2" t="str">
        <f>INDEX(customers!$A$1:$I$1001, MATCH(orders!$C387, customers!$A$1:$A$1001, 0), MATCH(orders!G$1, customers!$A$1:$I$1, 0))</f>
        <v>vbaumadierap@google.cn</v>
      </c>
      <c r="H387" s="2" t="str">
        <f>INDEX(customers!$A$1:$I$1001, MATCH(orders!$C387, customers!$A$1:$A$1001, 0), MATCH(orders!H$1, customers!$A$1:$I$1, 0))</f>
        <v>United States</v>
      </c>
      <c r="I387" t="str">
        <f>INDEX(products!$A$1:$G$49, MATCH(orders!$D387, products!$A$1:$A$1001, 0), MATCH(orders!I$1, products!$A$1:$G$1, 0))</f>
        <v>Lib</v>
      </c>
      <c r="J387" t="str">
        <f>INDEX(products!$A$1:$G$49, MATCH(orders!$D387, products!$A$1:$A$1001, 0), MATCH(orders!J$1, products!$A$1:$G$1, 0))</f>
        <v>M</v>
      </c>
      <c r="K387">
        <f>INDEX(products!$A$1:$G$49, MATCH(orders!$D387, products!$A$1:$A$1001, 0), MATCH(orders!K$1, products!$A$1:$G$1, 0))</f>
        <v>0.5</v>
      </c>
      <c r="L387">
        <f>INDEX(products!$A$1:$G$49, MATCH(orders!$D387, products!$A$1:$A$1001, 0), MATCH(orders!L$1, products!$A$1:$G$1, 0))</f>
        <v>8.73</v>
      </c>
      <c r="M387">
        <f>L387*E387</f>
        <v>43.650000000000006</v>
      </c>
      <c r="N387" t="str">
        <f>_xlfn.IFS(I387="Rob", "Robusta", I387="Exc", "Excelsa", I387="Ara", "Arabica", I387="Lib","Liberica", TRUE, "")</f>
        <v>Liberica</v>
      </c>
      <c r="O387" t="str">
        <f>_xlfn.IFS(J387="M", "Medium", J387="L", "Light", J387="D", "Dark", TRUE, "")</f>
        <v>Medium</v>
      </c>
    </row>
    <row r="388" spans="1:15" x14ac:dyDescent="0.2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INDEX(customers!$A$1:$I$1001, MATCH(orders!$C388, customers!$A$1:$A$1001, 0), MATCH(orders!F$1, customers!$A$1:$I$1, 0))</f>
        <v>Lenore Messenbird</v>
      </c>
      <c r="G388" s="2" t="str">
        <f>INDEX(customers!$A$1:$I$1001, MATCH(orders!$C388, customers!$A$1:$A$1001, 0), MATCH(orders!G$1, customers!$A$1:$I$1, 0))</f>
        <v xml:space="preserve"> lenore.messenbird@gmail.com</v>
      </c>
      <c r="H388" s="2" t="str">
        <f>INDEX(customers!$A$1:$I$1001, MATCH(orders!$C388, customers!$A$1:$A$1001, 0), MATCH(orders!H$1, customers!$A$1:$I$1, 0))</f>
        <v>United States</v>
      </c>
      <c r="I388" t="str">
        <f>INDEX(products!$A$1:$G$49, MATCH(orders!$D388, products!$A$1:$A$1001, 0), MATCH(orders!I$1, products!$A$1:$G$1, 0))</f>
        <v>Ara</v>
      </c>
      <c r="J388" t="str">
        <f>INDEX(products!$A$1:$G$49, MATCH(orders!$D388, products!$A$1:$A$1001, 0), MATCH(orders!J$1, products!$A$1:$G$1, 0))</f>
        <v>D</v>
      </c>
      <c r="K388">
        <f>INDEX(products!$A$1:$G$49, MATCH(orders!$D388, products!$A$1:$A$1001, 0), MATCH(orders!K$1, products!$A$1:$G$1, 0))</f>
        <v>0.2</v>
      </c>
      <c r="L388">
        <f>INDEX(products!$A$1:$G$49, MATCH(orders!$D388, products!$A$1:$A$1001, 0), MATCH(orders!L$1, products!$A$1:$G$1, 0))</f>
        <v>2.9849999999999999</v>
      </c>
      <c r="M388">
        <f>L388*E388</f>
        <v>17.91</v>
      </c>
      <c r="N388" t="str">
        <f>_xlfn.IFS(I388="Rob", "Robusta", I388="Exc", "Excelsa", I388="Ara", "Arabica", I388="Lib","Liberica", TRUE, "")</f>
        <v>Arabica</v>
      </c>
      <c r="O388" t="str">
        <f>_xlfn.IFS(J388="M", "Medium", J388="L", "Light", J388="D", "Dark", TRUE, "")</f>
        <v>Dark</v>
      </c>
    </row>
    <row r="389" spans="1:15" x14ac:dyDescent="0.2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INDEX(customers!$A$1:$I$1001, MATCH(orders!$C389, customers!$A$1:$A$1001, 0), MATCH(orders!F$1, customers!$A$1:$I$1, 0))</f>
        <v>Shirleen Welds</v>
      </c>
      <c r="G389" s="2" t="str">
        <f>INDEX(customers!$A$1:$I$1001, MATCH(orders!$C389, customers!$A$1:$A$1001, 0), MATCH(orders!G$1, customers!$A$1:$I$1, 0))</f>
        <v>sweldsar@wired.com</v>
      </c>
      <c r="H389" s="2" t="str">
        <f>INDEX(customers!$A$1:$I$1001, MATCH(orders!$C389, customers!$A$1:$A$1001, 0), MATCH(orders!H$1, customers!$A$1:$I$1, 0))</f>
        <v>United States</v>
      </c>
      <c r="I389" t="str">
        <f>INDEX(products!$A$1:$G$49, MATCH(orders!$D389, products!$A$1:$A$1001, 0), MATCH(orders!I$1, products!$A$1:$G$1, 0))</f>
        <v>Exc</v>
      </c>
      <c r="J389" t="str">
        <f>INDEX(products!$A$1:$G$49, MATCH(orders!$D389, products!$A$1:$A$1001, 0), MATCH(orders!J$1, products!$A$1:$G$1, 0))</f>
        <v>L</v>
      </c>
      <c r="K389">
        <f>INDEX(products!$A$1:$G$49, MATCH(orders!$D389, products!$A$1:$A$1001, 0), MATCH(orders!K$1, products!$A$1:$G$1, 0))</f>
        <v>1</v>
      </c>
      <c r="L389">
        <f>INDEX(products!$A$1:$G$49, MATCH(orders!$D389, products!$A$1:$A$1001, 0), MATCH(orders!L$1, products!$A$1:$G$1, 0))</f>
        <v>14.85</v>
      </c>
      <c r="M389">
        <f>L389*E389</f>
        <v>74.25</v>
      </c>
      <c r="N389" t="str">
        <f>_xlfn.IFS(I389="Rob", "Robusta", I389="Exc", "Excelsa", I389="Ara", "Arabica", I389="Lib","Liberica", TRUE, "")</f>
        <v>Excelsa</v>
      </c>
      <c r="O389" t="str">
        <f>_xlfn.IFS(J389="M", "Medium", J389="L", "Light", J389="D", "Dark", TRUE, "")</f>
        <v>Light</v>
      </c>
    </row>
    <row r="390" spans="1:15" x14ac:dyDescent="0.2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INDEX(customers!$A$1:$I$1001, MATCH(orders!$C390, customers!$A$1:$A$1001, 0), MATCH(orders!F$1, customers!$A$1:$I$1, 0))</f>
        <v>Maisie Sarvar</v>
      </c>
      <c r="G390" s="2" t="str">
        <f>INDEX(customers!$A$1:$I$1001, MATCH(orders!$C390, customers!$A$1:$A$1001, 0), MATCH(orders!G$1, customers!$A$1:$I$1, 0))</f>
        <v>msarvaras@artisteer.com</v>
      </c>
      <c r="H390" s="2" t="str">
        <f>INDEX(customers!$A$1:$I$1001, MATCH(orders!$C390, customers!$A$1:$A$1001, 0), MATCH(orders!H$1, customers!$A$1:$I$1, 0))</f>
        <v>United States</v>
      </c>
      <c r="I390" t="str">
        <f>INDEX(products!$A$1:$G$49, MATCH(orders!$D390, products!$A$1:$A$1001, 0), MATCH(orders!I$1, products!$A$1:$G$1, 0))</f>
        <v>Lib</v>
      </c>
      <c r="J390" t="str">
        <f>INDEX(products!$A$1:$G$49, MATCH(orders!$D390, products!$A$1:$A$1001, 0), MATCH(orders!J$1, products!$A$1:$G$1, 0))</f>
        <v>D</v>
      </c>
      <c r="K390">
        <f>INDEX(products!$A$1:$G$49, MATCH(orders!$D390, products!$A$1:$A$1001, 0), MATCH(orders!K$1, products!$A$1:$G$1, 0))</f>
        <v>0.2</v>
      </c>
      <c r="L390">
        <f>INDEX(products!$A$1:$G$49, MATCH(orders!$D390, products!$A$1:$A$1001, 0), MATCH(orders!L$1, products!$A$1:$G$1, 0))</f>
        <v>3.8849999999999998</v>
      </c>
      <c r="M390">
        <f>L390*E390</f>
        <v>11.654999999999999</v>
      </c>
      <c r="N390" t="str">
        <f>_xlfn.IFS(I390="Rob", "Robusta", I390="Exc", "Excelsa", I390="Ara", "Arabica", I390="Lib","Liberica", TRUE, "")</f>
        <v>Liberica</v>
      </c>
      <c r="O390" t="str">
        <f>_xlfn.IFS(J390="M", "Medium", J390="L", "Light", J390="D", "Dark", TRUE, "")</f>
        <v>Dark</v>
      </c>
    </row>
    <row r="391" spans="1:15" x14ac:dyDescent="0.2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INDEX(customers!$A$1:$I$1001, MATCH(orders!$C391, customers!$A$1:$A$1001, 0), MATCH(orders!F$1, customers!$A$1:$I$1, 0))</f>
        <v>Andrej Havick</v>
      </c>
      <c r="G391" s="2" t="str">
        <f>INDEX(customers!$A$1:$I$1001, MATCH(orders!$C391, customers!$A$1:$A$1001, 0), MATCH(orders!G$1, customers!$A$1:$I$1, 0))</f>
        <v>ahavickat@nsw.gov.au</v>
      </c>
      <c r="H391" s="2" t="str">
        <f>INDEX(customers!$A$1:$I$1001, MATCH(orders!$C391, customers!$A$1:$A$1001, 0), MATCH(orders!H$1, customers!$A$1:$I$1, 0))</f>
        <v>United States</v>
      </c>
      <c r="I391" t="str">
        <f>INDEX(products!$A$1:$G$49, MATCH(orders!$D391, products!$A$1:$A$1001, 0), MATCH(orders!I$1, products!$A$1:$G$1, 0))</f>
        <v>Lib</v>
      </c>
      <c r="J391" t="str">
        <f>INDEX(products!$A$1:$G$49, MATCH(orders!$D391, products!$A$1:$A$1001, 0), MATCH(orders!J$1, products!$A$1:$G$1, 0))</f>
        <v>D</v>
      </c>
      <c r="K391">
        <f>INDEX(products!$A$1:$G$49, MATCH(orders!$D391, products!$A$1:$A$1001, 0), MATCH(orders!K$1, products!$A$1:$G$1, 0))</f>
        <v>0.5</v>
      </c>
      <c r="L391">
        <f>INDEX(products!$A$1:$G$49, MATCH(orders!$D391, products!$A$1:$A$1001, 0), MATCH(orders!L$1, products!$A$1:$G$1, 0))</f>
        <v>7.77</v>
      </c>
      <c r="M391">
        <f>L391*E391</f>
        <v>23.31</v>
      </c>
      <c r="N391" t="str">
        <f>_xlfn.IFS(I391="Rob", "Robusta", I391="Exc", "Excelsa", I391="Ara", "Arabica", I391="Lib","Liberica", TRUE, "")</f>
        <v>Liberica</v>
      </c>
      <c r="O391" t="str">
        <f>_xlfn.IFS(J391="M", "Medium", J391="L", "Light", J391="D", "Dark", TRUE, "")</f>
        <v>Dark</v>
      </c>
    </row>
    <row r="392" spans="1:15" x14ac:dyDescent="0.2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INDEX(customers!$A$1:$I$1001, MATCH(orders!$C392, customers!$A$1:$A$1001, 0), MATCH(orders!F$1, customers!$A$1:$I$1, 0))</f>
        <v>Sloan Diviny</v>
      </c>
      <c r="G392" s="2" t="str">
        <f>INDEX(customers!$A$1:$I$1001, MATCH(orders!$C392, customers!$A$1:$A$1001, 0), MATCH(orders!G$1, customers!$A$1:$I$1, 0))</f>
        <v>sdivinyau@ask.com</v>
      </c>
      <c r="H392" s="2" t="str">
        <f>INDEX(customers!$A$1:$I$1001, MATCH(orders!$C392, customers!$A$1:$A$1001, 0), MATCH(orders!H$1, customers!$A$1:$I$1, 0))</f>
        <v>United States</v>
      </c>
      <c r="I392" t="str">
        <f>INDEX(products!$A$1:$G$49, MATCH(orders!$D392, products!$A$1:$A$1001, 0), MATCH(orders!I$1, products!$A$1:$G$1, 0))</f>
        <v>Exc</v>
      </c>
      <c r="J392" t="str">
        <f>INDEX(products!$A$1:$G$49, MATCH(orders!$D392, products!$A$1:$A$1001, 0), MATCH(orders!J$1, products!$A$1:$G$1, 0))</f>
        <v>D</v>
      </c>
      <c r="K392">
        <f>INDEX(products!$A$1:$G$49, MATCH(orders!$D392, products!$A$1:$A$1001, 0), MATCH(orders!K$1, products!$A$1:$G$1, 0))</f>
        <v>0.5</v>
      </c>
      <c r="L392">
        <f>INDEX(products!$A$1:$G$49, MATCH(orders!$D392, products!$A$1:$A$1001, 0), MATCH(orders!L$1, products!$A$1:$G$1, 0))</f>
        <v>7.29</v>
      </c>
      <c r="M392">
        <f>L392*E392</f>
        <v>14.58</v>
      </c>
      <c r="N392" t="str">
        <f>_xlfn.IFS(I392="Rob", "Robusta", I392="Exc", "Excelsa", I392="Ara", "Arabica", I392="Lib","Liberica", TRUE, "")</f>
        <v>Excelsa</v>
      </c>
      <c r="O392" t="str">
        <f>_xlfn.IFS(J392="M", "Medium", J392="L", "Light", J392="D", "Dark", TRUE, "")</f>
        <v>Dark</v>
      </c>
    </row>
    <row r="393" spans="1:15" x14ac:dyDescent="0.2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INDEX(customers!$A$1:$I$1001, MATCH(orders!$C393, customers!$A$1:$A$1001, 0), MATCH(orders!F$1, customers!$A$1:$I$1, 0))</f>
        <v>Itch Norquoy</v>
      </c>
      <c r="G393" s="2" t="str">
        <f>INDEX(customers!$A$1:$I$1001, MATCH(orders!$C393, customers!$A$1:$A$1001, 0), MATCH(orders!G$1, customers!$A$1:$I$1, 0))</f>
        <v>inorquoyav@businessweek.com</v>
      </c>
      <c r="H393" s="2" t="str">
        <f>INDEX(customers!$A$1:$I$1001, MATCH(orders!$C393, customers!$A$1:$A$1001, 0), MATCH(orders!H$1, customers!$A$1:$I$1, 0))</f>
        <v>United States</v>
      </c>
      <c r="I393" t="str">
        <f>INDEX(products!$A$1:$G$49, MATCH(orders!$D393, products!$A$1:$A$1001, 0), MATCH(orders!I$1, products!$A$1:$G$1, 0))</f>
        <v>Ara</v>
      </c>
      <c r="J393" t="str">
        <f>INDEX(products!$A$1:$G$49, MATCH(orders!$D393, products!$A$1:$A$1001, 0), MATCH(orders!J$1, products!$A$1:$G$1, 0))</f>
        <v>M</v>
      </c>
      <c r="K393">
        <f>INDEX(products!$A$1:$G$49, MATCH(orders!$D393, products!$A$1:$A$1001, 0), MATCH(orders!K$1, products!$A$1:$G$1, 0))</f>
        <v>0.5</v>
      </c>
      <c r="L393">
        <f>INDEX(products!$A$1:$G$49, MATCH(orders!$D393, products!$A$1:$A$1001, 0), MATCH(orders!L$1, products!$A$1:$G$1, 0))</f>
        <v>6.75</v>
      </c>
      <c r="M393">
        <f>L393*E393</f>
        <v>13.5</v>
      </c>
      <c r="N393" t="str">
        <f>_xlfn.IFS(I393="Rob", "Robusta", I393="Exc", "Excelsa", I393="Ara", "Arabica", I393="Lib","Liberica", TRUE, "")</f>
        <v>Arabica</v>
      </c>
      <c r="O393" t="str">
        <f>_xlfn.IFS(J393="M", "Medium", J393="L", "Light", J393="D", "Dark", TRUE, "")</f>
        <v>Medium</v>
      </c>
    </row>
    <row r="394" spans="1:15" x14ac:dyDescent="0.2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INDEX(customers!$A$1:$I$1001, MATCH(orders!$C394, customers!$A$1:$A$1001, 0), MATCH(orders!F$1, customers!$A$1:$I$1, 0))</f>
        <v>Anson Iddison</v>
      </c>
      <c r="G394" s="2" t="str">
        <f>INDEX(customers!$A$1:$I$1001, MATCH(orders!$C394, customers!$A$1:$A$1001, 0), MATCH(orders!G$1, customers!$A$1:$I$1, 0))</f>
        <v>aiddisonaw@usa.gov</v>
      </c>
      <c r="H394" s="2" t="str">
        <f>INDEX(customers!$A$1:$I$1001, MATCH(orders!$C394, customers!$A$1:$A$1001, 0), MATCH(orders!H$1, customers!$A$1:$I$1, 0))</f>
        <v>United States</v>
      </c>
      <c r="I394" t="str">
        <f>INDEX(products!$A$1:$G$49, MATCH(orders!$D394, products!$A$1:$A$1001, 0), MATCH(orders!I$1, products!$A$1:$G$1, 0))</f>
        <v>Exc</v>
      </c>
      <c r="J394" t="str">
        <f>INDEX(products!$A$1:$G$49, MATCH(orders!$D394, products!$A$1:$A$1001, 0), MATCH(orders!J$1, products!$A$1:$G$1, 0))</f>
        <v>L</v>
      </c>
      <c r="K394">
        <f>INDEX(products!$A$1:$G$49, MATCH(orders!$D394, products!$A$1:$A$1001, 0), MATCH(orders!K$1, products!$A$1:$G$1, 0))</f>
        <v>1</v>
      </c>
      <c r="L394">
        <f>INDEX(products!$A$1:$G$49, MATCH(orders!$D394, products!$A$1:$A$1001, 0), MATCH(orders!L$1, products!$A$1:$G$1, 0))</f>
        <v>14.85</v>
      </c>
      <c r="M394">
        <f>L394*E394</f>
        <v>89.1</v>
      </c>
      <c r="N394" t="str">
        <f>_xlfn.IFS(I394="Rob", "Robusta", I394="Exc", "Excelsa", I394="Ara", "Arabica", I394="Lib","Liberica", TRUE, "")</f>
        <v>Excelsa</v>
      </c>
      <c r="O394" t="str">
        <f>_xlfn.IFS(J394="M", "Medium", J394="L", "Light", J394="D", "Dark", TRUE, "")</f>
        <v>Light</v>
      </c>
    </row>
    <row r="395" spans="1:15" x14ac:dyDescent="0.2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INDEX(customers!$A$1:$I$1001, MATCH(orders!$C395, customers!$A$1:$A$1001, 0), MATCH(orders!F$1, customers!$A$1:$I$1, 0))</f>
        <v>Anson Iddison</v>
      </c>
      <c r="G395" s="2" t="str">
        <f>INDEX(customers!$A$1:$I$1001, MATCH(orders!$C395, customers!$A$1:$A$1001, 0), MATCH(orders!G$1, customers!$A$1:$I$1, 0))</f>
        <v>aiddisonaw@usa.gov</v>
      </c>
      <c r="H395" s="2" t="str">
        <f>INDEX(customers!$A$1:$I$1001, MATCH(orders!$C395, customers!$A$1:$A$1001, 0), MATCH(orders!H$1, customers!$A$1:$I$1, 0))</f>
        <v>United States</v>
      </c>
      <c r="I395" t="str">
        <f>INDEX(products!$A$1:$G$49, MATCH(orders!$D395, products!$A$1:$A$1001, 0), MATCH(orders!I$1, products!$A$1:$G$1, 0))</f>
        <v>Ara</v>
      </c>
      <c r="J395" t="str">
        <f>INDEX(products!$A$1:$G$49, MATCH(orders!$D395, products!$A$1:$A$1001, 0), MATCH(orders!J$1, products!$A$1:$G$1, 0))</f>
        <v>L</v>
      </c>
      <c r="K395">
        <f>INDEX(products!$A$1:$G$49, MATCH(orders!$D395, products!$A$1:$A$1001, 0), MATCH(orders!K$1, products!$A$1:$G$1, 0))</f>
        <v>0.2</v>
      </c>
      <c r="L395">
        <f>INDEX(products!$A$1:$G$49, MATCH(orders!$D395, products!$A$1:$A$1001, 0), MATCH(orders!L$1, products!$A$1:$G$1, 0))</f>
        <v>3.8849999999999998</v>
      </c>
      <c r="M395">
        <f>L395*E395</f>
        <v>3.8849999999999998</v>
      </c>
      <c r="N395" t="str">
        <f>_xlfn.IFS(I395="Rob", "Robusta", I395="Exc", "Excelsa", I395="Ara", "Arabica", I395="Lib","Liberica", TRUE, "")</f>
        <v>Arabica</v>
      </c>
      <c r="O395" t="str">
        <f>_xlfn.IFS(J395="M", "Medium", J395="L", "Light", J395="D", "Dark", TRUE, "")</f>
        <v>Light</v>
      </c>
    </row>
    <row r="396" spans="1:15" x14ac:dyDescent="0.2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INDEX(customers!$A$1:$I$1001, MATCH(orders!$C396, customers!$A$1:$A$1001, 0), MATCH(orders!F$1, customers!$A$1:$I$1, 0))</f>
        <v>Randal Longfield</v>
      </c>
      <c r="G396" s="2" t="str">
        <f>INDEX(customers!$A$1:$I$1001, MATCH(orders!$C396, customers!$A$1:$A$1001, 0), MATCH(orders!G$1, customers!$A$1:$I$1, 0))</f>
        <v>rlongfielday@bluehost.com</v>
      </c>
      <c r="H396" s="2" t="str">
        <f>INDEX(customers!$A$1:$I$1001, MATCH(orders!$C396, customers!$A$1:$A$1001, 0), MATCH(orders!H$1, customers!$A$1:$I$1, 0))</f>
        <v>United States</v>
      </c>
      <c r="I396" t="str">
        <f>INDEX(products!$A$1:$G$49, MATCH(orders!$D396, products!$A$1:$A$1001, 0), MATCH(orders!I$1, products!$A$1:$G$1, 0))</f>
        <v>Rob</v>
      </c>
      <c r="J396" t="str">
        <f>INDEX(products!$A$1:$G$49, MATCH(orders!$D396, products!$A$1:$A$1001, 0), MATCH(orders!J$1, products!$A$1:$G$1, 0))</f>
        <v>L</v>
      </c>
      <c r="K396">
        <f>INDEX(products!$A$1:$G$49, MATCH(orders!$D396, products!$A$1:$A$1001, 0), MATCH(orders!K$1, products!$A$1:$G$1, 0))</f>
        <v>2.5</v>
      </c>
      <c r="L396">
        <f>INDEX(products!$A$1:$G$49, MATCH(orders!$D396, products!$A$1:$A$1001, 0), MATCH(orders!L$1, products!$A$1:$G$1, 0))</f>
        <v>27.484999999999996</v>
      </c>
      <c r="M396">
        <f>L396*E396</f>
        <v>109.93999999999998</v>
      </c>
      <c r="N396" t="str">
        <f>_xlfn.IFS(I396="Rob", "Robusta", I396="Exc", "Excelsa", I396="Ara", "Arabica", I396="Lib","Liberica", TRUE, "")</f>
        <v>Robusta</v>
      </c>
      <c r="O396" t="str">
        <f>_xlfn.IFS(J396="M", "Medium", J396="L", "Light", J396="D", "Dark", TRUE, "")</f>
        <v>Light</v>
      </c>
    </row>
    <row r="397" spans="1:15" x14ac:dyDescent="0.2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INDEX(customers!$A$1:$I$1001, MATCH(orders!$C397, customers!$A$1:$A$1001, 0), MATCH(orders!F$1, customers!$A$1:$I$1, 0))</f>
        <v>Gregorius Kislingbury</v>
      </c>
      <c r="G397" s="2" t="str">
        <f>INDEX(customers!$A$1:$I$1001, MATCH(orders!$C397, customers!$A$1:$A$1001, 0), MATCH(orders!G$1, customers!$A$1:$I$1, 0))</f>
        <v>gkislingburyaz@samsung.com</v>
      </c>
      <c r="H397" s="2" t="str">
        <f>INDEX(customers!$A$1:$I$1001, MATCH(orders!$C397, customers!$A$1:$A$1001, 0), MATCH(orders!H$1, customers!$A$1:$I$1, 0))</f>
        <v>United States</v>
      </c>
      <c r="I397" t="str">
        <f>INDEX(products!$A$1:$G$49, MATCH(orders!$D397, products!$A$1:$A$1001, 0), MATCH(orders!I$1, products!$A$1:$G$1, 0))</f>
        <v>Lib</v>
      </c>
      <c r="J397" t="str">
        <f>INDEX(products!$A$1:$G$49, MATCH(orders!$D397, products!$A$1:$A$1001, 0), MATCH(orders!J$1, products!$A$1:$G$1, 0))</f>
        <v>D</v>
      </c>
      <c r="K397">
        <f>INDEX(products!$A$1:$G$49, MATCH(orders!$D397, products!$A$1:$A$1001, 0), MATCH(orders!K$1, products!$A$1:$G$1, 0))</f>
        <v>0.5</v>
      </c>
      <c r="L397">
        <f>INDEX(products!$A$1:$G$49, MATCH(orders!$D397, products!$A$1:$A$1001, 0), MATCH(orders!L$1, products!$A$1:$G$1, 0))</f>
        <v>7.77</v>
      </c>
      <c r="M397">
        <f>L397*E397</f>
        <v>46.62</v>
      </c>
      <c r="N397" t="str">
        <f>_xlfn.IFS(I397="Rob", "Robusta", I397="Exc", "Excelsa", I397="Ara", "Arabica", I397="Lib","Liberica", TRUE, "")</f>
        <v>Liberica</v>
      </c>
      <c r="O397" t="str">
        <f>_xlfn.IFS(J397="M", "Medium", J397="L", "Light", J397="D", "Dark", TRUE, "")</f>
        <v>Dark</v>
      </c>
    </row>
    <row r="398" spans="1:15" x14ac:dyDescent="0.2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INDEX(customers!$A$1:$I$1001, MATCH(orders!$C398, customers!$A$1:$A$1001, 0), MATCH(orders!F$1, customers!$A$1:$I$1, 0))</f>
        <v>Xenos Gibbons</v>
      </c>
      <c r="G398" s="2" t="str">
        <f>INDEX(customers!$A$1:$I$1001, MATCH(orders!$C398, customers!$A$1:$A$1001, 0), MATCH(orders!G$1, customers!$A$1:$I$1, 0))</f>
        <v>xgibbonsb0@artisteer.com</v>
      </c>
      <c r="H398" s="2" t="str">
        <f>INDEX(customers!$A$1:$I$1001, MATCH(orders!$C398, customers!$A$1:$A$1001, 0), MATCH(orders!H$1, customers!$A$1:$I$1, 0))</f>
        <v>United States</v>
      </c>
      <c r="I398" t="str">
        <f>INDEX(products!$A$1:$G$49, MATCH(orders!$D398, products!$A$1:$A$1001, 0), MATCH(orders!I$1, products!$A$1:$G$1, 0))</f>
        <v>Ara</v>
      </c>
      <c r="J398" t="str">
        <f>INDEX(products!$A$1:$G$49, MATCH(orders!$D398, products!$A$1:$A$1001, 0), MATCH(orders!J$1, products!$A$1:$G$1, 0))</f>
        <v>L</v>
      </c>
      <c r="K398">
        <f>INDEX(products!$A$1:$G$49, MATCH(orders!$D398, products!$A$1:$A$1001, 0), MATCH(orders!K$1, products!$A$1:$G$1, 0))</f>
        <v>0.5</v>
      </c>
      <c r="L398">
        <f>INDEX(products!$A$1:$G$49, MATCH(orders!$D398, products!$A$1:$A$1001, 0), MATCH(orders!L$1, products!$A$1:$G$1, 0))</f>
        <v>7.77</v>
      </c>
      <c r="M398">
        <f>L398*E398</f>
        <v>38.849999999999994</v>
      </c>
      <c r="N398" t="str">
        <f>_xlfn.IFS(I398="Rob", "Robusta", I398="Exc", "Excelsa", I398="Ara", "Arabica", I398="Lib","Liberica", TRUE, "")</f>
        <v>Arabica</v>
      </c>
      <c r="O398" t="str">
        <f>_xlfn.IFS(J398="M", "Medium", J398="L", "Light", J398="D", "Dark", TRUE, "")</f>
        <v>Light</v>
      </c>
    </row>
    <row r="399" spans="1:15" x14ac:dyDescent="0.2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INDEX(customers!$A$1:$I$1001, MATCH(orders!$C399, customers!$A$1:$A$1001, 0), MATCH(orders!F$1, customers!$A$1:$I$1, 0))</f>
        <v>Fleur Parres</v>
      </c>
      <c r="G399" s="2" t="str">
        <f>INDEX(customers!$A$1:$I$1001, MATCH(orders!$C399, customers!$A$1:$A$1001, 0), MATCH(orders!G$1, customers!$A$1:$I$1, 0))</f>
        <v>fparresb1@imageshack.us</v>
      </c>
      <c r="H399" s="2" t="str">
        <f>INDEX(customers!$A$1:$I$1001, MATCH(orders!$C399, customers!$A$1:$A$1001, 0), MATCH(orders!H$1, customers!$A$1:$I$1, 0))</f>
        <v>United States</v>
      </c>
      <c r="I399" t="str">
        <f>INDEX(products!$A$1:$G$49, MATCH(orders!$D399, products!$A$1:$A$1001, 0), MATCH(orders!I$1, products!$A$1:$G$1, 0))</f>
        <v>Lib</v>
      </c>
      <c r="J399" t="str">
        <f>INDEX(products!$A$1:$G$49, MATCH(orders!$D399, products!$A$1:$A$1001, 0), MATCH(orders!J$1, products!$A$1:$G$1, 0))</f>
        <v>D</v>
      </c>
      <c r="K399">
        <f>INDEX(products!$A$1:$G$49, MATCH(orders!$D399, products!$A$1:$A$1001, 0), MATCH(orders!K$1, products!$A$1:$G$1, 0))</f>
        <v>0.5</v>
      </c>
      <c r="L399">
        <f>INDEX(products!$A$1:$G$49, MATCH(orders!$D399, products!$A$1:$A$1001, 0), MATCH(orders!L$1, products!$A$1:$G$1, 0))</f>
        <v>7.77</v>
      </c>
      <c r="M399">
        <f>L399*E399</f>
        <v>31.08</v>
      </c>
      <c r="N399" t="str">
        <f>_xlfn.IFS(I399="Rob", "Robusta", I399="Exc", "Excelsa", I399="Ara", "Arabica", I399="Lib","Liberica", TRUE, "")</f>
        <v>Liberica</v>
      </c>
      <c r="O399" t="str">
        <f>_xlfn.IFS(J399="M", "Medium", J399="L", "Light", J399="D", "Dark", TRUE, "")</f>
        <v>Dark</v>
      </c>
    </row>
    <row r="400" spans="1:15" x14ac:dyDescent="0.2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INDEX(customers!$A$1:$I$1001, MATCH(orders!$C400, customers!$A$1:$A$1001, 0), MATCH(orders!F$1, customers!$A$1:$I$1, 0))</f>
        <v>Gran Sibray</v>
      </c>
      <c r="G400" s="2" t="str">
        <f>INDEX(customers!$A$1:$I$1001, MATCH(orders!$C400, customers!$A$1:$A$1001, 0), MATCH(orders!G$1, customers!$A$1:$I$1, 0))</f>
        <v>gsibrayb2@wsj.com</v>
      </c>
      <c r="H400" s="2" t="str">
        <f>INDEX(customers!$A$1:$I$1001, MATCH(orders!$C400, customers!$A$1:$A$1001, 0), MATCH(orders!H$1, customers!$A$1:$I$1, 0))</f>
        <v>United States</v>
      </c>
      <c r="I400" t="str">
        <f>INDEX(products!$A$1:$G$49, MATCH(orders!$D400, products!$A$1:$A$1001, 0), MATCH(orders!I$1, products!$A$1:$G$1, 0))</f>
        <v>Ara</v>
      </c>
      <c r="J400" t="str">
        <f>INDEX(products!$A$1:$G$49, MATCH(orders!$D400, products!$A$1:$A$1001, 0), MATCH(orders!J$1, products!$A$1:$G$1, 0))</f>
        <v>D</v>
      </c>
      <c r="K400">
        <f>INDEX(products!$A$1:$G$49, MATCH(orders!$D400, products!$A$1:$A$1001, 0), MATCH(orders!K$1, products!$A$1:$G$1, 0))</f>
        <v>0.2</v>
      </c>
      <c r="L400">
        <f>INDEX(products!$A$1:$G$49, MATCH(orders!$D400, products!$A$1:$A$1001, 0), MATCH(orders!L$1, products!$A$1:$G$1, 0))</f>
        <v>2.9849999999999999</v>
      </c>
      <c r="M400">
        <f>L400*E400</f>
        <v>17.91</v>
      </c>
      <c r="N400" t="str">
        <f>_xlfn.IFS(I400="Rob", "Robusta", I400="Exc", "Excelsa", I400="Ara", "Arabica", I400="Lib","Liberica", TRUE, "")</f>
        <v>Arabica</v>
      </c>
      <c r="O400" t="str">
        <f>_xlfn.IFS(J400="M", "Medium", J400="L", "Light", J400="D", "Dark", TRUE, "")</f>
        <v>Dark</v>
      </c>
    </row>
    <row r="401" spans="1:15" x14ac:dyDescent="0.2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INDEX(customers!$A$1:$I$1001, MATCH(orders!$C401, customers!$A$1:$A$1001, 0), MATCH(orders!F$1, customers!$A$1:$I$1, 0))</f>
        <v>Ingelbert Hotchkin</v>
      </c>
      <c r="G401" s="2" t="str">
        <f>INDEX(customers!$A$1:$I$1001, MATCH(orders!$C401, customers!$A$1:$A$1001, 0), MATCH(orders!G$1, customers!$A$1:$I$1, 0))</f>
        <v>ihotchkinb3@mit.edu</v>
      </c>
      <c r="H401" s="2" t="str">
        <f>INDEX(customers!$A$1:$I$1001, MATCH(orders!$C401, customers!$A$1:$A$1001, 0), MATCH(orders!H$1, customers!$A$1:$I$1, 0))</f>
        <v>United Kingdom</v>
      </c>
      <c r="I401" t="str">
        <f>INDEX(products!$A$1:$G$49, MATCH(orders!$D401, products!$A$1:$A$1001, 0), MATCH(orders!I$1, products!$A$1:$G$1, 0))</f>
        <v>Exc</v>
      </c>
      <c r="J401" t="str">
        <f>INDEX(products!$A$1:$G$49, MATCH(orders!$D401, products!$A$1:$A$1001, 0), MATCH(orders!J$1, products!$A$1:$G$1, 0))</f>
        <v>D</v>
      </c>
      <c r="K401">
        <f>INDEX(products!$A$1:$G$49, MATCH(orders!$D401, products!$A$1:$A$1001, 0), MATCH(orders!K$1, products!$A$1:$G$1, 0))</f>
        <v>2.5</v>
      </c>
      <c r="L401">
        <f>INDEX(products!$A$1:$G$49, MATCH(orders!$D401, products!$A$1:$A$1001, 0), MATCH(orders!L$1, products!$A$1:$G$1, 0))</f>
        <v>27.945</v>
      </c>
      <c r="M401">
        <f>L401*E401</f>
        <v>167.67000000000002</v>
      </c>
      <c r="N401" t="str">
        <f>_xlfn.IFS(I401="Rob", "Robusta", I401="Exc", "Excelsa", I401="Ara", "Arabica", I401="Lib","Liberica", TRUE, "")</f>
        <v>Excelsa</v>
      </c>
      <c r="O401" t="str">
        <f>_xlfn.IFS(J401="M", "Medium", J401="L", "Light", J401="D", "Dark", TRUE, "")</f>
        <v>Dark</v>
      </c>
    </row>
    <row r="402" spans="1:15" x14ac:dyDescent="0.2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INDEX(customers!$A$1:$I$1001, MATCH(orders!$C402, customers!$A$1:$A$1001, 0), MATCH(orders!F$1, customers!$A$1:$I$1, 0))</f>
        <v>Neely Broadberrie</v>
      </c>
      <c r="G402" s="2" t="str">
        <f>INDEX(customers!$A$1:$I$1001, MATCH(orders!$C402, customers!$A$1:$A$1001, 0), MATCH(orders!G$1, customers!$A$1:$I$1, 0))</f>
        <v>nbroadberrieb4@gnu.org</v>
      </c>
      <c r="H402" s="2" t="str">
        <f>INDEX(customers!$A$1:$I$1001, MATCH(orders!$C402, customers!$A$1:$A$1001, 0), MATCH(orders!H$1, customers!$A$1:$I$1, 0))</f>
        <v>United States</v>
      </c>
      <c r="I402" t="str">
        <f>INDEX(products!$A$1:$G$49, MATCH(orders!$D402, products!$A$1:$A$1001, 0), MATCH(orders!I$1, products!$A$1:$G$1, 0))</f>
        <v>Lib</v>
      </c>
      <c r="J402" t="str">
        <f>INDEX(products!$A$1:$G$49, MATCH(orders!$D402, products!$A$1:$A$1001, 0), MATCH(orders!J$1, products!$A$1:$G$1, 0))</f>
        <v>L</v>
      </c>
      <c r="K402">
        <f>INDEX(products!$A$1:$G$49, MATCH(orders!$D402, products!$A$1:$A$1001, 0), MATCH(orders!K$1, products!$A$1:$G$1, 0))</f>
        <v>1</v>
      </c>
      <c r="L402">
        <f>INDEX(products!$A$1:$G$49, MATCH(orders!$D402, products!$A$1:$A$1001, 0), MATCH(orders!L$1, products!$A$1:$G$1, 0))</f>
        <v>15.85</v>
      </c>
      <c r="M402">
        <f>L402*E402</f>
        <v>63.4</v>
      </c>
      <c r="N402" t="str">
        <f>_xlfn.IFS(I402="Rob", "Robusta", I402="Exc", "Excelsa", I402="Ara", "Arabica", I402="Lib","Liberica", TRUE, "")</f>
        <v>Liberica</v>
      </c>
      <c r="O402" t="str">
        <f>_xlfn.IFS(J402="M", "Medium", J402="L", "Light", J402="D", "Dark", TRUE, "")</f>
        <v>Light</v>
      </c>
    </row>
    <row r="403" spans="1:15" x14ac:dyDescent="0.2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INDEX(customers!$A$1:$I$1001, MATCH(orders!$C403, customers!$A$1:$A$1001, 0), MATCH(orders!F$1, customers!$A$1:$I$1, 0))</f>
        <v>Rutger Pithcock</v>
      </c>
      <c r="G403" s="2" t="str">
        <f>INDEX(customers!$A$1:$I$1001, MATCH(orders!$C403, customers!$A$1:$A$1001, 0), MATCH(orders!G$1, customers!$A$1:$I$1, 0))</f>
        <v>rpithcockb5@yellowbook.com</v>
      </c>
      <c r="H403" s="2" t="str">
        <f>INDEX(customers!$A$1:$I$1001, MATCH(orders!$C403, customers!$A$1:$A$1001, 0), MATCH(orders!H$1, customers!$A$1:$I$1, 0))</f>
        <v>United States</v>
      </c>
      <c r="I403" t="str">
        <f>INDEX(products!$A$1:$G$49, MATCH(orders!$D403, products!$A$1:$A$1001, 0), MATCH(orders!I$1, products!$A$1:$G$1, 0))</f>
        <v>Lib</v>
      </c>
      <c r="J403" t="str">
        <f>INDEX(products!$A$1:$G$49, MATCH(orders!$D403, products!$A$1:$A$1001, 0), MATCH(orders!J$1, products!$A$1:$G$1, 0))</f>
        <v>M</v>
      </c>
      <c r="K403">
        <f>INDEX(products!$A$1:$G$49, MATCH(orders!$D403, products!$A$1:$A$1001, 0), MATCH(orders!K$1, products!$A$1:$G$1, 0))</f>
        <v>0.2</v>
      </c>
      <c r="L403">
        <f>INDEX(products!$A$1:$G$49, MATCH(orders!$D403, products!$A$1:$A$1001, 0), MATCH(orders!L$1, products!$A$1:$G$1, 0))</f>
        <v>4.3650000000000002</v>
      </c>
      <c r="M403">
        <f>L403*E403</f>
        <v>8.73</v>
      </c>
      <c r="N403" t="str">
        <f>_xlfn.IFS(I403="Rob", "Robusta", I403="Exc", "Excelsa", I403="Ara", "Arabica", I403="Lib","Liberica", TRUE, "")</f>
        <v>Liberica</v>
      </c>
      <c r="O403" t="str">
        <f>_xlfn.IFS(J403="M", "Medium", J403="L", "Light", J403="D", "Dark", TRUE, "")</f>
        <v>Medium</v>
      </c>
    </row>
    <row r="404" spans="1:15" x14ac:dyDescent="0.2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INDEX(customers!$A$1:$I$1001, MATCH(orders!$C404, customers!$A$1:$A$1001, 0), MATCH(orders!F$1, customers!$A$1:$I$1, 0))</f>
        <v>Gale Croysdale</v>
      </c>
      <c r="G404" s="2" t="str">
        <f>INDEX(customers!$A$1:$I$1001, MATCH(orders!$C404, customers!$A$1:$A$1001, 0), MATCH(orders!G$1, customers!$A$1:$I$1, 0))</f>
        <v>gcroysdaleb6@nih.gov</v>
      </c>
      <c r="H404" s="2" t="str">
        <f>INDEX(customers!$A$1:$I$1001, MATCH(orders!$C404, customers!$A$1:$A$1001, 0), MATCH(orders!H$1, customers!$A$1:$I$1, 0))</f>
        <v>United States</v>
      </c>
      <c r="I404" t="str">
        <f>INDEX(products!$A$1:$G$49, MATCH(orders!$D404, products!$A$1:$A$1001, 0), MATCH(orders!I$1, products!$A$1:$G$1, 0))</f>
        <v>Rob</v>
      </c>
      <c r="J404" t="str">
        <f>INDEX(products!$A$1:$G$49, MATCH(orders!$D404, products!$A$1:$A$1001, 0), MATCH(orders!J$1, products!$A$1:$G$1, 0))</f>
        <v>D</v>
      </c>
      <c r="K404">
        <f>INDEX(products!$A$1:$G$49, MATCH(orders!$D404, products!$A$1:$A$1001, 0), MATCH(orders!K$1, products!$A$1:$G$1, 0))</f>
        <v>1</v>
      </c>
      <c r="L404">
        <f>INDEX(products!$A$1:$G$49, MATCH(orders!$D404, products!$A$1:$A$1001, 0), MATCH(orders!L$1, products!$A$1:$G$1, 0))</f>
        <v>8.9499999999999993</v>
      </c>
      <c r="M404">
        <f>L404*E404</f>
        <v>26.849999999999998</v>
      </c>
      <c r="N404" t="str">
        <f>_xlfn.IFS(I404="Rob", "Robusta", I404="Exc", "Excelsa", I404="Ara", "Arabica", I404="Lib","Liberica", TRUE, "")</f>
        <v>Robusta</v>
      </c>
      <c r="O404" t="str">
        <f>_xlfn.IFS(J404="M", "Medium", J404="L", "Light", J404="D", "Dark", TRUE, "")</f>
        <v>Dark</v>
      </c>
    </row>
    <row r="405" spans="1:15" x14ac:dyDescent="0.2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INDEX(customers!$A$1:$I$1001, MATCH(orders!$C405, customers!$A$1:$A$1001, 0), MATCH(orders!F$1, customers!$A$1:$I$1, 0))</f>
        <v>Benedetto Gozzett</v>
      </c>
      <c r="G405" s="2" t="str">
        <f>INDEX(customers!$A$1:$I$1001, MATCH(orders!$C405, customers!$A$1:$A$1001, 0), MATCH(orders!G$1, customers!$A$1:$I$1, 0))</f>
        <v>bgozzettb7@github.com</v>
      </c>
      <c r="H405" s="2" t="str">
        <f>INDEX(customers!$A$1:$I$1001, MATCH(orders!$C405, customers!$A$1:$A$1001, 0), MATCH(orders!H$1, customers!$A$1:$I$1, 0))</f>
        <v>United States</v>
      </c>
      <c r="I405" t="str">
        <f>INDEX(products!$A$1:$G$49, MATCH(orders!$D405, products!$A$1:$A$1001, 0), MATCH(orders!I$1, products!$A$1:$G$1, 0))</f>
        <v>Lib</v>
      </c>
      <c r="J405" t="str">
        <f>INDEX(products!$A$1:$G$49, MATCH(orders!$D405, products!$A$1:$A$1001, 0), MATCH(orders!J$1, products!$A$1:$G$1, 0))</f>
        <v>L</v>
      </c>
      <c r="K405">
        <f>INDEX(products!$A$1:$G$49, MATCH(orders!$D405, products!$A$1:$A$1001, 0), MATCH(orders!K$1, products!$A$1:$G$1, 0))</f>
        <v>0.2</v>
      </c>
      <c r="L405">
        <f>INDEX(products!$A$1:$G$49, MATCH(orders!$D405, products!$A$1:$A$1001, 0), MATCH(orders!L$1, products!$A$1:$G$1, 0))</f>
        <v>4.7549999999999999</v>
      </c>
      <c r="M405">
        <f>L405*E405</f>
        <v>9.51</v>
      </c>
      <c r="N405" t="str">
        <f>_xlfn.IFS(I405="Rob", "Robusta", I405="Exc", "Excelsa", I405="Ara", "Arabica", I405="Lib","Liberica", TRUE, "")</f>
        <v>Liberica</v>
      </c>
      <c r="O405" t="str">
        <f>_xlfn.IFS(J405="M", "Medium", J405="L", "Light", J405="D", "Dark", TRUE, "")</f>
        <v>Light</v>
      </c>
    </row>
    <row r="406" spans="1:15" x14ac:dyDescent="0.2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INDEX(customers!$A$1:$I$1001, MATCH(orders!$C406, customers!$A$1:$A$1001, 0), MATCH(orders!F$1, customers!$A$1:$I$1, 0))</f>
        <v>Tania Craggs</v>
      </c>
      <c r="G406" s="2" t="str">
        <f>INDEX(customers!$A$1:$I$1001, MATCH(orders!$C406, customers!$A$1:$A$1001, 0), MATCH(orders!G$1, customers!$A$1:$I$1, 0))</f>
        <v>tcraggsb8@house.gov</v>
      </c>
      <c r="H406" s="2" t="str">
        <f>INDEX(customers!$A$1:$I$1001, MATCH(orders!$C406, customers!$A$1:$A$1001, 0), MATCH(orders!H$1, customers!$A$1:$I$1, 0))</f>
        <v>Ireland</v>
      </c>
      <c r="I406" t="str">
        <f>INDEX(products!$A$1:$G$49, MATCH(orders!$D406, products!$A$1:$A$1001, 0), MATCH(orders!I$1, products!$A$1:$G$1, 0))</f>
        <v>Ara</v>
      </c>
      <c r="J406" t="str">
        <f>INDEX(products!$A$1:$G$49, MATCH(orders!$D406, products!$A$1:$A$1001, 0), MATCH(orders!J$1, products!$A$1:$G$1, 0))</f>
        <v>D</v>
      </c>
      <c r="K406">
        <f>INDEX(products!$A$1:$G$49, MATCH(orders!$D406, products!$A$1:$A$1001, 0), MATCH(orders!K$1, products!$A$1:$G$1, 0))</f>
        <v>1</v>
      </c>
      <c r="L406">
        <f>INDEX(products!$A$1:$G$49, MATCH(orders!$D406, products!$A$1:$A$1001, 0), MATCH(orders!L$1, products!$A$1:$G$1, 0))</f>
        <v>9.9499999999999993</v>
      </c>
      <c r="M406">
        <f>L406*E406</f>
        <v>39.799999999999997</v>
      </c>
      <c r="N406" t="str">
        <f>_xlfn.IFS(I406="Rob", "Robusta", I406="Exc", "Excelsa", I406="Ara", "Arabica", I406="Lib","Liberica", TRUE, "")</f>
        <v>Arabica</v>
      </c>
      <c r="O406" t="str">
        <f>_xlfn.IFS(J406="M", "Medium", J406="L", "Light", J406="D", "Dark", TRUE, "")</f>
        <v>Dark</v>
      </c>
    </row>
    <row r="407" spans="1:15" x14ac:dyDescent="0.2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INDEX(customers!$A$1:$I$1001, MATCH(orders!$C407, customers!$A$1:$A$1001, 0), MATCH(orders!F$1, customers!$A$1:$I$1, 0))</f>
        <v>Leonie Cullrford</v>
      </c>
      <c r="G407" s="2" t="str">
        <f>INDEX(customers!$A$1:$I$1001, MATCH(orders!$C407, customers!$A$1:$A$1001, 0), MATCH(orders!G$1, customers!$A$1:$I$1, 0))</f>
        <v>lcullrfordb9@xing.com</v>
      </c>
      <c r="H407" s="2" t="str">
        <f>INDEX(customers!$A$1:$I$1001, MATCH(orders!$C407, customers!$A$1:$A$1001, 0), MATCH(orders!H$1, customers!$A$1:$I$1, 0))</f>
        <v>United States</v>
      </c>
      <c r="I407" t="str">
        <f>INDEX(products!$A$1:$G$49, MATCH(orders!$D407, products!$A$1:$A$1001, 0), MATCH(orders!I$1, products!$A$1:$G$1, 0))</f>
        <v>Exc</v>
      </c>
      <c r="J407" t="str">
        <f>INDEX(products!$A$1:$G$49, MATCH(orders!$D407, products!$A$1:$A$1001, 0), MATCH(orders!J$1, products!$A$1:$G$1, 0))</f>
        <v>M</v>
      </c>
      <c r="K407">
        <f>INDEX(products!$A$1:$G$49, MATCH(orders!$D407, products!$A$1:$A$1001, 0), MATCH(orders!K$1, products!$A$1:$G$1, 0))</f>
        <v>0.5</v>
      </c>
      <c r="L407">
        <f>INDEX(products!$A$1:$G$49, MATCH(orders!$D407, products!$A$1:$A$1001, 0), MATCH(orders!L$1, products!$A$1:$G$1, 0))</f>
        <v>8.25</v>
      </c>
      <c r="M407">
        <f>L407*E407</f>
        <v>24.75</v>
      </c>
      <c r="N407" t="str">
        <f>_xlfn.IFS(I407="Rob", "Robusta", I407="Exc", "Excelsa", I407="Ara", "Arabica", I407="Lib","Liberica", TRUE, "")</f>
        <v>Excelsa</v>
      </c>
      <c r="O407" t="str">
        <f>_xlfn.IFS(J407="M", "Medium", J407="L", "Light", J407="D", "Dark", TRUE, "")</f>
        <v>Medium</v>
      </c>
    </row>
    <row r="408" spans="1:15" x14ac:dyDescent="0.2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INDEX(customers!$A$1:$I$1001, MATCH(orders!$C408, customers!$A$1:$A$1001, 0), MATCH(orders!F$1, customers!$A$1:$I$1, 0))</f>
        <v>Auguste Rizon</v>
      </c>
      <c r="G408" s="2" t="str">
        <f>INDEX(customers!$A$1:$I$1001, MATCH(orders!$C408, customers!$A$1:$A$1001, 0), MATCH(orders!G$1, customers!$A$1:$I$1, 0))</f>
        <v>arizonba@xing.com</v>
      </c>
      <c r="H408" s="2" t="str">
        <f>INDEX(customers!$A$1:$I$1001, MATCH(orders!$C408, customers!$A$1:$A$1001, 0), MATCH(orders!H$1, customers!$A$1:$I$1, 0))</f>
        <v>United States</v>
      </c>
      <c r="I408" t="str">
        <f>INDEX(products!$A$1:$G$49, MATCH(orders!$D408, products!$A$1:$A$1001, 0), MATCH(orders!I$1, products!$A$1:$G$1, 0))</f>
        <v>Exc</v>
      </c>
      <c r="J408" t="str">
        <f>INDEX(products!$A$1:$G$49, MATCH(orders!$D408, products!$A$1:$A$1001, 0), MATCH(orders!J$1, products!$A$1:$G$1, 0))</f>
        <v>M</v>
      </c>
      <c r="K408">
        <f>INDEX(products!$A$1:$G$49, MATCH(orders!$D408, products!$A$1:$A$1001, 0), MATCH(orders!K$1, products!$A$1:$G$1, 0))</f>
        <v>1</v>
      </c>
      <c r="L408">
        <f>INDEX(products!$A$1:$G$49, MATCH(orders!$D408, products!$A$1:$A$1001, 0), MATCH(orders!L$1, products!$A$1:$G$1, 0))</f>
        <v>13.75</v>
      </c>
      <c r="M408">
        <f>L408*E408</f>
        <v>68.75</v>
      </c>
      <c r="N408" t="str">
        <f>_xlfn.IFS(I408="Rob", "Robusta", I408="Exc", "Excelsa", I408="Ara", "Arabica", I408="Lib","Liberica", TRUE, "")</f>
        <v>Excelsa</v>
      </c>
      <c r="O408" t="str">
        <f>_xlfn.IFS(J408="M", "Medium", J408="L", "Light", J408="D", "Dark", TRUE, "")</f>
        <v>Medium</v>
      </c>
    </row>
    <row r="409" spans="1:15" x14ac:dyDescent="0.2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INDEX(customers!$A$1:$I$1001, MATCH(orders!$C409, customers!$A$1:$A$1001, 0), MATCH(orders!F$1, customers!$A$1:$I$1, 0))</f>
        <v>Lorin Guerrazzi</v>
      </c>
      <c r="G409" s="2" t="str">
        <f>INDEX(customers!$A$1:$I$1001, MATCH(orders!$C409, customers!$A$1:$A$1001, 0), MATCH(orders!G$1, customers!$A$1:$I$1, 0))</f>
        <v xml:space="preserve"> lorin.guerrazzi@gmail.com</v>
      </c>
      <c r="H409" s="2" t="str">
        <f>INDEX(customers!$A$1:$I$1001, MATCH(orders!$C409, customers!$A$1:$A$1001, 0), MATCH(orders!H$1, customers!$A$1:$I$1, 0))</f>
        <v>Ireland</v>
      </c>
      <c r="I409" t="str">
        <f>INDEX(products!$A$1:$G$49, MATCH(orders!$D409, products!$A$1:$A$1001, 0), MATCH(orders!I$1, products!$A$1:$G$1, 0))</f>
        <v>Exc</v>
      </c>
      <c r="J409" t="str">
        <f>INDEX(products!$A$1:$G$49, MATCH(orders!$D409, products!$A$1:$A$1001, 0), MATCH(orders!J$1, products!$A$1:$G$1, 0))</f>
        <v>M</v>
      </c>
      <c r="K409">
        <f>INDEX(products!$A$1:$G$49, MATCH(orders!$D409, products!$A$1:$A$1001, 0), MATCH(orders!K$1, products!$A$1:$G$1, 0))</f>
        <v>0.5</v>
      </c>
      <c r="L409">
        <f>INDEX(products!$A$1:$G$49, MATCH(orders!$D409, products!$A$1:$A$1001, 0), MATCH(orders!L$1, products!$A$1:$G$1, 0))</f>
        <v>8.25</v>
      </c>
      <c r="M409">
        <f>L409*E409</f>
        <v>49.5</v>
      </c>
      <c r="N409" t="str">
        <f>_xlfn.IFS(I409="Rob", "Robusta", I409="Exc", "Excelsa", I409="Ara", "Arabica", I409="Lib","Liberica", TRUE, "")</f>
        <v>Excelsa</v>
      </c>
      <c r="O409" t="str">
        <f>_xlfn.IFS(J409="M", "Medium", J409="L", "Light", J409="D", "Dark", TRUE, "")</f>
        <v>Medium</v>
      </c>
    </row>
    <row r="410" spans="1:15" x14ac:dyDescent="0.2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INDEX(customers!$A$1:$I$1001, MATCH(orders!$C410, customers!$A$1:$A$1001, 0), MATCH(orders!F$1, customers!$A$1:$I$1, 0))</f>
        <v>Felice Miell</v>
      </c>
      <c r="G410" s="2" t="str">
        <f>INDEX(customers!$A$1:$I$1001, MATCH(orders!$C410, customers!$A$1:$A$1001, 0), MATCH(orders!G$1, customers!$A$1:$I$1, 0))</f>
        <v>fmiellbc@spiegel.de</v>
      </c>
      <c r="H410" s="2" t="str">
        <f>INDEX(customers!$A$1:$I$1001, MATCH(orders!$C410, customers!$A$1:$A$1001, 0), MATCH(orders!H$1, customers!$A$1:$I$1, 0))</f>
        <v>United States</v>
      </c>
      <c r="I410" t="str">
        <f>INDEX(products!$A$1:$G$49, MATCH(orders!$D410, products!$A$1:$A$1001, 0), MATCH(orders!I$1, products!$A$1:$G$1, 0))</f>
        <v>Ara</v>
      </c>
      <c r="J410" t="str">
        <f>INDEX(products!$A$1:$G$49, MATCH(orders!$D410, products!$A$1:$A$1001, 0), MATCH(orders!J$1, products!$A$1:$G$1, 0))</f>
        <v>M</v>
      </c>
      <c r="K410">
        <f>INDEX(products!$A$1:$G$49, MATCH(orders!$D410, products!$A$1:$A$1001, 0), MATCH(orders!K$1, products!$A$1:$G$1, 0))</f>
        <v>2.5</v>
      </c>
      <c r="L410">
        <f>INDEX(products!$A$1:$G$49, MATCH(orders!$D410, products!$A$1:$A$1001, 0), MATCH(orders!L$1, products!$A$1:$G$1, 0))</f>
        <v>25.874999999999996</v>
      </c>
      <c r="M410">
        <f>L410*E410</f>
        <v>51.749999999999993</v>
      </c>
      <c r="N410" t="str">
        <f>_xlfn.IFS(I410="Rob", "Robusta", I410="Exc", "Excelsa", I410="Ara", "Arabica", I410="Lib","Liberica", TRUE, "")</f>
        <v>Arabica</v>
      </c>
      <c r="O410" t="str">
        <f>_xlfn.IFS(J410="M", "Medium", J410="L", "Light", J410="D", "Dark", TRUE, "")</f>
        <v>Medium</v>
      </c>
    </row>
    <row r="411" spans="1:15" x14ac:dyDescent="0.2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INDEX(customers!$A$1:$I$1001, MATCH(orders!$C411, customers!$A$1:$A$1001, 0), MATCH(orders!F$1, customers!$A$1:$I$1, 0))</f>
        <v>Hamish Skeech</v>
      </c>
      <c r="G411" s="2" t="str">
        <f>INDEX(customers!$A$1:$I$1001, MATCH(orders!$C411, customers!$A$1:$A$1001, 0), MATCH(orders!G$1, customers!$A$1:$I$1, 0))</f>
        <v xml:space="preserve"> hamish.skeech@gmail.com</v>
      </c>
      <c r="H411" s="2" t="str">
        <f>INDEX(customers!$A$1:$I$1001, MATCH(orders!$C411, customers!$A$1:$A$1001, 0), MATCH(orders!H$1, customers!$A$1:$I$1, 0))</f>
        <v>Ireland</v>
      </c>
      <c r="I411" t="str">
        <f>INDEX(products!$A$1:$G$49, MATCH(orders!$D411, products!$A$1:$A$1001, 0), MATCH(orders!I$1, products!$A$1:$G$1, 0))</f>
        <v>Lib</v>
      </c>
      <c r="J411" t="str">
        <f>INDEX(products!$A$1:$G$49, MATCH(orders!$D411, products!$A$1:$A$1001, 0), MATCH(orders!J$1, products!$A$1:$G$1, 0))</f>
        <v>L</v>
      </c>
      <c r="K411">
        <f>INDEX(products!$A$1:$G$49, MATCH(orders!$D411, products!$A$1:$A$1001, 0), MATCH(orders!K$1, products!$A$1:$G$1, 0))</f>
        <v>1</v>
      </c>
      <c r="L411">
        <f>INDEX(products!$A$1:$G$49, MATCH(orders!$D411, products!$A$1:$A$1001, 0), MATCH(orders!L$1, products!$A$1:$G$1, 0))</f>
        <v>15.85</v>
      </c>
      <c r="M411">
        <f>L411*E411</f>
        <v>47.55</v>
      </c>
      <c r="N411" t="str">
        <f>_xlfn.IFS(I411="Rob", "Robusta", I411="Exc", "Excelsa", I411="Ara", "Arabica", I411="Lib","Liberica", TRUE, "")</f>
        <v>Liberica</v>
      </c>
      <c r="O411" t="str">
        <f>_xlfn.IFS(J411="M", "Medium", J411="L", "Light", J411="D", "Dark", TRUE, "")</f>
        <v>Light</v>
      </c>
    </row>
    <row r="412" spans="1:15" x14ac:dyDescent="0.2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INDEX(customers!$A$1:$I$1001, MATCH(orders!$C412, customers!$A$1:$A$1001, 0), MATCH(orders!F$1, customers!$A$1:$I$1, 0))</f>
        <v>Giordano Lorenzin</v>
      </c>
      <c r="G412" s="2" t="str">
        <f>INDEX(customers!$A$1:$I$1001, MATCH(orders!$C412, customers!$A$1:$A$1001, 0), MATCH(orders!G$1, customers!$A$1:$I$1, 0))</f>
        <v xml:space="preserve"> giordano.lorenzin@gmail.com</v>
      </c>
      <c r="H412" s="2" t="str">
        <f>INDEX(customers!$A$1:$I$1001, MATCH(orders!$C412, customers!$A$1:$A$1001, 0), MATCH(orders!H$1, customers!$A$1:$I$1, 0))</f>
        <v>United States</v>
      </c>
      <c r="I412" t="str">
        <f>INDEX(products!$A$1:$G$49, MATCH(orders!$D412, products!$A$1:$A$1001, 0), MATCH(orders!I$1, products!$A$1:$G$1, 0))</f>
        <v>Ara</v>
      </c>
      <c r="J412" t="str">
        <f>INDEX(products!$A$1:$G$49, MATCH(orders!$D412, products!$A$1:$A$1001, 0), MATCH(orders!J$1, products!$A$1:$G$1, 0))</f>
        <v>L</v>
      </c>
      <c r="K412">
        <f>INDEX(products!$A$1:$G$49, MATCH(orders!$D412, products!$A$1:$A$1001, 0), MATCH(orders!K$1, products!$A$1:$G$1, 0))</f>
        <v>0.2</v>
      </c>
      <c r="L412">
        <f>INDEX(products!$A$1:$G$49, MATCH(orders!$D412, products!$A$1:$A$1001, 0), MATCH(orders!L$1, products!$A$1:$G$1, 0))</f>
        <v>3.8849999999999998</v>
      </c>
      <c r="M412">
        <f>L412*E412</f>
        <v>15.54</v>
      </c>
      <c r="N412" t="str">
        <f>_xlfn.IFS(I412="Rob", "Robusta", I412="Exc", "Excelsa", I412="Ara", "Arabica", I412="Lib","Liberica", TRUE, "")</f>
        <v>Arabica</v>
      </c>
      <c r="O412" t="str">
        <f>_xlfn.IFS(J412="M", "Medium", J412="L", "Light", J412="D", "Dark", TRUE, "")</f>
        <v>Light</v>
      </c>
    </row>
    <row r="413" spans="1:15" x14ac:dyDescent="0.2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INDEX(customers!$A$1:$I$1001, MATCH(orders!$C413, customers!$A$1:$A$1001, 0), MATCH(orders!F$1, customers!$A$1:$I$1, 0))</f>
        <v>Harwilll Bishell</v>
      </c>
      <c r="G413" s="2" t="str">
        <f>INDEX(customers!$A$1:$I$1001, MATCH(orders!$C413, customers!$A$1:$A$1001, 0), MATCH(orders!G$1, customers!$A$1:$I$1, 0))</f>
        <v xml:space="preserve"> harwilll.bishell@gmail.com</v>
      </c>
      <c r="H413" s="2" t="str">
        <f>INDEX(customers!$A$1:$I$1001, MATCH(orders!$C413, customers!$A$1:$A$1001, 0), MATCH(orders!H$1, customers!$A$1:$I$1, 0))</f>
        <v>United States</v>
      </c>
      <c r="I413" t="str">
        <f>INDEX(products!$A$1:$G$49, MATCH(orders!$D413, products!$A$1:$A$1001, 0), MATCH(orders!I$1, products!$A$1:$G$1, 0))</f>
        <v>Lib</v>
      </c>
      <c r="J413" t="str">
        <f>INDEX(products!$A$1:$G$49, MATCH(orders!$D413, products!$A$1:$A$1001, 0), MATCH(orders!J$1, products!$A$1:$G$1, 0))</f>
        <v>M</v>
      </c>
      <c r="K413">
        <f>INDEX(products!$A$1:$G$49, MATCH(orders!$D413, products!$A$1:$A$1001, 0), MATCH(orders!K$1, products!$A$1:$G$1, 0))</f>
        <v>1</v>
      </c>
      <c r="L413">
        <f>INDEX(products!$A$1:$G$49, MATCH(orders!$D413, products!$A$1:$A$1001, 0), MATCH(orders!L$1, products!$A$1:$G$1, 0))</f>
        <v>14.55</v>
      </c>
      <c r="M413">
        <f>L413*E413</f>
        <v>87.300000000000011</v>
      </c>
      <c r="N413" t="str">
        <f>_xlfn.IFS(I413="Rob", "Robusta", I413="Exc", "Excelsa", I413="Ara", "Arabica", I413="Lib","Liberica", TRUE, "")</f>
        <v>Liberica</v>
      </c>
      <c r="O413" t="str">
        <f>_xlfn.IFS(J413="M", "Medium", J413="L", "Light", J413="D", "Dark", TRUE, "")</f>
        <v>Medium</v>
      </c>
    </row>
    <row r="414" spans="1:15" x14ac:dyDescent="0.2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INDEX(customers!$A$1:$I$1001, MATCH(orders!$C414, customers!$A$1:$A$1001, 0), MATCH(orders!F$1, customers!$A$1:$I$1, 0))</f>
        <v>Freeland Missenden</v>
      </c>
      <c r="G414" s="2" t="str">
        <f>INDEX(customers!$A$1:$I$1001, MATCH(orders!$C414, customers!$A$1:$A$1001, 0), MATCH(orders!G$1, customers!$A$1:$I$1, 0))</f>
        <v xml:space="preserve"> freeland.missenden@gmail.com</v>
      </c>
      <c r="H414" s="2" t="str">
        <f>INDEX(customers!$A$1:$I$1001, MATCH(orders!$C414, customers!$A$1:$A$1001, 0), MATCH(orders!H$1, customers!$A$1:$I$1, 0))</f>
        <v>United States</v>
      </c>
      <c r="I414" t="str">
        <f>INDEX(products!$A$1:$G$49, MATCH(orders!$D414, products!$A$1:$A$1001, 0), MATCH(orders!I$1, products!$A$1:$G$1, 0))</f>
        <v>Ara</v>
      </c>
      <c r="J414" t="str">
        <f>INDEX(products!$A$1:$G$49, MATCH(orders!$D414, products!$A$1:$A$1001, 0), MATCH(orders!J$1, products!$A$1:$G$1, 0))</f>
        <v>M</v>
      </c>
      <c r="K414">
        <f>INDEX(products!$A$1:$G$49, MATCH(orders!$D414, products!$A$1:$A$1001, 0), MATCH(orders!K$1, products!$A$1:$G$1, 0))</f>
        <v>1</v>
      </c>
      <c r="L414">
        <f>INDEX(products!$A$1:$G$49, MATCH(orders!$D414, products!$A$1:$A$1001, 0), MATCH(orders!L$1, products!$A$1:$G$1, 0))</f>
        <v>11.25</v>
      </c>
      <c r="M414">
        <f>L414*E414</f>
        <v>56.25</v>
      </c>
      <c r="N414" t="str">
        <f>_xlfn.IFS(I414="Rob", "Robusta", I414="Exc", "Excelsa", I414="Ara", "Arabica", I414="Lib","Liberica", TRUE, "")</f>
        <v>Arabica</v>
      </c>
      <c r="O414" t="str">
        <f>_xlfn.IFS(J414="M", "Medium", J414="L", "Light", J414="D", "Dark", TRUE, "")</f>
        <v>Medium</v>
      </c>
    </row>
    <row r="415" spans="1:15" x14ac:dyDescent="0.2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INDEX(customers!$A$1:$I$1001, MATCH(orders!$C415, customers!$A$1:$A$1001, 0), MATCH(orders!F$1, customers!$A$1:$I$1, 0))</f>
        <v>Waylan Springall</v>
      </c>
      <c r="G415" s="2" t="str">
        <f>INDEX(customers!$A$1:$I$1001, MATCH(orders!$C415, customers!$A$1:$A$1001, 0), MATCH(orders!G$1, customers!$A$1:$I$1, 0))</f>
        <v>wspringallbh@jugem.jp</v>
      </c>
      <c r="H415" s="2" t="str">
        <f>INDEX(customers!$A$1:$I$1001, MATCH(orders!$C415, customers!$A$1:$A$1001, 0), MATCH(orders!H$1, customers!$A$1:$I$1, 0))</f>
        <v>United States</v>
      </c>
      <c r="I415" t="str">
        <f>INDEX(products!$A$1:$G$49, MATCH(orders!$D415, products!$A$1:$A$1001, 0), MATCH(orders!I$1, products!$A$1:$G$1, 0))</f>
        <v>Lib</v>
      </c>
      <c r="J415" t="str">
        <f>INDEX(products!$A$1:$G$49, MATCH(orders!$D415, products!$A$1:$A$1001, 0), MATCH(orders!J$1, products!$A$1:$G$1, 0))</f>
        <v>L</v>
      </c>
      <c r="K415">
        <f>INDEX(products!$A$1:$G$49, MATCH(orders!$D415, products!$A$1:$A$1001, 0), MATCH(orders!K$1, products!$A$1:$G$1, 0))</f>
        <v>2.5</v>
      </c>
      <c r="L415">
        <f>INDEX(products!$A$1:$G$49, MATCH(orders!$D415, products!$A$1:$A$1001, 0), MATCH(orders!L$1, products!$A$1:$G$1, 0))</f>
        <v>36.454999999999998</v>
      </c>
      <c r="M415">
        <f>L415*E415</f>
        <v>36.454999999999998</v>
      </c>
      <c r="N415" t="str">
        <f>_xlfn.IFS(I415="Rob", "Robusta", I415="Exc", "Excelsa", I415="Ara", "Arabica", I415="Lib","Liberica", TRUE, "")</f>
        <v>Liberica</v>
      </c>
      <c r="O415" t="str">
        <f>_xlfn.IFS(J415="M", "Medium", J415="L", "Light", J415="D", "Dark", TRUE, "")</f>
        <v>Light</v>
      </c>
    </row>
    <row r="416" spans="1:15" x14ac:dyDescent="0.2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INDEX(customers!$A$1:$I$1001, MATCH(orders!$C416, customers!$A$1:$A$1001, 0), MATCH(orders!F$1, customers!$A$1:$I$1, 0))</f>
        <v>Kiri Avramow</v>
      </c>
      <c r="G416" s="2" t="str">
        <f>INDEX(customers!$A$1:$I$1001, MATCH(orders!$C416, customers!$A$1:$A$1001, 0), MATCH(orders!G$1, customers!$A$1:$I$1, 0))</f>
        <v xml:space="preserve"> kiri.avramow@gmail.com</v>
      </c>
      <c r="H416" s="2" t="str">
        <f>INDEX(customers!$A$1:$I$1001, MATCH(orders!$C416, customers!$A$1:$A$1001, 0), MATCH(orders!H$1, customers!$A$1:$I$1, 0))</f>
        <v>United States</v>
      </c>
      <c r="I416" t="str">
        <f>INDEX(products!$A$1:$G$49, MATCH(orders!$D416, products!$A$1:$A$1001, 0), MATCH(orders!I$1, products!$A$1:$G$1, 0))</f>
        <v>Rob</v>
      </c>
      <c r="J416" t="str">
        <f>INDEX(products!$A$1:$G$49, MATCH(orders!$D416, products!$A$1:$A$1001, 0), MATCH(orders!J$1, products!$A$1:$G$1, 0))</f>
        <v>L</v>
      </c>
      <c r="K416">
        <f>INDEX(products!$A$1:$G$49, MATCH(orders!$D416, products!$A$1:$A$1001, 0), MATCH(orders!K$1, products!$A$1:$G$1, 0))</f>
        <v>0.2</v>
      </c>
      <c r="L416">
        <f>INDEX(products!$A$1:$G$49, MATCH(orders!$D416, products!$A$1:$A$1001, 0), MATCH(orders!L$1, products!$A$1:$G$1, 0))</f>
        <v>3.5849999999999995</v>
      </c>
      <c r="M416">
        <f>L416*E416</f>
        <v>10.754999999999999</v>
      </c>
      <c r="N416" t="str">
        <f>_xlfn.IFS(I416="Rob", "Robusta", I416="Exc", "Excelsa", I416="Ara", "Arabica", I416="Lib","Liberica", TRUE, "")</f>
        <v>Robusta</v>
      </c>
      <c r="O416" t="str">
        <f>_xlfn.IFS(J416="M", "Medium", J416="L", "Light", J416="D", "Dark", TRUE, "")</f>
        <v>Light</v>
      </c>
    </row>
    <row r="417" spans="1:15" x14ac:dyDescent="0.2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INDEX(customers!$A$1:$I$1001, MATCH(orders!$C417, customers!$A$1:$A$1001, 0), MATCH(orders!F$1, customers!$A$1:$I$1, 0))</f>
        <v>Gregg Hawkyens</v>
      </c>
      <c r="G417" s="2" t="str">
        <f>INDEX(customers!$A$1:$I$1001, MATCH(orders!$C417, customers!$A$1:$A$1001, 0), MATCH(orders!G$1, customers!$A$1:$I$1, 0))</f>
        <v>ghawkyensbj@census.gov</v>
      </c>
      <c r="H417" s="2" t="str">
        <f>INDEX(customers!$A$1:$I$1001, MATCH(orders!$C417, customers!$A$1:$A$1001, 0), MATCH(orders!H$1, customers!$A$1:$I$1, 0))</f>
        <v>United States</v>
      </c>
      <c r="I417" t="str">
        <f>INDEX(products!$A$1:$G$49, MATCH(orders!$D417, products!$A$1:$A$1001, 0), MATCH(orders!I$1, products!$A$1:$G$1, 0))</f>
        <v>Rob</v>
      </c>
      <c r="J417" t="str">
        <f>INDEX(products!$A$1:$G$49, MATCH(orders!$D417, products!$A$1:$A$1001, 0), MATCH(orders!J$1, products!$A$1:$G$1, 0))</f>
        <v>M</v>
      </c>
      <c r="K417">
        <f>INDEX(products!$A$1:$G$49, MATCH(orders!$D417, products!$A$1:$A$1001, 0), MATCH(orders!K$1, products!$A$1:$G$1, 0))</f>
        <v>0.2</v>
      </c>
      <c r="L417">
        <f>INDEX(products!$A$1:$G$49, MATCH(orders!$D417, products!$A$1:$A$1001, 0), MATCH(orders!L$1, products!$A$1:$G$1, 0))</f>
        <v>2.9849999999999999</v>
      </c>
      <c r="M417">
        <f>L417*E417</f>
        <v>8.9550000000000001</v>
      </c>
      <c r="N417" t="str">
        <f>_xlfn.IFS(I417="Rob", "Robusta", I417="Exc", "Excelsa", I417="Ara", "Arabica", I417="Lib","Liberica", TRUE, "")</f>
        <v>Robusta</v>
      </c>
      <c r="O417" t="str">
        <f>_xlfn.IFS(J417="M", "Medium", J417="L", "Light", J417="D", "Dark", TRUE, "")</f>
        <v>Medium</v>
      </c>
    </row>
    <row r="418" spans="1:15" x14ac:dyDescent="0.2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INDEX(customers!$A$1:$I$1001, MATCH(orders!$C418, customers!$A$1:$A$1001, 0), MATCH(orders!F$1, customers!$A$1:$I$1, 0))</f>
        <v>Reggis Pracy</v>
      </c>
      <c r="G418" s="2" t="str">
        <f>INDEX(customers!$A$1:$I$1001, MATCH(orders!$C418, customers!$A$1:$A$1001, 0), MATCH(orders!G$1, customers!$A$1:$I$1, 0))</f>
        <v xml:space="preserve"> reggis.pracy@gmail.com</v>
      </c>
      <c r="H418" s="2" t="str">
        <f>INDEX(customers!$A$1:$I$1001, MATCH(orders!$C418, customers!$A$1:$A$1001, 0), MATCH(orders!H$1, customers!$A$1:$I$1, 0))</f>
        <v>United States</v>
      </c>
      <c r="I418" t="str">
        <f>INDEX(products!$A$1:$G$49, MATCH(orders!$D418, products!$A$1:$A$1001, 0), MATCH(orders!I$1, products!$A$1:$G$1, 0))</f>
        <v>Ara</v>
      </c>
      <c r="J418" t="str">
        <f>INDEX(products!$A$1:$G$49, MATCH(orders!$D418, products!$A$1:$A$1001, 0), MATCH(orders!J$1, products!$A$1:$G$1, 0))</f>
        <v>L</v>
      </c>
      <c r="K418">
        <f>INDEX(products!$A$1:$G$49, MATCH(orders!$D418, products!$A$1:$A$1001, 0), MATCH(orders!K$1, products!$A$1:$G$1, 0))</f>
        <v>0.5</v>
      </c>
      <c r="L418">
        <f>INDEX(products!$A$1:$G$49, MATCH(orders!$D418, products!$A$1:$A$1001, 0), MATCH(orders!L$1, products!$A$1:$G$1, 0))</f>
        <v>7.77</v>
      </c>
      <c r="M418">
        <f>L418*E418</f>
        <v>23.31</v>
      </c>
      <c r="N418" t="str">
        <f>_xlfn.IFS(I418="Rob", "Robusta", I418="Exc", "Excelsa", I418="Ara", "Arabica", I418="Lib","Liberica", TRUE, "")</f>
        <v>Arabica</v>
      </c>
      <c r="O418" t="str">
        <f>_xlfn.IFS(J418="M", "Medium", J418="L", "Light", J418="D", "Dark", TRUE, "")</f>
        <v>Light</v>
      </c>
    </row>
    <row r="419" spans="1:15" x14ac:dyDescent="0.2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INDEX(customers!$A$1:$I$1001, MATCH(orders!$C419, customers!$A$1:$A$1001, 0), MATCH(orders!F$1, customers!$A$1:$I$1, 0))</f>
        <v>Paula Denis</v>
      </c>
      <c r="G419" s="2" t="str">
        <f>INDEX(customers!$A$1:$I$1001, MATCH(orders!$C419, customers!$A$1:$A$1001, 0), MATCH(orders!G$1, customers!$A$1:$I$1, 0))</f>
        <v xml:space="preserve"> paula.denis@gmail.com</v>
      </c>
      <c r="H419" s="2" t="str">
        <f>INDEX(customers!$A$1:$I$1001, MATCH(orders!$C419, customers!$A$1:$A$1001, 0), MATCH(orders!H$1, customers!$A$1:$I$1, 0))</f>
        <v>United States</v>
      </c>
      <c r="I419" t="str">
        <f>INDEX(products!$A$1:$G$49, MATCH(orders!$D419, products!$A$1:$A$1001, 0), MATCH(orders!I$1, products!$A$1:$G$1, 0))</f>
        <v>Ara</v>
      </c>
      <c r="J419" t="str">
        <f>INDEX(products!$A$1:$G$49, MATCH(orders!$D419, products!$A$1:$A$1001, 0), MATCH(orders!J$1, products!$A$1:$G$1, 0))</f>
        <v>L</v>
      </c>
      <c r="K419">
        <f>INDEX(products!$A$1:$G$49, MATCH(orders!$D419, products!$A$1:$A$1001, 0), MATCH(orders!K$1, products!$A$1:$G$1, 0))</f>
        <v>2.5</v>
      </c>
      <c r="L419">
        <f>INDEX(products!$A$1:$G$49, MATCH(orders!$D419, products!$A$1:$A$1001, 0), MATCH(orders!L$1, products!$A$1:$G$1, 0))</f>
        <v>29.784999999999997</v>
      </c>
      <c r="M419">
        <f>L419*E419</f>
        <v>29.784999999999997</v>
      </c>
      <c r="N419" t="str">
        <f>_xlfn.IFS(I419="Rob", "Robusta", I419="Exc", "Excelsa", I419="Ara", "Arabica", I419="Lib","Liberica", TRUE, "")</f>
        <v>Arabica</v>
      </c>
      <c r="O419" t="str">
        <f>_xlfn.IFS(J419="M", "Medium", J419="L", "Light", J419="D", "Dark", TRUE, "")</f>
        <v>Light</v>
      </c>
    </row>
    <row r="420" spans="1:15" x14ac:dyDescent="0.2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INDEX(customers!$A$1:$I$1001, MATCH(orders!$C420, customers!$A$1:$A$1001, 0), MATCH(orders!F$1, customers!$A$1:$I$1, 0))</f>
        <v>Broderick McGilvra</v>
      </c>
      <c r="G420" s="2" t="str">
        <f>INDEX(customers!$A$1:$I$1001, MATCH(orders!$C420, customers!$A$1:$A$1001, 0), MATCH(orders!G$1, customers!$A$1:$I$1, 0))</f>
        <v>bmcgilvrabm@so-net.ne.jp</v>
      </c>
      <c r="H420" s="2" t="str">
        <f>INDEX(customers!$A$1:$I$1001, MATCH(orders!$C420, customers!$A$1:$A$1001, 0), MATCH(orders!H$1, customers!$A$1:$I$1, 0))</f>
        <v>United States</v>
      </c>
      <c r="I420" t="str">
        <f>INDEX(products!$A$1:$G$49, MATCH(orders!$D420, products!$A$1:$A$1001, 0), MATCH(orders!I$1, products!$A$1:$G$1, 0))</f>
        <v>Ara</v>
      </c>
      <c r="J420" t="str">
        <f>INDEX(products!$A$1:$G$49, MATCH(orders!$D420, products!$A$1:$A$1001, 0), MATCH(orders!J$1, products!$A$1:$G$1, 0))</f>
        <v>L</v>
      </c>
      <c r="K420">
        <f>INDEX(products!$A$1:$G$49, MATCH(orders!$D420, products!$A$1:$A$1001, 0), MATCH(orders!K$1, products!$A$1:$G$1, 0))</f>
        <v>2.5</v>
      </c>
      <c r="L420">
        <f>INDEX(products!$A$1:$G$49, MATCH(orders!$D420, products!$A$1:$A$1001, 0), MATCH(orders!L$1, products!$A$1:$G$1, 0))</f>
        <v>29.784999999999997</v>
      </c>
      <c r="M420">
        <f>L420*E420</f>
        <v>148.92499999999998</v>
      </c>
      <c r="N420" t="str">
        <f>_xlfn.IFS(I420="Rob", "Robusta", I420="Exc", "Excelsa", I420="Ara", "Arabica", I420="Lib","Liberica", TRUE, "")</f>
        <v>Arabica</v>
      </c>
      <c r="O420" t="str">
        <f>_xlfn.IFS(J420="M", "Medium", J420="L", "Light", J420="D", "Dark", TRUE, "")</f>
        <v>Light</v>
      </c>
    </row>
    <row r="421" spans="1:15" x14ac:dyDescent="0.2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INDEX(customers!$A$1:$I$1001, MATCH(orders!$C421, customers!$A$1:$A$1001, 0), MATCH(orders!F$1, customers!$A$1:$I$1, 0))</f>
        <v>Annabella Danzey</v>
      </c>
      <c r="G421" s="2" t="str">
        <f>INDEX(customers!$A$1:$I$1001, MATCH(orders!$C421, customers!$A$1:$A$1001, 0), MATCH(orders!G$1, customers!$A$1:$I$1, 0))</f>
        <v>adanzeybn@github.com</v>
      </c>
      <c r="H421" s="2" t="str">
        <f>INDEX(customers!$A$1:$I$1001, MATCH(orders!$C421, customers!$A$1:$A$1001, 0), MATCH(orders!H$1, customers!$A$1:$I$1, 0))</f>
        <v>United States</v>
      </c>
      <c r="I421" t="str">
        <f>INDEX(products!$A$1:$G$49, MATCH(orders!$D421, products!$A$1:$A$1001, 0), MATCH(orders!I$1, products!$A$1:$G$1, 0))</f>
        <v>Lib</v>
      </c>
      <c r="J421" t="str">
        <f>INDEX(products!$A$1:$G$49, MATCH(orders!$D421, products!$A$1:$A$1001, 0), MATCH(orders!J$1, products!$A$1:$G$1, 0))</f>
        <v>M</v>
      </c>
      <c r="K421">
        <f>INDEX(products!$A$1:$G$49, MATCH(orders!$D421, products!$A$1:$A$1001, 0), MATCH(orders!K$1, products!$A$1:$G$1, 0))</f>
        <v>0.5</v>
      </c>
      <c r="L421">
        <f>INDEX(products!$A$1:$G$49, MATCH(orders!$D421, products!$A$1:$A$1001, 0), MATCH(orders!L$1, products!$A$1:$G$1, 0))</f>
        <v>8.73</v>
      </c>
      <c r="M421">
        <f>L421*E421</f>
        <v>8.73</v>
      </c>
      <c r="N421" t="str">
        <f>_xlfn.IFS(I421="Rob", "Robusta", I421="Exc", "Excelsa", I421="Ara", "Arabica", I421="Lib","Liberica", TRUE, "")</f>
        <v>Liberica</v>
      </c>
      <c r="O421" t="str">
        <f>_xlfn.IFS(J421="M", "Medium", J421="L", "Light", J421="D", "Dark", TRUE, "")</f>
        <v>Medium</v>
      </c>
    </row>
    <row r="422" spans="1:15" x14ac:dyDescent="0.2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INDEX(customers!$A$1:$I$1001, MATCH(orders!$C422, customers!$A$1:$A$1001, 0), MATCH(orders!F$1, customers!$A$1:$I$1, 0))</f>
        <v>Terri Farra</v>
      </c>
      <c r="G422" s="2" t="str">
        <f>INDEX(customers!$A$1:$I$1001, MATCH(orders!$C422, customers!$A$1:$A$1001, 0), MATCH(orders!G$1, customers!$A$1:$I$1, 0))</f>
        <v>tfarraac@behance.net</v>
      </c>
      <c r="H422" s="2" t="str">
        <f>INDEX(customers!$A$1:$I$1001, MATCH(orders!$C422, customers!$A$1:$A$1001, 0), MATCH(orders!H$1, customers!$A$1:$I$1, 0))</f>
        <v>United States</v>
      </c>
      <c r="I422" t="str">
        <f>INDEX(products!$A$1:$G$49, MATCH(orders!$D422, products!$A$1:$A$1001, 0), MATCH(orders!I$1, products!$A$1:$G$1, 0))</f>
        <v>Lib</v>
      </c>
      <c r="J422" t="str">
        <f>INDEX(products!$A$1:$G$49, MATCH(orders!$D422, products!$A$1:$A$1001, 0), MATCH(orders!J$1, products!$A$1:$G$1, 0))</f>
        <v>D</v>
      </c>
      <c r="K422">
        <f>INDEX(products!$A$1:$G$49, MATCH(orders!$D422, products!$A$1:$A$1001, 0), MATCH(orders!K$1, products!$A$1:$G$1, 0))</f>
        <v>0.5</v>
      </c>
      <c r="L422">
        <f>INDEX(products!$A$1:$G$49, MATCH(orders!$D422, products!$A$1:$A$1001, 0), MATCH(orders!L$1, products!$A$1:$G$1, 0))</f>
        <v>7.77</v>
      </c>
      <c r="M422">
        <f>L422*E422</f>
        <v>31.08</v>
      </c>
      <c r="N422" t="str">
        <f>_xlfn.IFS(I422="Rob", "Robusta", I422="Exc", "Excelsa", I422="Ara", "Arabica", I422="Lib","Liberica", TRUE, "")</f>
        <v>Liberica</v>
      </c>
      <c r="O422" t="str">
        <f>_xlfn.IFS(J422="M", "Medium", J422="L", "Light", J422="D", "Dark", TRUE, "")</f>
        <v>Dark</v>
      </c>
    </row>
    <row r="423" spans="1:15" x14ac:dyDescent="0.2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INDEX(customers!$A$1:$I$1001, MATCH(orders!$C423, customers!$A$1:$A$1001, 0), MATCH(orders!F$1, customers!$A$1:$I$1, 0))</f>
        <v>Terri Farra</v>
      </c>
      <c r="G423" s="2" t="str">
        <f>INDEX(customers!$A$1:$I$1001, MATCH(orders!$C423, customers!$A$1:$A$1001, 0), MATCH(orders!G$1, customers!$A$1:$I$1, 0))</f>
        <v>tfarraac@behance.net</v>
      </c>
      <c r="H423" s="2" t="str">
        <f>INDEX(customers!$A$1:$I$1001, MATCH(orders!$C423, customers!$A$1:$A$1001, 0), MATCH(orders!H$1, customers!$A$1:$I$1, 0))</f>
        <v>United States</v>
      </c>
      <c r="I423" t="str">
        <f>INDEX(products!$A$1:$G$49, MATCH(orders!$D423, products!$A$1:$A$1001, 0), MATCH(orders!I$1, products!$A$1:$G$1, 0))</f>
        <v>Ara</v>
      </c>
      <c r="J423" t="str">
        <f>INDEX(products!$A$1:$G$49, MATCH(orders!$D423, products!$A$1:$A$1001, 0), MATCH(orders!J$1, products!$A$1:$G$1, 0))</f>
        <v>D</v>
      </c>
      <c r="K423">
        <f>INDEX(products!$A$1:$G$49, MATCH(orders!$D423, products!$A$1:$A$1001, 0), MATCH(orders!K$1, products!$A$1:$G$1, 0))</f>
        <v>2.5</v>
      </c>
      <c r="L423">
        <f>INDEX(products!$A$1:$G$49, MATCH(orders!$D423, products!$A$1:$A$1001, 0), MATCH(orders!L$1, products!$A$1:$G$1, 0))</f>
        <v>22.884999999999998</v>
      </c>
      <c r="M423">
        <f>L423*E423</f>
        <v>137.31</v>
      </c>
      <c r="N423" t="str">
        <f>_xlfn.IFS(I423="Rob", "Robusta", I423="Exc", "Excelsa", I423="Ara", "Arabica", I423="Lib","Liberica", TRUE, "")</f>
        <v>Arabica</v>
      </c>
      <c r="O423" t="str">
        <f>_xlfn.IFS(J423="M", "Medium", J423="L", "Light", J423="D", "Dark", TRUE, "")</f>
        <v>Dark</v>
      </c>
    </row>
    <row r="424" spans="1:15" x14ac:dyDescent="0.2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INDEX(customers!$A$1:$I$1001, MATCH(orders!$C424, customers!$A$1:$A$1001, 0), MATCH(orders!F$1, customers!$A$1:$I$1, 0))</f>
        <v>Nevins Glowacz</v>
      </c>
      <c r="G424" s="2" t="str">
        <f>INDEX(customers!$A$1:$I$1001, MATCH(orders!$C424, customers!$A$1:$A$1001, 0), MATCH(orders!G$1, customers!$A$1:$I$1, 0))</f>
        <v xml:space="preserve"> nevins.glowacz@gmail.com</v>
      </c>
      <c r="H424" s="2" t="str">
        <f>INDEX(customers!$A$1:$I$1001, MATCH(orders!$C424, customers!$A$1:$A$1001, 0), MATCH(orders!H$1, customers!$A$1:$I$1, 0))</f>
        <v>United States</v>
      </c>
      <c r="I424" t="str">
        <f>INDEX(products!$A$1:$G$49, MATCH(orders!$D424, products!$A$1:$A$1001, 0), MATCH(orders!I$1, products!$A$1:$G$1, 0))</f>
        <v>Ara</v>
      </c>
      <c r="J424" t="str">
        <f>INDEX(products!$A$1:$G$49, MATCH(orders!$D424, products!$A$1:$A$1001, 0), MATCH(orders!J$1, products!$A$1:$G$1, 0))</f>
        <v>D</v>
      </c>
      <c r="K424">
        <f>INDEX(products!$A$1:$G$49, MATCH(orders!$D424, products!$A$1:$A$1001, 0), MATCH(orders!K$1, products!$A$1:$G$1, 0))</f>
        <v>0.5</v>
      </c>
      <c r="L424">
        <f>INDEX(products!$A$1:$G$49, MATCH(orders!$D424, products!$A$1:$A$1001, 0), MATCH(orders!L$1, products!$A$1:$G$1, 0))</f>
        <v>5.97</v>
      </c>
      <c r="M424">
        <f>L424*E424</f>
        <v>29.849999999999998</v>
      </c>
      <c r="N424" t="str">
        <f>_xlfn.IFS(I424="Rob", "Robusta", I424="Exc", "Excelsa", I424="Ara", "Arabica", I424="Lib","Liberica", TRUE, "")</f>
        <v>Arabica</v>
      </c>
      <c r="O424" t="str">
        <f>_xlfn.IFS(J424="M", "Medium", J424="L", "Light", J424="D", "Dark", TRUE, "")</f>
        <v>Dark</v>
      </c>
    </row>
    <row r="425" spans="1:15" x14ac:dyDescent="0.2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INDEX(customers!$A$1:$I$1001, MATCH(orders!$C425, customers!$A$1:$A$1001, 0), MATCH(orders!F$1, customers!$A$1:$I$1, 0))</f>
        <v>Adelice Isabell</v>
      </c>
      <c r="G425" s="2" t="str">
        <f>INDEX(customers!$A$1:$I$1001, MATCH(orders!$C425, customers!$A$1:$A$1001, 0), MATCH(orders!G$1, customers!$A$1:$I$1, 0))</f>
        <v xml:space="preserve"> adelice.isabell@gmail.com</v>
      </c>
      <c r="H425" s="2" t="str">
        <f>INDEX(customers!$A$1:$I$1001, MATCH(orders!$C425, customers!$A$1:$A$1001, 0), MATCH(orders!H$1, customers!$A$1:$I$1, 0))</f>
        <v>United States</v>
      </c>
      <c r="I425" t="str">
        <f>INDEX(products!$A$1:$G$49, MATCH(orders!$D425, products!$A$1:$A$1001, 0), MATCH(orders!I$1, products!$A$1:$G$1, 0))</f>
        <v>Rob</v>
      </c>
      <c r="J425" t="str">
        <f>INDEX(products!$A$1:$G$49, MATCH(orders!$D425, products!$A$1:$A$1001, 0), MATCH(orders!J$1, products!$A$1:$G$1, 0))</f>
        <v>M</v>
      </c>
      <c r="K425">
        <f>INDEX(products!$A$1:$G$49, MATCH(orders!$D425, products!$A$1:$A$1001, 0), MATCH(orders!K$1, products!$A$1:$G$1, 0))</f>
        <v>0.5</v>
      </c>
      <c r="L425">
        <f>INDEX(products!$A$1:$G$49, MATCH(orders!$D425, products!$A$1:$A$1001, 0), MATCH(orders!L$1, products!$A$1:$G$1, 0))</f>
        <v>5.97</v>
      </c>
      <c r="M425">
        <f>L425*E425</f>
        <v>17.91</v>
      </c>
      <c r="N425" t="str">
        <f>_xlfn.IFS(I425="Rob", "Robusta", I425="Exc", "Excelsa", I425="Ara", "Arabica", I425="Lib","Liberica", TRUE, "")</f>
        <v>Robusta</v>
      </c>
      <c r="O425" t="str">
        <f>_xlfn.IFS(J425="M", "Medium", J425="L", "Light", J425="D", "Dark", TRUE, "")</f>
        <v>Medium</v>
      </c>
    </row>
    <row r="426" spans="1:15" x14ac:dyDescent="0.2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INDEX(customers!$A$1:$I$1001, MATCH(orders!$C426, customers!$A$1:$A$1001, 0), MATCH(orders!F$1, customers!$A$1:$I$1, 0))</f>
        <v>Yulma Dombrell</v>
      </c>
      <c r="G426" s="2" t="str">
        <f>INDEX(customers!$A$1:$I$1001, MATCH(orders!$C426, customers!$A$1:$A$1001, 0), MATCH(orders!G$1, customers!$A$1:$I$1, 0))</f>
        <v>ydombrellbs@dedecms.com</v>
      </c>
      <c r="H426" s="2" t="str">
        <f>INDEX(customers!$A$1:$I$1001, MATCH(orders!$C426, customers!$A$1:$A$1001, 0), MATCH(orders!H$1, customers!$A$1:$I$1, 0))</f>
        <v>United States</v>
      </c>
      <c r="I426" t="str">
        <f>INDEX(products!$A$1:$G$49, MATCH(orders!$D426, products!$A$1:$A$1001, 0), MATCH(orders!I$1, products!$A$1:$G$1, 0))</f>
        <v>Exc</v>
      </c>
      <c r="J426" t="str">
        <f>INDEX(products!$A$1:$G$49, MATCH(orders!$D426, products!$A$1:$A$1001, 0), MATCH(orders!J$1, products!$A$1:$G$1, 0))</f>
        <v>L</v>
      </c>
      <c r="K426">
        <f>INDEX(products!$A$1:$G$49, MATCH(orders!$D426, products!$A$1:$A$1001, 0), MATCH(orders!K$1, products!$A$1:$G$1, 0))</f>
        <v>0.5</v>
      </c>
      <c r="L426">
        <f>INDEX(products!$A$1:$G$49, MATCH(orders!$D426, products!$A$1:$A$1001, 0), MATCH(orders!L$1, products!$A$1:$G$1, 0))</f>
        <v>8.91</v>
      </c>
      <c r="M426">
        <f>L426*E426</f>
        <v>26.73</v>
      </c>
      <c r="N426" t="str">
        <f>_xlfn.IFS(I426="Rob", "Robusta", I426="Exc", "Excelsa", I426="Ara", "Arabica", I426="Lib","Liberica", TRUE, "")</f>
        <v>Excelsa</v>
      </c>
      <c r="O426" t="str">
        <f>_xlfn.IFS(J426="M", "Medium", J426="L", "Light", J426="D", "Dark", TRUE, "")</f>
        <v>Light</v>
      </c>
    </row>
    <row r="427" spans="1:15" x14ac:dyDescent="0.2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INDEX(customers!$A$1:$I$1001, MATCH(orders!$C427, customers!$A$1:$A$1001, 0), MATCH(orders!F$1, customers!$A$1:$I$1, 0))</f>
        <v>Alric Darth</v>
      </c>
      <c r="G427" s="2" t="str">
        <f>INDEX(customers!$A$1:$I$1001, MATCH(orders!$C427, customers!$A$1:$A$1001, 0), MATCH(orders!G$1, customers!$A$1:$I$1, 0))</f>
        <v>adarthbt@t.co</v>
      </c>
      <c r="H427" s="2" t="str">
        <f>INDEX(customers!$A$1:$I$1001, MATCH(orders!$C427, customers!$A$1:$A$1001, 0), MATCH(orders!H$1, customers!$A$1:$I$1, 0))</f>
        <v>United States</v>
      </c>
      <c r="I427" t="str">
        <f>INDEX(products!$A$1:$G$49, MATCH(orders!$D427, products!$A$1:$A$1001, 0), MATCH(orders!I$1, products!$A$1:$G$1, 0))</f>
        <v>Rob</v>
      </c>
      <c r="J427" t="str">
        <f>INDEX(products!$A$1:$G$49, MATCH(orders!$D427, products!$A$1:$A$1001, 0), MATCH(orders!J$1, products!$A$1:$G$1, 0))</f>
        <v>D</v>
      </c>
      <c r="K427">
        <f>INDEX(products!$A$1:$G$49, MATCH(orders!$D427, products!$A$1:$A$1001, 0), MATCH(orders!K$1, products!$A$1:$G$1, 0))</f>
        <v>1</v>
      </c>
      <c r="L427">
        <f>INDEX(products!$A$1:$G$49, MATCH(orders!$D427, products!$A$1:$A$1001, 0), MATCH(orders!L$1, products!$A$1:$G$1, 0))</f>
        <v>8.9499999999999993</v>
      </c>
      <c r="M427">
        <f>L427*E427</f>
        <v>17.899999999999999</v>
      </c>
      <c r="N427" t="str">
        <f>_xlfn.IFS(I427="Rob", "Robusta", I427="Exc", "Excelsa", I427="Ara", "Arabica", I427="Lib","Liberica", TRUE, "")</f>
        <v>Robusta</v>
      </c>
      <c r="O427" t="str">
        <f>_xlfn.IFS(J427="M", "Medium", J427="L", "Light", J427="D", "Dark", TRUE, "")</f>
        <v>Dark</v>
      </c>
    </row>
    <row r="428" spans="1:15" x14ac:dyDescent="0.2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INDEX(customers!$A$1:$I$1001, MATCH(orders!$C428, customers!$A$1:$A$1001, 0), MATCH(orders!F$1, customers!$A$1:$I$1, 0))</f>
        <v>Manuel Darrigoe</v>
      </c>
      <c r="G428" s="2" t="str">
        <f>INDEX(customers!$A$1:$I$1001, MATCH(orders!$C428, customers!$A$1:$A$1001, 0), MATCH(orders!G$1, customers!$A$1:$I$1, 0))</f>
        <v>mdarrigoebu@hud.gov</v>
      </c>
      <c r="H428" s="2" t="str">
        <f>INDEX(customers!$A$1:$I$1001, MATCH(orders!$C428, customers!$A$1:$A$1001, 0), MATCH(orders!H$1, customers!$A$1:$I$1, 0))</f>
        <v>Ireland</v>
      </c>
      <c r="I428" t="str">
        <f>INDEX(products!$A$1:$G$49, MATCH(orders!$D428, products!$A$1:$A$1001, 0), MATCH(orders!I$1, products!$A$1:$G$1, 0))</f>
        <v>Rob</v>
      </c>
      <c r="J428" t="str">
        <f>INDEX(products!$A$1:$G$49, MATCH(orders!$D428, products!$A$1:$A$1001, 0), MATCH(orders!J$1, products!$A$1:$G$1, 0))</f>
        <v>L</v>
      </c>
      <c r="K428">
        <f>INDEX(products!$A$1:$G$49, MATCH(orders!$D428, products!$A$1:$A$1001, 0), MATCH(orders!K$1, products!$A$1:$G$1, 0))</f>
        <v>0.2</v>
      </c>
      <c r="L428">
        <f>INDEX(products!$A$1:$G$49, MATCH(orders!$D428, products!$A$1:$A$1001, 0), MATCH(orders!L$1, products!$A$1:$G$1, 0))</f>
        <v>3.5849999999999995</v>
      </c>
      <c r="M428">
        <f>L428*E428</f>
        <v>14.339999999999998</v>
      </c>
      <c r="N428" t="str">
        <f>_xlfn.IFS(I428="Rob", "Robusta", I428="Exc", "Excelsa", I428="Ara", "Arabica", I428="Lib","Liberica", TRUE, "")</f>
        <v>Robusta</v>
      </c>
      <c r="O428" t="str">
        <f>_xlfn.IFS(J428="M", "Medium", J428="L", "Light", J428="D", "Dark", TRUE, "")</f>
        <v>Light</v>
      </c>
    </row>
    <row r="429" spans="1:15" x14ac:dyDescent="0.2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INDEX(customers!$A$1:$I$1001, MATCH(orders!$C429, customers!$A$1:$A$1001, 0), MATCH(orders!F$1, customers!$A$1:$I$1, 0))</f>
        <v>Kynthia Berick</v>
      </c>
      <c r="G429" s="2" t="str">
        <f>INDEX(customers!$A$1:$I$1001, MATCH(orders!$C429, customers!$A$1:$A$1001, 0), MATCH(orders!G$1, customers!$A$1:$I$1, 0))</f>
        <v xml:space="preserve"> kynthia.berick@gmail.com</v>
      </c>
      <c r="H429" s="2" t="str">
        <f>INDEX(customers!$A$1:$I$1001, MATCH(orders!$C429, customers!$A$1:$A$1001, 0), MATCH(orders!H$1, customers!$A$1:$I$1, 0))</f>
        <v>United States</v>
      </c>
      <c r="I429" t="str">
        <f>INDEX(products!$A$1:$G$49, MATCH(orders!$D429, products!$A$1:$A$1001, 0), MATCH(orders!I$1, products!$A$1:$G$1, 0))</f>
        <v>Ara</v>
      </c>
      <c r="J429" t="str">
        <f>INDEX(products!$A$1:$G$49, MATCH(orders!$D429, products!$A$1:$A$1001, 0), MATCH(orders!J$1, products!$A$1:$G$1, 0))</f>
        <v>M</v>
      </c>
      <c r="K429">
        <f>INDEX(products!$A$1:$G$49, MATCH(orders!$D429, products!$A$1:$A$1001, 0), MATCH(orders!K$1, products!$A$1:$G$1, 0))</f>
        <v>2.5</v>
      </c>
      <c r="L429">
        <f>INDEX(products!$A$1:$G$49, MATCH(orders!$D429, products!$A$1:$A$1001, 0), MATCH(orders!L$1, products!$A$1:$G$1, 0))</f>
        <v>25.874999999999996</v>
      </c>
      <c r="M429">
        <f>L429*E429</f>
        <v>77.624999999999986</v>
      </c>
      <c r="N429" t="str">
        <f>_xlfn.IFS(I429="Rob", "Robusta", I429="Exc", "Excelsa", I429="Ara", "Arabica", I429="Lib","Liberica", TRUE, "")</f>
        <v>Arabica</v>
      </c>
      <c r="O429" t="str">
        <f>_xlfn.IFS(J429="M", "Medium", J429="L", "Light", J429="D", "Dark", TRUE, "")</f>
        <v>Medium</v>
      </c>
    </row>
    <row r="430" spans="1:15" x14ac:dyDescent="0.2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INDEX(customers!$A$1:$I$1001, MATCH(orders!$C430, customers!$A$1:$A$1001, 0), MATCH(orders!F$1, customers!$A$1:$I$1, 0))</f>
        <v>Minetta Ackrill</v>
      </c>
      <c r="G430" s="2" t="str">
        <f>INDEX(customers!$A$1:$I$1001, MATCH(orders!$C430, customers!$A$1:$A$1001, 0), MATCH(orders!G$1, customers!$A$1:$I$1, 0))</f>
        <v>mackrillbw@bandcamp.com</v>
      </c>
      <c r="H430" s="2" t="str">
        <f>INDEX(customers!$A$1:$I$1001, MATCH(orders!$C430, customers!$A$1:$A$1001, 0), MATCH(orders!H$1, customers!$A$1:$I$1, 0))</f>
        <v>United States</v>
      </c>
      <c r="I430" t="str">
        <f>INDEX(products!$A$1:$G$49, MATCH(orders!$D430, products!$A$1:$A$1001, 0), MATCH(orders!I$1, products!$A$1:$G$1, 0))</f>
        <v>Rob</v>
      </c>
      <c r="J430" t="str">
        <f>INDEX(products!$A$1:$G$49, MATCH(orders!$D430, products!$A$1:$A$1001, 0), MATCH(orders!J$1, products!$A$1:$G$1, 0))</f>
        <v>L</v>
      </c>
      <c r="K430">
        <f>INDEX(products!$A$1:$G$49, MATCH(orders!$D430, products!$A$1:$A$1001, 0), MATCH(orders!K$1, products!$A$1:$G$1, 0))</f>
        <v>1</v>
      </c>
      <c r="L430">
        <f>INDEX(products!$A$1:$G$49, MATCH(orders!$D430, products!$A$1:$A$1001, 0), MATCH(orders!L$1, products!$A$1:$G$1, 0))</f>
        <v>11.95</v>
      </c>
      <c r="M430">
        <f>L430*E430</f>
        <v>59.75</v>
      </c>
      <c r="N430" t="str">
        <f>_xlfn.IFS(I430="Rob", "Robusta", I430="Exc", "Excelsa", I430="Ara", "Arabica", I430="Lib","Liberica", TRUE, "")</f>
        <v>Robusta</v>
      </c>
      <c r="O430" t="str">
        <f>_xlfn.IFS(J430="M", "Medium", J430="L", "Light", J430="D", "Dark", TRUE, "")</f>
        <v>Light</v>
      </c>
    </row>
    <row r="431" spans="1:15" x14ac:dyDescent="0.2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INDEX(customers!$A$1:$I$1001, MATCH(orders!$C431, customers!$A$1:$A$1001, 0), MATCH(orders!F$1, customers!$A$1:$I$1, 0))</f>
        <v>Terri Farra</v>
      </c>
      <c r="G431" s="2" t="str">
        <f>INDEX(customers!$A$1:$I$1001, MATCH(orders!$C431, customers!$A$1:$A$1001, 0), MATCH(orders!G$1, customers!$A$1:$I$1, 0))</f>
        <v>tfarraac@behance.net</v>
      </c>
      <c r="H431" s="2" t="str">
        <f>INDEX(customers!$A$1:$I$1001, MATCH(orders!$C431, customers!$A$1:$A$1001, 0), MATCH(orders!H$1, customers!$A$1:$I$1, 0))</f>
        <v>United States</v>
      </c>
      <c r="I431" t="str">
        <f>INDEX(products!$A$1:$G$49, MATCH(orders!$D431, products!$A$1:$A$1001, 0), MATCH(orders!I$1, products!$A$1:$G$1, 0))</f>
        <v>Ara</v>
      </c>
      <c r="J431" t="str">
        <f>INDEX(products!$A$1:$G$49, MATCH(orders!$D431, products!$A$1:$A$1001, 0), MATCH(orders!J$1, products!$A$1:$G$1, 0))</f>
        <v>L</v>
      </c>
      <c r="K431">
        <f>INDEX(products!$A$1:$G$49, MATCH(orders!$D431, products!$A$1:$A$1001, 0), MATCH(orders!K$1, products!$A$1:$G$1, 0))</f>
        <v>1</v>
      </c>
      <c r="L431">
        <f>INDEX(products!$A$1:$G$49, MATCH(orders!$D431, products!$A$1:$A$1001, 0), MATCH(orders!L$1, products!$A$1:$G$1, 0))</f>
        <v>12.95</v>
      </c>
      <c r="M431">
        <f>L431*E431</f>
        <v>77.699999999999989</v>
      </c>
      <c r="N431" t="str">
        <f>_xlfn.IFS(I431="Rob", "Robusta", I431="Exc", "Excelsa", I431="Ara", "Arabica", I431="Lib","Liberica", TRUE, "")</f>
        <v>Arabica</v>
      </c>
      <c r="O431" t="str">
        <f>_xlfn.IFS(J431="M", "Medium", J431="L", "Light", J431="D", "Dark", TRUE, "")</f>
        <v>Light</v>
      </c>
    </row>
    <row r="432" spans="1:15" x14ac:dyDescent="0.2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INDEX(customers!$A$1:$I$1001, MATCH(orders!$C432, customers!$A$1:$A$1001, 0), MATCH(orders!F$1, customers!$A$1:$I$1, 0))</f>
        <v>Melosa Kippen</v>
      </c>
      <c r="G432" s="2" t="str">
        <f>INDEX(customers!$A$1:$I$1001, MATCH(orders!$C432, customers!$A$1:$A$1001, 0), MATCH(orders!G$1, customers!$A$1:$I$1, 0))</f>
        <v>mkippenby@dion.ne.jp</v>
      </c>
      <c r="H432" s="2" t="str">
        <f>INDEX(customers!$A$1:$I$1001, MATCH(orders!$C432, customers!$A$1:$A$1001, 0), MATCH(orders!H$1, customers!$A$1:$I$1, 0))</f>
        <v>United States</v>
      </c>
      <c r="I432" t="str">
        <f>INDEX(products!$A$1:$G$49, MATCH(orders!$D432, products!$A$1:$A$1001, 0), MATCH(orders!I$1, products!$A$1:$G$1, 0))</f>
        <v>Rob</v>
      </c>
      <c r="J432" t="str">
        <f>INDEX(products!$A$1:$G$49, MATCH(orders!$D432, products!$A$1:$A$1001, 0), MATCH(orders!J$1, products!$A$1:$G$1, 0))</f>
        <v>D</v>
      </c>
      <c r="K432">
        <f>INDEX(products!$A$1:$G$49, MATCH(orders!$D432, products!$A$1:$A$1001, 0), MATCH(orders!K$1, products!$A$1:$G$1, 0))</f>
        <v>0.2</v>
      </c>
      <c r="L432">
        <f>INDEX(products!$A$1:$G$49, MATCH(orders!$D432, products!$A$1:$A$1001, 0), MATCH(orders!L$1, products!$A$1:$G$1, 0))</f>
        <v>2.6849999999999996</v>
      </c>
      <c r="M432">
        <f>L432*E432</f>
        <v>5.3699999999999992</v>
      </c>
      <c r="N432" t="str">
        <f>_xlfn.IFS(I432="Rob", "Robusta", I432="Exc", "Excelsa", I432="Ara", "Arabica", I432="Lib","Liberica", TRUE, "")</f>
        <v>Robusta</v>
      </c>
      <c r="O432" t="str">
        <f>_xlfn.IFS(J432="M", "Medium", J432="L", "Light", J432="D", "Dark", TRUE, "")</f>
        <v>Dark</v>
      </c>
    </row>
    <row r="433" spans="1:15" x14ac:dyDescent="0.2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INDEX(customers!$A$1:$I$1001, MATCH(orders!$C433, customers!$A$1:$A$1001, 0), MATCH(orders!F$1, customers!$A$1:$I$1, 0))</f>
        <v>Witty Ranson</v>
      </c>
      <c r="G433" s="2" t="str">
        <f>INDEX(customers!$A$1:$I$1001, MATCH(orders!$C433, customers!$A$1:$A$1001, 0), MATCH(orders!G$1, customers!$A$1:$I$1, 0))</f>
        <v>wransonbz@ted.com</v>
      </c>
      <c r="H433" s="2" t="str">
        <f>INDEX(customers!$A$1:$I$1001, MATCH(orders!$C433, customers!$A$1:$A$1001, 0), MATCH(orders!H$1, customers!$A$1:$I$1, 0))</f>
        <v>Ireland</v>
      </c>
      <c r="I433" t="str">
        <f>INDEX(products!$A$1:$G$49, MATCH(orders!$D433, products!$A$1:$A$1001, 0), MATCH(orders!I$1, products!$A$1:$G$1, 0))</f>
        <v>Exc</v>
      </c>
      <c r="J433" t="str">
        <f>INDEX(products!$A$1:$G$49, MATCH(orders!$D433, products!$A$1:$A$1001, 0), MATCH(orders!J$1, products!$A$1:$G$1, 0))</f>
        <v>D</v>
      </c>
      <c r="K433">
        <f>INDEX(products!$A$1:$G$49, MATCH(orders!$D433, products!$A$1:$A$1001, 0), MATCH(orders!K$1, products!$A$1:$G$1, 0))</f>
        <v>2.5</v>
      </c>
      <c r="L433">
        <f>INDEX(products!$A$1:$G$49, MATCH(orders!$D433, products!$A$1:$A$1001, 0), MATCH(orders!L$1, products!$A$1:$G$1, 0))</f>
        <v>27.945</v>
      </c>
      <c r="M433">
        <f>L433*E433</f>
        <v>83.835000000000008</v>
      </c>
      <c r="N433" t="str">
        <f>_xlfn.IFS(I433="Rob", "Robusta", I433="Exc", "Excelsa", I433="Ara", "Arabica", I433="Lib","Liberica", TRUE, "")</f>
        <v>Excelsa</v>
      </c>
      <c r="O433" t="str">
        <f>_xlfn.IFS(J433="M", "Medium", J433="L", "Light", J433="D", "Dark", TRUE, "")</f>
        <v>Dark</v>
      </c>
    </row>
    <row r="434" spans="1:15" x14ac:dyDescent="0.2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INDEX(customers!$A$1:$I$1001, MATCH(orders!$C434, customers!$A$1:$A$1001, 0), MATCH(orders!F$1, customers!$A$1:$I$1, 0))</f>
        <v>Rod Gowdie</v>
      </c>
      <c r="G434" s="2" t="str">
        <f>INDEX(customers!$A$1:$I$1001, MATCH(orders!$C434, customers!$A$1:$A$1001, 0), MATCH(orders!G$1, customers!$A$1:$I$1, 0))</f>
        <v xml:space="preserve"> rod.gowdie@gmail.com</v>
      </c>
      <c r="H434" s="2" t="str">
        <f>INDEX(customers!$A$1:$I$1001, MATCH(orders!$C434, customers!$A$1:$A$1001, 0), MATCH(orders!H$1, customers!$A$1:$I$1, 0))</f>
        <v>United States</v>
      </c>
      <c r="I434" t="str">
        <f>INDEX(products!$A$1:$G$49, MATCH(orders!$D434, products!$A$1:$A$1001, 0), MATCH(orders!I$1, products!$A$1:$G$1, 0))</f>
        <v>Ara</v>
      </c>
      <c r="J434" t="str">
        <f>INDEX(products!$A$1:$G$49, MATCH(orders!$D434, products!$A$1:$A$1001, 0), MATCH(orders!J$1, products!$A$1:$G$1, 0))</f>
        <v>M</v>
      </c>
      <c r="K434">
        <f>INDEX(products!$A$1:$G$49, MATCH(orders!$D434, products!$A$1:$A$1001, 0), MATCH(orders!K$1, products!$A$1:$G$1, 0))</f>
        <v>1</v>
      </c>
      <c r="L434">
        <f>INDEX(products!$A$1:$G$49, MATCH(orders!$D434, products!$A$1:$A$1001, 0), MATCH(orders!L$1, products!$A$1:$G$1, 0))</f>
        <v>11.25</v>
      </c>
      <c r="M434">
        <f>L434*E434</f>
        <v>22.5</v>
      </c>
      <c r="N434" t="str">
        <f>_xlfn.IFS(I434="Rob", "Robusta", I434="Exc", "Excelsa", I434="Ara", "Arabica", I434="Lib","Liberica", TRUE, "")</f>
        <v>Arabica</v>
      </c>
      <c r="O434" t="str">
        <f>_xlfn.IFS(J434="M", "Medium", J434="L", "Light", J434="D", "Dark", TRUE, "")</f>
        <v>Medium</v>
      </c>
    </row>
    <row r="435" spans="1:15" x14ac:dyDescent="0.2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INDEX(customers!$A$1:$I$1001, MATCH(orders!$C435, customers!$A$1:$A$1001, 0), MATCH(orders!F$1, customers!$A$1:$I$1, 0))</f>
        <v>Lemuel Rignold</v>
      </c>
      <c r="G435" s="2" t="str">
        <f>INDEX(customers!$A$1:$I$1001, MATCH(orders!$C435, customers!$A$1:$A$1001, 0), MATCH(orders!G$1, customers!$A$1:$I$1, 0))</f>
        <v>lrignoldc1@miibeian.gov.cn</v>
      </c>
      <c r="H435" s="2" t="str">
        <f>INDEX(customers!$A$1:$I$1001, MATCH(orders!$C435, customers!$A$1:$A$1001, 0), MATCH(orders!H$1, customers!$A$1:$I$1, 0))</f>
        <v>United States</v>
      </c>
      <c r="I435" t="str">
        <f>INDEX(products!$A$1:$G$49, MATCH(orders!$D435, products!$A$1:$A$1001, 0), MATCH(orders!I$1, products!$A$1:$G$1, 0))</f>
        <v>Lib</v>
      </c>
      <c r="J435" t="str">
        <f>INDEX(products!$A$1:$G$49, MATCH(orders!$D435, products!$A$1:$A$1001, 0), MATCH(orders!J$1, products!$A$1:$G$1, 0))</f>
        <v>M</v>
      </c>
      <c r="K435">
        <f>INDEX(products!$A$1:$G$49, MATCH(orders!$D435, products!$A$1:$A$1001, 0), MATCH(orders!K$1, products!$A$1:$G$1, 0))</f>
        <v>2.5</v>
      </c>
      <c r="L435">
        <f>INDEX(products!$A$1:$G$49, MATCH(orders!$D435, products!$A$1:$A$1001, 0), MATCH(orders!L$1, products!$A$1:$G$1, 0))</f>
        <v>33.464999999999996</v>
      </c>
      <c r="M435">
        <f>L435*E435</f>
        <v>200.78999999999996</v>
      </c>
      <c r="N435" t="str">
        <f>_xlfn.IFS(I435="Rob", "Robusta", I435="Exc", "Excelsa", I435="Ara", "Arabica", I435="Lib","Liberica", TRUE, "")</f>
        <v>Liberica</v>
      </c>
      <c r="O435" t="str">
        <f>_xlfn.IFS(J435="M", "Medium", J435="L", "Light", J435="D", "Dark", TRUE, "")</f>
        <v>Medium</v>
      </c>
    </row>
    <row r="436" spans="1:15" x14ac:dyDescent="0.2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INDEX(customers!$A$1:$I$1001, MATCH(orders!$C436, customers!$A$1:$A$1001, 0), MATCH(orders!F$1, customers!$A$1:$I$1, 0))</f>
        <v>Nevsa Fields</v>
      </c>
      <c r="G436" s="2" t="str">
        <f>INDEX(customers!$A$1:$I$1001, MATCH(orders!$C436, customers!$A$1:$A$1001, 0), MATCH(orders!G$1, customers!$A$1:$I$1, 0))</f>
        <v xml:space="preserve"> nevsa.fields@gmail.com</v>
      </c>
      <c r="H436" s="2" t="str">
        <f>INDEX(customers!$A$1:$I$1001, MATCH(orders!$C436, customers!$A$1:$A$1001, 0), MATCH(orders!H$1, customers!$A$1:$I$1, 0))</f>
        <v>United States</v>
      </c>
      <c r="I436" t="str">
        <f>INDEX(products!$A$1:$G$49, MATCH(orders!$D436, products!$A$1:$A$1001, 0), MATCH(orders!I$1, products!$A$1:$G$1, 0))</f>
        <v>Ara</v>
      </c>
      <c r="J436" t="str">
        <f>INDEX(products!$A$1:$G$49, MATCH(orders!$D436, products!$A$1:$A$1001, 0), MATCH(orders!J$1, products!$A$1:$G$1, 0))</f>
        <v>M</v>
      </c>
      <c r="K436">
        <f>INDEX(products!$A$1:$G$49, MATCH(orders!$D436, products!$A$1:$A$1001, 0), MATCH(orders!K$1, products!$A$1:$G$1, 0))</f>
        <v>1</v>
      </c>
      <c r="L436">
        <f>INDEX(products!$A$1:$G$49, MATCH(orders!$D436, products!$A$1:$A$1001, 0), MATCH(orders!L$1, products!$A$1:$G$1, 0))</f>
        <v>11.25</v>
      </c>
      <c r="M436">
        <f>L436*E436</f>
        <v>67.5</v>
      </c>
      <c r="N436" t="str">
        <f>_xlfn.IFS(I436="Rob", "Robusta", I436="Exc", "Excelsa", I436="Ara", "Arabica", I436="Lib","Liberica", TRUE, "")</f>
        <v>Arabica</v>
      </c>
      <c r="O436" t="str">
        <f>_xlfn.IFS(J436="M", "Medium", J436="L", "Light", J436="D", "Dark", TRUE, "")</f>
        <v>Medium</v>
      </c>
    </row>
    <row r="437" spans="1:15" x14ac:dyDescent="0.2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INDEX(customers!$A$1:$I$1001, MATCH(orders!$C437, customers!$A$1:$A$1001, 0), MATCH(orders!F$1, customers!$A$1:$I$1, 0))</f>
        <v>Chance Rowthorn</v>
      </c>
      <c r="G437" s="2" t="str">
        <f>INDEX(customers!$A$1:$I$1001, MATCH(orders!$C437, customers!$A$1:$A$1001, 0), MATCH(orders!G$1, customers!$A$1:$I$1, 0))</f>
        <v>crowthornc3@msn.com</v>
      </c>
      <c r="H437" s="2" t="str">
        <f>INDEX(customers!$A$1:$I$1001, MATCH(orders!$C437, customers!$A$1:$A$1001, 0), MATCH(orders!H$1, customers!$A$1:$I$1, 0))</f>
        <v>United States</v>
      </c>
      <c r="I437" t="str">
        <f>INDEX(products!$A$1:$G$49, MATCH(orders!$D437, products!$A$1:$A$1001, 0), MATCH(orders!I$1, products!$A$1:$G$1, 0))</f>
        <v>Exc</v>
      </c>
      <c r="J437" t="str">
        <f>INDEX(products!$A$1:$G$49, MATCH(orders!$D437, products!$A$1:$A$1001, 0), MATCH(orders!J$1, products!$A$1:$G$1, 0))</f>
        <v>M</v>
      </c>
      <c r="K437">
        <f>INDEX(products!$A$1:$G$49, MATCH(orders!$D437, products!$A$1:$A$1001, 0), MATCH(orders!K$1, products!$A$1:$G$1, 0))</f>
        <v>0.5</v>
      </c>
      <c r="L437">
        <f>INDEX(products!$A$1:$G$49, MATCH(orders!$D437, products!$A$1:$A$1001, 0), MATCH(orders!L$1, products!$A$1:$G$1, 0))</f>
        <v>8.25</v>
      </c>
      <c r="M437">
        <f>L437*E437</f>
        <v>8.25</v>
      </c>
      <c r="N437" t="str">
        <f>_xlfn.IFS(I437="Rob", "Robusta", I437="Exc", "Excelsa", I437="Ara", "Arabica", I437="Lib","Liberica", TRUE, "")</f>
        <v>Excelsa</v>
      </c>
      <c r="O437" t="str">
        <f>_xlfn.IFS(J437="M", "Medium", J437="L", "Light", J437="D", "Dark", TRUE, "")</f>
        <v>Medium</v>
      </c>
    </row>
    <row r="438" spans="1:15" x14ac:dyDescent="0.2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INDEX(customers!$A$1:$I$1001, MATCH(orders!$C438, customers!$A$1:$A$1001, 0), MATCH(orders!F$1, customers!$A$1:$I$1, 0))</f>
        <v>Orly Ryland</v>
      </c>
      <c r="G438" s="2" t="str">
        <f>INDEX(customers!$A$1:$I$1001, MATCH(orders!$C438, customers!$A$1:$A$1001, 0), MATCH(orders!G$1, customers!$A$1:$I$1, 0))</f>
        <v>orylandc4@deviantart.com</v>
      </c>
      <c r="H438" s="2" t="str">
        <f>INDEX(customers!$A$1:$I$1001, MATCH(orders!$C438, customers!$A$1:$A$1001, 0), MATCH(orders!H$1, customers!$A$1:$I$1, 0))</f>
        <v>United States</v>
      </c>
      <c r="I438" t="str">
        <f>INDEX(products!$A$1:$G$49, MATCH(orders!$D438, products!$A$1:$A$1001, 0), MATCH(orders!I$1, products!$A$1:$G$1, 0))</f>
        <v>Lib</v>
      </c>
      <c r="J438" t="str">
        <f>INDEX(products!$A$1:$G$49, MATCH(orders!$D438, products!$A$1:$A$1001, 0), MATCH(orders!J$1, products!$A$1:$G$1, 0))</f>
        <v>L</v>
      </c>
      <c r="K438">
        <f>INDEX(products!$A$1:$G$49, MATCH(orders!$D438, products!$A$1:$A$1001, 0), MATCH(orders!K$1, products!$A$1:$G$1, 0))</f>
        <v>0.2</v>
      </c>
      <c r="L438">
        <f>INDEX(products!$A$1:$G$49, MATCH(orders!$D438, products!$A$1:$A$1001, 0), MATCH(orders!L$1, products!$A$1:$G$1, 0))</f>
        <v>4.7549999999999999</v>
      </c>
      <c r="M438">
        <f>L438*E438</f>
        <v>9.51</v>
      </c>
      <c r="N438" t="str">
        <f>_xlfn.IFS(I438="Rob", "Robusta", I438="Exc", "Excelsa", I438="Ara", "Arabica", I438="Lib","Liberica", TRUE, "")</f>
        <v>Liberica</v>
      </c>
      <c r="O438" t="str">
        <f>_xlfn.IFS(J438="M", "Medium", J438="L", "Light", J438="D", "Dark", TRUE, "")</f>
        <v>Light</v>
      </c>
    </row>
    <row r="439" spans="1:15" x14ac:dyDescent="0.2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INDEX(customers!$A$1:$I$1001, MATCH(orders!$C439, customers!$A$1:$A$1001, 0), MATCH(orders!F$1, customers!$A$1:$I$1, 0))</f>
        <v>Willabella Abramski</v>
      </c>
      <c r="G439" s="2" t="str">
        <f>INDEX(customers!$A$1:$I$1001, MATCH(orders!$C439, customers!$A$1:$A$1001, 0), MATCH(orders!G$1, customers!$A$1:$I$1, 0))</f>
        <v xml:space="preserve"> willabella.abramski@gmail.com</v>
      </c>
      <c r="H439" s="2" t="str">
        <f>INDEX(customers!$A$1:$I$1001, MATCH(orders!$C439, customers!$A$1:$A$1001, 0), MATCH(orders!H$1, customers!$A$1:$I$1, 0))</f>
        <v>United States</v>
      </c>
      <c r="I439" t="str">
        <f>INDEX(products!$A$1:$G$49, MATCH(orders!$D439, products!$A$1:$A$1001, 0), MATCH(orders!I$1, products!$A$1:$G$1, 0))</f>
        <v>Lib</v>
      </c>
      <c r="J439" t="str">
        <f>INDEX(products!$A$1:$G$49, MATCH(orders!$D439, products!$A$1:$A$1001, 0), MATCH(orders!J$1, products!$A$1:$G$1, 0))</f>
        <v>D</v>
      </c>
      <c r="K439">
        <f>INDEX(products!$A$1:$G$49, MATCH(orders!$D439, products!$A$1:$A$1001, 0), MATCH(orders!K$1, products!$A$1:$G$1, 0))</f>
        <v>2.5</v>
      </c>
      <c r="L439">
        <f>INDEX(products!$A$1:$G$49, MATCH(orders!$D439, products!$A$1:$A$1001, 0), MATCH(orders!L$1, products!$A$1:$G$1, 0))</f>
        <v>29.784999999999997</v>
      </c>
      <c r="M439">
        <f>L439*E439</f>
        <v>29.784999999999997</v>
      </c>
      <c r="N439" t="str">
        <f>_xlfn.IFS(I439="Rob", "Robusta", I439="Exc", "Excelsa", I439="Ara", "Arabica", I439="Lib","Liberica", TRUE, "")</f>
        <v>Liberica</v>
      </c>
      <c r="O439" t="str">
        <f>_xlfn.IFS(J439="M", "Medium", J439="L", "Light", J439="D", "Dark", TRUE, "")</f>
        <v>Dark</v>
      </c>
    </row>
    <row r="440" spans="1:15" x14ac:dyDescent="0.2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INDEX(customers!$A$1:$I$1001, MATCH(orders!$C440, customers!$A$1:$A$1001, 0), MATCH(orders!F$1, customers!$A$1:$I$1, 0))</f>
        <v>Morgen Seson</v>
      </c>
      <c r="G440" s="2" t="str">
        <f>INDEX(customers!$A$1:$I$1001, MATCH(orders!$C440, customers!$A$1:$A$1001, 0), MATCH(orders!G$1, customers!$A$1:$I$1, 0))</f>
        <v>msesonck@census.gov</v>
      </c>
      <c r="H440" s="2" t="str">
        <f>INDEX(customers!$A$1:$I$1001, MATCH(orders!$C440, customers!$A$1:$A$1001, 0), MATCH(orders!H$1, customers!$A$1:$I$1, 0))</f>
        <v>United States</v>
      </c>
      <c r="I440" t="str">
        <f>INDEX(products!$A$1:$G$49, MATCH(orders!$D440, products!$A$1:$A$1001, 0), MATCH(orders!I$1, products!$A$1:$G$1, 0))</f>
        <v>Lib</v>
      </c>
      <c r="J440" t="str">
        <f>INDEX(products!$A$1:$G$49, MATCH(orders!$D440, products!$A$1:$A$1001, 0), MATCH(orders!J$1, products!$A$1:$G$1, 0))</f>
        <v>D</v>
      </c>
      <c r="K440">
        <f>INDEX(products!$A$1:$G$49, MATCH(orders!$D440, products!$A$1:$A$1001, 0), MATCH(orders!K$1, products!$A$1:$G$1, 0))</f>
        <v>0.5</v>
      </c>
      <c r="L440">
        <f>INDEX(products!$A$1:$G$49, MATCH(orders!$D440, products!$A$1:$A$1001, 0), MATCH(orders!L$1, products!$A$1:$G$1, 0))</f>
        <v>7.77</v>
      </c>
      <c r="M440">
        <f>L440*E440</f>
        <v>15.54</v>
      </c>
      <c r="N440" t="str">
        <f>_xlfn.IFS(I440="Rob", "Robusta", I440="Exc", "Excelsa", I440="Ara", "Arabica", I440="Lib","Liberica", TRUE, "")</f>
        <v>Liberica</v>
      </c>
      <c r="O440" t="str">
        <f>_xlfn.IFS(J440="M", "Medium", J440="L", "Light", J440="D", "Dark", TRUE, "")</f>
        <v>Dark</v>
      </c>
    </row>
    <row r="441" spans="1:15" x14ac:dyDescent="0.2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INDEX(customers!$A$1:$I$1001, MATCH(orders!$C441, customers!$A$1:$A$1001, 0), MATCH(orders!F$1, customers!$A$1:$I$1, 0))</f>
        <v>Chickie Ragless</v>
      </c>
      <c r="G441" s="2" t="str">
        <f>INDEX(customers!$A$1:$I$1001, MATCH(orders!$C441, customers!$A$1:$A$1001, 0), MATCH(orders!G$1, customers!$A$1:$I$1, 0))</f>
        <v>craglessc7@webmd.com</v>
      </c>
      <c r="H441" s="2" t="str">
        <f>INDEX(customers!$A$1:$I$1001, MATCH(orders!$C441, customers!$A$1:$A$1001, 0), MATCH(orders!H$1, customers!$A$1:$I$1, 0))</f>
        <v>Ireland</v>
      </c>
      <c r="I441" t="str">
        <f>INDEX(products!$A$1:$G$49, MATCH(orders!$D441, products!$A$1:$A$1001, 0), MATCH(orders!I$1, products!$A$1:$G$1, 0))</f>
        <v>Exc</v>
      </c>
      <c r="J441" t="str">
        <f>INDEX(products!$A$1:$G$49, MATCH(orders!$D441, products!$A$1:$A$1001, 0), MATCH(orders!J$1, products!$A$1:$G$1, 0))</f>
        <v>L</v>
      </c>
      <c r="K441">
        <f>INDEX(products!$A$1:$G$49, MATCH(orders!$D441, products!$A$1:$A$1001, 0), MATCH(orders!K$1, products!$A$1:$G$1, 0))</f>
        <v>0.5</v>
      </c>
      <c r="L441">
        <f>INDEX(products!$A$1:$G$49, MATCH(orders!$D441, products!$A$1:$A$1001, 0), MATCH(orders!L$1, products!$A$1:$G$1, 0))</f>
        <v>8.91</v>
      </c>
      <c r="M441">
        <f>L441*E441</f>
        <v>35.64</v>
      </c>
      <c r="N441" t="str">
        <f>_xlfn.IFS(I441="Rob", "Robusta", I441="Exc", "Excelsa", I441="Ara", "Arabica", I441="Lib","Liberica", TRUE, "")</f>
        <v>Excelsa</v>
      </c>
      <c r="O441" t="str">
        <f>_xlfn.IFS(J441="M", "Medium", J441="L", "Light", J441="D", "Dark", TRUE, "")</f>
        <v>Light</v>
      </c>
    </row>
    <row r="442" spans="1:15" x14ac:dyDescent="0.2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INDEX(customers!$A$1:$I$1001, MATCH(orders!$C442, customers!$A$1:$A$1001, 0), MATCH(orders!F$1, customers!$A$1:$I$1, 0))</f>
        <v>Freda Hollows</v>
      </c>
      <c r="G442" s="2" t="str">
        <f>INDEX(customers!$A$1:$I$1001, MATCH(orders!$C442, customers!$A$1:$A$1001, 0), MATCH(orders!G$1, customers!$A$1:$I$1, 0))</f>
        <v>fhollowsc8@blogtalkradio.com</v>
      </c>
      <c r="H442" s="2" t="str">
        <f>INDEX(customers!$A$1:$I$1001, MATCH(orders!$C442, customers!$A$1:$A$1001, 0), MATCH(orders!H$1, customers!$A$1:$I$1, 0))</f>
        <v>United States</v>
      </c>
      <c r="I442" t="str">
        <f>INDEX(products!$A$1:$G$49, MATCH(orders!$D442, products!$A$1:$A$1001, 0), MATCH(orders!I$1, products!$A$1:$G$1, 0))</f>
        <v>Ara</v>
      </c>
      <c r="J442" t="str">
        <f>INDEX(products!$A$1:$G$49, MATCH(orders!$D442, products!$A$1:$A$1001, 0), MATCH(orders!J$1, products!$A$1:$G$1, 0))</f>
        <v>M</v>
      </c>
      <c r="K442">
        <f>INDEX(products!$A$1:$G$49, MATCH(orders!$D442, products!$A$1:$A$1001, 0), MATCH(orders!K$1, products!$A$1:$G$1, 0))</f>
        <v>2.5</v>
      </c>
      <c r="L442">
        <f>INDEX(products!$A$1:$G$49, MATCH(orders!$D442, products!$A$1:$A$1001, 0), MATCH(orders!L$1, products!$A$1:$G$1, 0))</f>
        <v>25.874999999999996</v>
      </c>
      <c r="M442">
        <f>L442*E442</f>
        <v>103.49999999999999</v>
      </c>
      <c r="N442" t="str">
        <f>_xlfn.IFS(I442="Rob", "Robusta", I442="Exc", "Excelsa", I442="Ara", "Arabica", I442="Lib","Liberica", TRUE, "")</f>
        <v>Arabica</v>
      </c>
      <c r="O442" t="str">
        <f>_xlfn.IFS(J442="M", "Medium", J442="L", "Light", J442="D", "Dark", TRUE, "")</f>
        <v>Medium</v>
      </c>
    </row>
    <row r="443" spans="1:15" x14ac:dyDescent="0.2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INDEX(customers!$A$1:$I$1001, MATCH(orders!$C443, customers!$A$1:$A$1001, 0), MATCH(orders!F$1, customers!$A$1:$I$1, 0))</f>
        <v>Livy Lathleiff</v>
      </c>
      <c r="G443" s="2" t="str">
        <f>INDEX(customers!$A$1:$I$1001, MATCH(orders!$C443, customers!$A$1:$A$1001, 0), MATCH(orders!G$1, customers!$A$1:$I$1, 0))</f>
        <v>llathleiffc9@nationalgeographic.com</v>
      </c>
      <c r="H443" s="2" t="str">
        <f>INDEX(customers!$A$1:$I$1001, MATCH(orders!$C443, customers!$A$1:$A$1001, 0), MATCH(orders!H$1, customers!$A$1:$I$1, 0))</f>
        <v>Ireland</v>
      </c>
      <c r="I443" t="str">
        <f>INDEX(products!$A$1:$G$49, MATCH(orders!$D443, products!$A$1:$A$1001, 0), MATCH(orders!I$1, products!$A$1:$G$1, 0))</f>
        <v>Exc</v>
      </c>
      <c r="J443" t="str">
        <f>INDEX(products!$A$1:$G$49, MATCH(orders!$D443, products!$A$1:$A$1001, 0), MATCH(orders!J$1, products!$A$1:$G$1, 0))</f>
        <v>D</v>
      </c>
      <c r="K443">
        <f>INDEX(products!$A$1:$G$49, MATCH(orders!$D443, products!$A$1:$A$1001, 0), MATCH(orders!K$1, products!$A$1:$G$1, 0))</f>
        <v>1</v>
      </c>
      <c r="L443">
        <f>INDEX(products!$A$1:$G$49, MATCH(orders!$D443, products!$A$1:$A$1001, 0), MATCH(orders!L$1, products!$A$1:$G$1, 0))</f>
        <v>12.15</v>
      </c>
      <c r="M443">
        <f>L443*E443</f>
        <v>36.450000000000003</v>
      </c>
      <c r="N443" t="str">
        <f>_xlfn.IFS(I443="Rob", "Robusta", I443="Exc", "Excelsa", I443="Ara", "Arabica", I443="Lib","Liberica", TRUE, "")</f>
        <v>Excelsa</v>
      </c>
      <c r="O443" t="str">
        <f>_xlfn.IFS(J443="M", "Medium", J443="L", "Light", J443="D", "Dark", TRUE, "")</f>
        <v>Dark</v>
      </c>
    </row>
    <row r="444" spans="1:15" x14ac:dyDescent="0.2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INDEX(customers!$A$1:$I$1001, MATCH(orders!$C444, customers!$A$1:$A$1001, 0), MATCH(orders!F$1, customers!$A$1:$I$1, 0))</f>
        <v>Koralle Heads</v>
      </c>
      <c r="G444" s="2" t="str">
        <f>INDEX(customers!$A$1:$I$1001, MATCH(orders!$C444, customers!$A$1:$A$1001, 0), MATCH(orders!G$1, customers!$A$1:$I$1, 0))</f>
        <v>kheadsca@jalbum.net</v>
      </c>
      <c r="H444" s="2" t="str">
        <f>INDEX(customers!$A$1:$I$1001, MATCH(orders!$C444, customers!$A$1:$A$1001, 0), MATCH(orders!H$1, customers!$A$1:$I$1, 0))</f>
        <v>United States</v>
      </c>
      <c r="I444" t="str">
        <f>INDEX(products!$A$1:$G$49, MATCH(orders!$D444, products!$A$1:$A$1001, 0), MATCH(orders!I$1, products!$A$1:$G$1, 0))</f>
        <v>Rob</v>
      </c>
      <c r="J444" t="str">
        <f>INDEX(products!$A$1:$G$49, MATCH(orders!$D444, products!$A$1:$A$1001, 0), MATCH(orders!J$1, products!$A$1:$G$1, 0))</f>
        <v>L</v>
      </c>
      <c r="K444">
        <f>INDEX(products!$A$1:$G$49, MATCH(orders!$D444, products!$A$1:$A$1001, 0), MATCH(orders!K$1, products!$A$1:$G$1, 0))</f>
        <v>0.5</v>
      </c>
      <c r="L444">
        <f>INDEX(products!$A$1:$G$49, MATCH(orders!$D444, products!$A$1:$A$1001, 0), MATCH(orders!L$1, products!$A$1:$G$1, 0))</f>
        <v>7.169999999999999</v>
      </c>
      <c r="M444">
        <f>L444*E444</f>
        <v>35.849999999999994</v>
      </c>
      <c r="N444" t="str">
        <f>_xlfn.IFS(I444="Rob", "Robusta", I444="Exc", "Excelsa", I444="Ara", "Arabica", I444="Lib","Liberica", TRUE, "")</f>
        <v>Robusta</v>
      </c>
      <c r="O444" t="str">
        <f>_xlfn.IFS(J444="M", "Medium", J444="L", "Light", J444="D", "Dark", TRUE, "")</f>
        <v>Light</v>
      </c>
    </row>
    <row r="445" spans="1:15" x14ac:dyDescent="0.2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INDEX(customers!$A$1:$I$1001, MATCH(orders!$C445, customers!$A$1:$A$1001, 0), MATCH(orders!F$1, customers!$A$1:$I$1, 0))</f>
        <v>Theo Bowne</v>
      </c>
      <c r="G445" s="2" t="str">
        <f>INDEX(customers!$A$1:$I$1001, MATCH(orders!$C445, customers!$A$1:$A$1001, 0), MATCH(orders!G$1, customers!$A$1:$I$1, 0))</f>
        <v>tbownecb@unicef.org</v>
      </c>
      <c r="H445" s="2" t="str">
        <f>INDEX(customers!$A$1:$I$1001, MATCH(orders!$C445, customers!$A$1:$A$1001, 0), MATCH(orders!H$1, customers!$A$1:$I$1, 0))</f>
        <v>Ireland</v>
      </c>
      <c r="I445" t="str">
        <f>INDEX(products!$A$1:$G$49, MATCH(orders!$D445, products!$A$1:$A$1001, 0), MATCH(orders!I$1, products!$A$1:$G$1, 0))</f>
        <v>Exc</v>
      </c>
      <c r="J445" t="str">
        <f>INDEX(products!$A$1:$G$49, MATCH(orders!$D445, products!$A$1:$A$1001, 0), MATCH(orders!J$1, products!$A$1:$G$1, 0))</f>
        <v>L</v>
      </c>
      <c r="K445">
        <f>INDEX(products!$A$1:$G$49, MATCH(orders!$D445, products!$A$1:$A$1001, 0), MATCH(orders!K$1, products!$A$1:$G$1, 0))</f>
        <v>0.2</v>
      </c>
      <c r="L445">
        <f>INDEX(products!$A$1:$G$49, MATCH(orders!$D445, products!$A$1:$A$1001, 0), MATCH(orders!L$1, products!$A$1:$G$1, 0))</f>
        <v>4.4550000000000001</v>
      </c>
      <c r="M445">
        <f>L445*E445</f>
        <v>22.274999999999999</v>
      </c>
      <c r="N445" t="str">
        <f>_xlfn.IFS(I445="Rob", "Robusta", I445="Exc", "Excelsa", I445="Ara", "Arabica", I445="Lib","Liberica", TRUE, "")</f>
        <v>Excelsa</v>
      </c>
      <c r="O445" t="str">
        <f>_xlfn.IFS(J445="M", "Medium", J445="L", "Light", J445="D", "Dark", TRUE, "")</f>
        <v>Light</v>
      </c>
    </row>
    <row r="446" spans="1:15" x14ac:dyDescent="0.2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INDEX(customers!$A$1:$I$1001, MATCH(orders!$C446, customers!$A$1:$A$1001, 0), MATCH(orders!F$1, customers!$A$1:$I$1, 0))</f>
        <v>Rasia Jacquemard</v>
      </c>
      <c r="G446" s="2" t="str">
        <f>INDEX(customers!$A$1:$I$1001, MATCH(orders!$C446, customers!$A$1:$A$1001, 0), MATCH(orders!G$1, customers!$A$1:$I$1, 0))</f>
        <v>rjacquemardcc@acquirethisname.com</v>
      </c>
      <c r="H446" s="2" t="str">
        <f>INDEX(customers!$A$1:$I$1001, MATCH(orders!$C446, customers!$A$1:$A$1001, 0), MATCH(orders!H$1, customers!$A$1:$I$1, 0))</f>
        <v>Ireland</v>
      </c>
      <c r="I446" t="str">
        <f>INDEX(products!$A$1:$G$49, MATCH(orders!$D446, products!$A$1:$A$1001, 0), MATCH(orders!I$1, products!$A$1:$G$1, 0))</f>
        <v>Exc</v>
      </c>
      <c r="J446" t="str">
        <f>INDEX(products!$A$1:$G$49, MATCH(orders!$D446, products!$A$1:$A$1001, 0), MATCH(orders!J$1, products!$A$1:$G$1, 0))</f>
        <v>M</v>
      </c>
      <c r="K446">
        <f>INDEX(products!$A$1:$G$49, MATCH(orders!$D446, products!$A$1:$A$1001, 0), MATCH(orders!K$1, products!$A$1:$G$1, 0))</f>
        <v>0.2</v>
      </c>
      <c r="L446">
        <f>INDEX(products!$A$1:$G$49, MATCH(orders!$D446, products!$A$1:$A$1001, 0), MATCH(orders!L$1, products!$A$1:$G$1, 0))</f>
        <v>4.125</v>
      </c>
      <c r="M446">
        <f>L446*E446</f>
        <v>24.75</v>
      </c>
      <c r="N446" t="str">
        <f>_xlfn.IFS(I446="Rob", "Robusta", I446="Exc", "Excelsa", I446="Ara", "Arabica", I446="Lib","Liberica", TRUE, "")</f>
        <v>Excelsa</v>
      </c>
      <c r="O446" t="str">
        <f>_xlfn.IFS(J446="M", "Medium", J446="L", "Light", J446="D", "Dark", TRUE, "")</f>
        <v>Medium</v>
      </c>
    </row>
    <row r="447" spans="1:15" x14ac:dyDescent="0.2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INDEX(customers!$A$1:$I$1001, MATCH(orders!$C447, customers!$A$1:$A$1001, 0), MATCH(orders!F$1, customers!$A$1:$I$1, 0))</f>
        <v>Kizzie Warman</v>
      </c>
      <c r="G447" s="2" t="str">
        <f>INDEX(customers!$A$1:$I$1001, MATCH(orders!$C447, customers!$A$1:$A$1001, 0), MATCH(orders!G$1, customers!$A$1:$I$1, 0))</f>
        <v>kwarmancd@printfriendly.com</v>
      </c>
      <c r="H447" s="2" t="str">
        <f>INDEX(customers!$A$1:$I$1001, MATCH(orders!$C447, customers!$A$1:$A$1001, 0), MATCH(orders!H$1, customers!$A$1:$I$1, 0))</f>
        <v>Ireland</v>
      </c>
      <c r="I447" t="str">
        <f>INDEX(products!$A$1:$G$49, MATCH(orders!$D447, products!$A$1:$A$1001, 0), MATCH(orders!I$1, products!$A$1:$G$1, 0))</f>
        <v>Lib</v>
      </c>
      <c r="J447" t="str">
        <f>INDEX(products!$A$1:$G$49, MATCH(orders!$D447, products!$A$1:$A$1001, 0), MATCH(orders!J$1, products!$A$1:$G$1, 0))</f>
        <v>M</v>
      </c>
      <c r="K447">
        <f>INDEX(products!$A$1:$G$49, MATCH(orders!$D447, products!$A$1:$A$1001, 0), MATCH(orders!K$1, products!$A$1:$G$1, 0))</f>
        <v>2.5</v>
      </c>
      <c r="L447">
        <f>INDEX(products!$A$1:$G$49, MATCH(orders!$D447, products!$A$1:$A$1001, 0), MATCH(orders!L$1, products!$A$1:$G$1, 0))</f>
        <v>33.464999999999996</v>
      </c>
      <c r="M447">
        <f>L447*E447</f>
        <v>66.929999999999993</v>
      </c>
      <c r="N447" t="str">
        <f>_xlfn.IFS(I447="Rob", "Robusta", I447="Exc", "Excelsa", I447="Ara", "Arabica", I447="Lib","Liberica", TRUE, "")</f>
        <v>Liberica</v>
      </c>
      <c r="O447" t="str">
        <f>_xlfn.IFS(J447="M", "Medium", J447="L", "Light", J447="D", "Dark", TRUE, "")</f>
        <v>Medium</v>
      </c>
    </row>
    <row r="448" spans="1:15" x14ac:dyDescent="0.2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INDEX(customers!$A$1:$I$1001, MATCH(orders!$C448, customers!$A$1:$A$1001, 0), MATCH(orders!F$1, customers!$A$1:$I$1, 0))</f>
        <v>Wain Cholomin</v>
      </c>
      <c r="G448" s="2" t="str">
        <f>INDEX(customers!$A$1:$I$1001, MATCH(orders!$C448, customers!$A$1:$A$1001, 0), MATCH(orders!G$1, customers!$A$1:$I$1, 0))</f>
        <v>wcholomince@about.com</v>
      </c>
      <c r="H448" s="2" t="str">
        <f>INDEX(customers!$A$1:$I$1001, MATCH(orders!$C448, customers!$A$1:$A$1001, 0), MATCH(orders!H$1, customers!$A$1:$I$1, 0))</f>
        <v>United Kingdom</v>
      </c>
      <c r="I448" t="str">
        <f>INDEX(products!$A$1:$G$49, MATCH(orders!$D448, products!$A$1:$A$1001, 0), MATCH(orders!I$1, products!$A$1:$G$1, 0))</f>
        <v>Lib</v>
      </c>
      <c r="J448" t="str">
        <f>INDEX(products!$A$1:$G$49, MATCH(orders!$D448, products!$A$1:$A$1001, 0), MATCH(orders!J$1, products!$A$1:$G$1, 0))</f>
        <v>M</v>
      </c>
      <c r="K448">
        <f>INDEX(products!$A$1:$G$49, MATCH(orders!$D448, products!$A$1:$A$1001, 0), MATCH(orders!K$1, products!$A$1:$G$1, 0))</f>
        <v>0.5</v>
      </c>
      <c r="L448">
        <f>INDEX(products!$A$1:$G$49, MATCH(orders!$D448, products!$A$1:$A$1001, 0), MATCH(orders!L$1, products!$A$1:$G$1, 0))</f>
        <v>8.73</v>
      </c>
      <c r="M448">
        <f>L448*E448</f>
        <v>8.73</v>
      </c>
      <c r="N448" t="str">
        <f>_xlfn.IFS(I448="Rob", "Robusta", I448="Exc", "Excelsa", I448="Ara", "Arabica", I448="Lib","Liberica", TRUE, "")</f>
        <v>Liberica</v>
      </c>
      <c r="O448" t="str">
        <f>_xlfn.IFS(J448="M", "Medium", J448="L", "Light", J448="D", "Dark", TRUE, "")</f>
        <v>Medium</v>
      </c>
    </row>
    <row r="449" spans="1:15" x14ac:dyDescent="0.2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INDEX(customers!$A$1:$I$1001, MATCH(orders!$C449, customers!$A$1:$A$1001, 0), MATCH(orders!F$1, customers!$A$1:$I$1, 0))</f>
        <v>Arleen Braidman</v>
      </c>
      <c r="G449" s="2" t="str">
        <f>INDEX(customers!$A$1:$I$1001, MATCH(orders!$C449, customers!$A$1:$A$1001, 0), MATCH(orders!G$1, customers!$A$1:$I$1, 0))</f>
        <v>abraidmancf@census.gov</v>
      </c>
      <c r="H449" s="2" t="str">
        <f>INDEX(customers!$A$1:$I$1001, MATCH(orders!$C449, customers!$A$1:$A$1001, 0), MATCH(orders!H$1, customers!$A$1:$I$1, 0))</f>
        <v>United States</v>
      </c>
      <c r="I449" t="str">
        <f>INDEX(products!$A$1:$G$49, MATCH(orders!$D449, products!$A$1:$A$1001, 0), MATCH(orders!I$1, products!$A$1:$G$1, 0))</f>
        <v>Rob</v>
      </c>
      <c r="J449" t="str">
        <f>INDEX(products!$A$1:$G$49, MATCH(orders!$D449, products!$A$1:$A$1001, 0), MATCH(orders!J$1, products!$A$1:$G$1, 0))</f>
        <v>M</v>
      </c>
      <c r="K449">
        <f>INDEX(products!$A$1:$G$49, MATCH(orders!$D449, products!$A$1:$A$1001, 0), MATCH(orders!K$1, products!$A$1:$G$1, 0))</f>
        <v>0.5</v>
      </c>
      <c r="L449">
        <f>INDEX(products!$A$1:$G$49, MATCH(orders!$D449, products!$A$1:$A$1001, 0), MATCH(orders!L$1, products!$A$1:$G$1, 0))</f>
        <v>5.97</v>
      </c>
      <c r="M449">
        <f>L449*E449</f>
        <v>17.91</v>
      </c>
      <c r="N449" t="str">
        <f>_xlfn.IFS(I449="Rob", "Robusta", I449="Exc", "Excelsa", I449="Ara", "Arabica", I449="Lib","Liberica", TRUE, "")</f>
        <v>Robusta</v>
      </c>
      <c r="O449" t="str">
        <f>_xlfn.IFS(J449="M", "Medium", J449="L", "Light", J449="D", "Dark", TRUE, "")</f>
        <v>Medium</v>
      </c>
    </row>
    <row r="450" spans="1:15" x14ac:dyDescent="0.2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INDEX(customers!$A$1:$I$1001, MATCH(orders!$C450, customers!$A$1:$A$1001, 0), MATCH(orders!F$1, customers!$A$1:$I$1, 0))</f>
        <v>Pru Durban</v>
      </c>
      <c r="G450" s="2" t="str">
        <f>INDEX(customers!$A$1:$I$1001, MATCH(orders!$C450, customers!$A$1:$A$1001, 0), MATCH(orders!G$1, customers!$A$1:$I$1, 0))</f>
        <v>pdurbancg@symantec.com</v>
      </c>
      <c r="H450" s="2" t="str">
        <f>INDEX(customers!$A$1:$I$1001, MATCH(orders!$C450, customers!$A$1:$A$1001, 0), MATCH(orders!H$1, customers!$A$1:$I$1, 0))</f>
        <v>Ireland</v>
      </c>
      <c r="I450" t="str">
        <f>INDEX(products!$A$1:$G$49, MATCH(orders!$D450, products!$A$1:$A$1001, 0), MATCH(orders!I$1, products!$A$1:$G$1, 0))</f>
        <v>Rob</v>
      </c>
      <c r="J450" t="str">
        <f>INDEX(products!$A$1:$G$49, MATCH(orders!$D450, products!$A$1:$A$1001, 0), MATCH(orders!J$1, products!$A$1:$G$1, 0))</f>
        <v>L</v>
      </c>
      <c r="K450">
        <f>INDEX(products!$A$1:$G$49, MATCH(orders!$D450, products!$A$1:$A$1001, 0), MATCH(orders!K$1, products!$A$1:$G$1, 0))</f>
        <v>0.5</v>
      </c>
      <c r="L450">
        <f>INDEX(products!$A$1:$G$49, MATCH(orders!$D450, products!$A$1:$A$1001, 0), MATCH(orders!L$1, products!$A$1:$G$1, 0))</f>
        <v>7.169999999999999</v>
      </c>
      <c r="M450">
        <f>L450*E450</f>
        <v>7.169999999999999</v>
      </c>
      <c r="N450" t="str">
        <f>_xlfn.IFS(I450="Rob", "Robusta", I450="Exc", "Excelsa", I450="Ara", "Arabica", I450="Lib","Liberica", TRUE, "")</f>
        <v>Robusta</v>
      </c>
      <c r="O450" t="str">
        <f>_xlfn.IFS(J450="M", "Medium", J450="L", "Light", J450="D", "Dark", TRUE, "")</f>
        <v>Light</v>
      </c>
    </row>
    <row r="451" spans="1:15" x14ac:dyDescent="0.2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INDEX(customers!$A$1:$I$1001, MATCH(orders!$C451, customers!$A$1:$A$1001, 0), MATCH(orders!F$1, customers!$A$1:$I$1, 0))</f>
        <v>Antone Harrold</v>
      </c>
      <c r="G451" s="2" t="str">
        <f>INDEX(customers!$A$1:$I$1001, MATCH(orders!$C451, customers!$A$1:$A$1001, 0), MATCH(orders!G$1, customers!$A$1:$I$1, 0))</f>
        <v>aharroldch@miibeian.gov.cn</v>
      </c>
      <c r="H451" s="2" t="str">
        <f>INDEX(customers!$A$1:$I$1001, MATCH(orders!$C451, customers!$A$1:$A$1001, 0), MATCH(orders!H$1, customers!$A$1:$I$1, 0))</f>
        <v>United States</v>
      </c>
      <c r="I451" t="str">
        <f>INDEX(products!$A$1:$G$49, MATCH(orders!$D451, products!$A$1:$A$1001, 0), MATCH(orders!I$1, products!$A$1:$G$1, 0))</f>
        <v>Rob</v>
      </c>
      <c r="J451" t="str">
        <f>INDEX(products!$A$1:$G$49, MATCH(orders!$D451, products!$A$1:$A$1001, 0), MATCH(orders!J$1, products!$A$1:$G$1, 0))</f>
        <v>D</v>
      </c>
      <c r="K451">
        <f>INDEX(products!$A$1:$G$49, MATCH(orders!$D451, products!$A$1:$A$1001, 0), MATCH(orders!K$1, products!$A$1:$G$1, 0))</f>
        <v>0.2</v>
      </c>
      <c r="L451">
        <f>INDEX(products!$A$1:$G$49, MATCH(orders!$D451, products!$A$1:$A$1001, 0), MATCH(orders!L$1, products!$A$1:$G$1, 0))</f>
        <v>2.6849999999999996</v>
      </c>
      <c r="M451">
        <f>L451*E451</f>
        <v>5.3699999999999992</v>
      </c>
      <c r="N451" t="str">
        <f>_xlfn.IFS(I451="Rob", "Robusta", I451="Exc", "Excelsa", I451="Ara", "Arabica", I451="Lib","Liberica", TRUE, "")</f>
        <v>Robusta</v>
      </c>
      <c r="O451" t="str">
        <f>_xlfn.IFS(J451="M", "Medium", J451="L", "Light", J451="D", "Dark", TRUE, "")</f>
        <v>Dark</v>
      </c>
    </row>
    <row r="452" spans="1:15" x14ac:dyDescent="0.2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INDEX(customers!$A$1:$I$1001, MATCH(orders!$C452, customers!$A$1:$A$1001, 0), MATCH(orders!F$1, customers!$A$1:$I$1, 0))</f>
        <v>Sim Pamphilon</v>
      </c>
      <c r="G452" s="2" t="str">
        <f>INDEX(customers!$A$1:$I$1001, MATCH(orders!$C452, customers!$A$1:$A$1001, 0), MATCH(orders!G$1, customers!$A$1:$I$1, 0))</f>
        <v>spamphilonci@mlb.com</v>
      </c>
      <c r="H452" s="2" t="str">
        <f>INDEX(customers!$A$1:$I$1001, MATCH(orders!$C452, customers!$A$1:$A$1001, 0), MATCH(orders!H$1, customers!$A$1:$I$1, 0))</f>
        <v>Ireland</v>
      </c>
      <c r="I452" t="str">
        <f>INDEX(products!$A$1:$G$49, MATCH(orders!$D452, products!$A$1:$A$1001, 0), MATCH(orders!I$1, products!$A$1:$G$1, 0))</f>
        <v>Lib</v>
      </c>
      <c r="J452" t="str">
        <f>INDEX(products!$A$1:$G$49, MATCH(orders!$D452, products!$A$1:$A$1001, 0), MATCH(orders!J$1, products!$A$1:$G$1, 0))</f>
        <v>L</v>
      </c>
      <c r="K452">
        <f>INDEX(products!$A$1:$G$49, MATCH(orders!$D452, products!$A$1:$A$1001, 0), MATCH(orders!K$1, products!$A$1:$G$1, 0))</f>
        <v>0.2</v>
      </c>
      <c r="L452">
        <f>INDEX(products!$A$1:$G$49, MATCH(orders!$D452, products!$A$1:$A$1001, 0), MATCH(orders!L$1, products!$A$1:$G$1, 0))</f>
        <v>4.7549999999999999</v>
      </c>
      <c r="M452">
        <f>L452*E452</f>
        <v>23.774999999999999</v>
      </c>
      <c r="N452" t="str">
        <f>_xlfn.IFS(I452="Rob", "Robusta", I452="Exc", "Excelsa", I452="Ara", "Arabica", I452="Lib","Liberica", TRUE, "")</f>
        <v>Liberica</v>
      </c>
      <c r="O452" t="str">
        <f>_xlfn.IFS(J452="M", "Medium", J452="L", "Light", J452="D", "Dark", TRUE, "")</f>
        <v>Light</v>
      </c>
    </row>
    <row r="453" spans="1:15" x14ac:dyDescent="0.2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INDEX(customers!$A$1:$I$1001, MATCH(orders!$C453, customers!$A$1:$A$1001, 0), MATCH(orders!F$1, customers!$A$1:$I$1, 0))</f>
        <v>Mohandis Spurden</v>
      </c>
      <c r="G453" s="2" t="str">
        <f>INDEX(customers!$A$1:$I$1001, MATCH(orders!$C453, customers!$A$1:$A$1001, 0), MATCH(orders!G$1, customers!$A$1:$I$1, 0))</f>
        <v>mspurdencj@exblog.jp</v>
      </c>
      <c r="H453" s="2" t="str">
        <f>INDEX(customers!$A$1:$I$1001, MATCH(orders!$C453, customers!$A$1:$A$1001, 0), MATCH(orders!H$1, customers!$A$1:$I$1, 0))</f>
        <v>United States</v>
      </c>
      <c r="I453" t="str">
        <f>INDEX(products!$A$1:$G$49, MATCH(orders!$D453, products!$A$1:$A$1001, 0), MATCH(orders!I$1, products!$A$1:$G$1, 0))</f>
        <v>Rob</v>
      </c>
      <c r="J453" t="str">
        <f>INDEX(products!$A$1:$G$49, MATCH(orders!$D453, products!$A$1:$A$1001, 0), MATCH(orders!J$1, products!$A$1:$G$1, 0))</f>
        <v>D</v>
      </c>
      <c r="K453">
        <f>INDEX(products!$A$1:$G$49, MATCH(orders!$D453, products!$A$1:$A$1001, 0), MATCH(orders!K$1, products!$A$1:$G$1, 0))</f>
        <v>2.5</v>
      </c>
      <c r="L453">
        <f>INDEX(products!$A$1:$G$49, MATCH(orders!$D453, products!$A$1:$A$1001, 0), MATCH(orders!L$1, products!$A$1:$G$1, 0))</f>
        <v>20.584999999999997</v>
      </c>
      <c r="M453">
        <f>L453*E453</f>
        <v>41.169999999999995</v>
      </c>
      <c r="N453" t="str">
        <f>_xlfn.IFS(I453="Rob", "Robusta", I453="Exc", "Excelsa", I453="Ara", "Arabica", I453="Lib","Liberica", TRUE, "")</f>
        <v>Robusta</v>
      </c>
      <c r="O453" t="str">
        <f>_xlfn.IFS(J453="M", "Medium", J453="L", "Light", J453="D", "Dark", TRUE, "")</f>
        <v>Dark</v>
      </c>
    </row>
    <row r="454" spans="1:15" x14ac:dyDescent="0.2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INDEX(customers!$A$1:$I$1001, MATCH(orders!$C454, customers!$A$1:$A$1001, 0), MATCH(orders!F$1, customers!$A$1:$I$1, 0))</f>
        <v>Morgen Seson</v>
      </c>
      <c r="G454" s="2" t="str">
        <f>INDEX(customers!$A$1:$I$1001, MATCH(orders!$C454, customers!$A$1:$A$1001, 0), MATCH(orders!G$1, customers!$A$1:$I$1, 0))</f>
        <v>msesonck@census.gov</v>
      </c>
      <c r="H454" s="2" t="str">
        <f>INDEX(customers!$A$1:$I$1001, MATCH(orders!$C454, customers!$A$1:$A$1001, 0), MATCH(orders!H$1, customers!$A$1:$I$1, 0))</f>
        <v>United States</v>
      </c>
      <c r="I454" t="str">
        <f>INDEX(products!$A$1:$G$49, MATCH(orders!$D454, products!$A$1:$A$1001, 0), MATCH(orders!I$1, products!$A$1:$G$1, 0))</f>
        <v>Ara</v>
      </c>
      <c r="J454" t="str">
        <f>INDEX(products!$A$1:$G$49, MATCH(orders!$D454, products!$A$1:$A$1001, 0), MATCH(orders!J$1, products!$A$1:$G$1, 0))</f>
        <v>L</v>
      </c>
      <c r="K454">
        <f>INDEX(products!$A$1:$G$49, MATCH(orders!$D454, products!$A$1:$A$1001, 0), MATCH(orders!K$1, products!$A$1:$G$1, 0))</f>
        <v>0.2</v>
      </c>
      <c r="L454">
        <f>INDEX(products!$A$1:$G$49, MATCH(orders!$D454, products!$A$1:$A$1001, 0), MATCH(orders!L$1, products!$A$1:$G$1, 0))</f>
        <v>3.8849999999999998</v>
      </c>
      <c r="M454">
        <f>L454*E454</f>
        <v>11.654999999999999</v>
      </c>
      <c r="N454" t="str">
        <f>_xlfn.IFS(I454="Rob", "Robusta", I454="Exc", "Excelsa", I454="Ara", "Arabica", I454="Lib","Liberica", TRUE, "")</f>
        <v>Arabica</v>
      </c>
      <c r="O454" t="str">
        <f>_xlfn.IFS(J454="M", "Medium", J454="L", "Light", J454="D", "Dark", TRUE, "")</f>
        <v>Light</v>
      </c>
    </row>
    <row r="455" spans="1:15" x14ac:dyDescent="0.2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INDEX(customers!$A$1:$I$1001, MATCH(orders!$C455, customers!$A$1:$A$1001, 0), MATCH(orders!F$1, customers!$A$1:$I$1, 0))</f>
        <v>Nalani Pirrone</v>
      </c>
      <c r="G455" s="2" t="str">
        <f>INDEX(customers!$A$1:$I$1001, MATCH(orders!$C455, customers!$A$1:$A$1001, 0), MATCH(orders!G$1, customers!$A$1:$I$1, 0))</f>
        <v>npirronecl@weibo.com</v>
      </c>
      <c r="H455" s="2" t="str">
        <f>INDEX(customers!$A$1:$I$1001, MATCH(orders!$C455, customers!$A$1:$A$1001, 0), MATCH(orders!H$1, customers!$A$1:$I$1, 0))</f>
        <v>United States</v>
      </c>
      <c r="I455" t="str">
        <f>INDEX(products!$A$1:$G$49, MATCH(orders!$D455, products!$A$1:$A$1001, 0), MATCH(orders!I$1, products!$A$1:$G$1, 0))</f>
        <v>Lib</v>
      </c>
      <c r="J455" t="str">
        <f>INDEX(products!$A$1:$G$49, MATCH(orders!$D455, products!$A$1:$A$1001, 0), MATCH(orders!J$1, products!$A$1:$G$1, 0))</f>
        <v>L</v>
      </c>
      <c r="K455">
        <f>INDEX(products!$A$1:$G$49, MATCH(orders!$D455, products!$A$1:$A$1001, 0), MATCH(orders!K$1, products!$A$1:$G$1, 0))</f>
        <v>0.5</v>
      </c>
      <c r="L455">
        <f>INDEX(products!$A$1:$G$49, MATCH(orders!$D455, products!$A$1:$A$1001, 0), MATCH(orders!L$1, products!$A$1:$G$1, 0))</f>
        <v>9.51</v>
      </c>
      <c r="M455">
        <f>L455*E455</f>
        <v>38.04</v>
      </c>
      <c r="N455" t="str">
        <f>_xlfn.IFS(I455="Rob", "Robusta", I455="Exc", "Excelsa", I455="Ara", "Arabica", I455="Lib","Liberica", TRUE, "")</f>
        <v>Liberica</v>
      </c>
      <c r="O455" t="str">
        <f>_xlfn.IFS(J455="M", "Medium", J455="L", "Light", J455="D", "Dark", TRUE, "")</f>
        <v>Light</v>
      </c>
    </row>
    <row r="456" spans="1:15" x14ac:dyDescent="0.2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INDEX(customers!$A$1:$I$1001, MATCH(orders!$C456, customers!$A$1:$A$1001, 0), MATCH(orders!F$1, customers!$A$1:$I$1, 0))</f>
        <v>Reube Cawley</v>
      </c>
      <c r="G456" s="2" t="str">
        <f>INDEX(customers!$A$1:$I$1001, MATCH(orders!$C456, customers!$A$1:$A$1001, 0), MATCH(orders!G$1, customers!$A$1:$I$1, 0))</f>
        <v>rcawleycm@yellowbook.com</v>
      </c>
      <c r="H456" s="2" t="str">
        <f>INDEX(customers!$A$1:$I$1001, MATCH(orders!$C456, customers!$A$1:$A$1001, 0), MATCH(orders!H$1, customers!$A$1:$I$1, 0))</f>
        <v>Ireland</v>
      </c>
      <c r="I456" t="str">
        <f>INDEX(products!$A$1:$G$49, MATCH(orders!$D456, products!$A$1:$A$1001, 0), MATCH(orders!I$1, products!$A$1:$G$1, 0))</f>
        <v>Rob</v>
      </c>
      <c r="J456" t="str">
        <f>INDEX(products!$A$1:$G$49, MATCH(orders!$D456, products!$A$1:$A$1001, 0), MATCH(orders!J$1, products!$A$1:$G$1, 0))</f>
        <v>D</v>
      </c>
      <c r="K456">
        <f>INDEX(products!$A$1:$G$49, MATCH(orders!$D456, products!$A$1:$A$1001, 0), MATCH(orders!K$1, products!$A$1:$G$1, 0))</f>
        <v>2.5</v>
      </c>
      <c r="L456">
        <f>INDEX(products!$A$1:$G$49, MATCH(orders!$D456, products!$A$1:$A$1001, 0), MATCH(orders!L$1, products!$A$1:$G$1, 0))</f>
        <v>20.584999999999997</v>
      </c>
      <c r="M456">
        <f>L456*E456</f>
        <v>82.339999999999989</v>
      </c>
      <c r="N456" t="str">
        <f>_xlfn.IFS(I456="Rob", "Robusta", I456="Exc", "Excelsa", I456="Ara", "Arabica", I456="Lib","Liberica", TRUE, "")</f>
        <v>Robusta</v>
      </c>
      <c r="O456" t="str">
        <f>_xlfn.IFS(J456="M", "Medium", J456="L", "Light", J456="D", "Dark", TRUE, "")</f>
        <v>Dark</v>
      </c>
    </row>
    <row r="457" spans="1:15" x14ac:dyDescent="0.2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INDEX(customers!$A$1:$I$1001, MATCH(orders!$C457, customers!$A$1:$A$1001, 0), MATCH(orders!F$1, customers!$A$1:$I$1, 0))</f>
        <v>Stan Barribal</v>
      </c>
      <c r="G457" s="2" t="str">
        <f>INDEX(customers!$A$1:$I$1001, MATCH(orders!$C457, customers!$A$1:$A$1001, 0), MATCH(orders!G$1, customers!$A$1:$I$1, 0))</f>
        <v>sbarribalcn@microsoft.com</v>
      </c>
      <c r="H457" s="2" t="str">
        <f>INDEX(customers!$A$1:$I$1001, MATCH(orders!$C457, customers!$A$1:$A$1001, 0), MATCH(orders!H$1, customers!$A$1:$I$1, 0))</f>
        <v>Ireland</v>
      </c>
      <c r="I457" t="str">
        <f>INDEX(products!$A$1:$G$49, MATCH(orders!$D457, products!$A$1:$A$1001, 0), MATCH(orders!I$1, products!$A$1:$G$1, 0))</f>
        <v>Lib</v>
      </c>
      <c r="J457" t="str">
        <f>INDEX(products!$A$1:$G$49, MATCH(orders!$D457, products!$A$1:$A$1001, 0), MATCH(orders!J$1, products!$A$1:$G$1, 0))</f>
        <v>L</v>
      </c>
      <c r="K457">
        <f>INDEX(products!$A$1:$G$49, MATCH(orders!$D457, products!$A$1:$A$1001, 0), MATCH(orders!K$1, products!$A$1:$G$1, 0))</f>
        <v>0.2</v>
      </c>
      <c r="L457">
        <f>INDEX(products!$A$1:$G$49, MATCH(orders!$D457, products!$A$1:$A$1001, 0), MATCH(orders!L$1, products!$A$1:$G$1, 0))</f>
        <v>4.7549999999999999</v>
      </c>
      <c r="M457">
        <f>L457*E457</f>
        <v>9.51</v>
      </c>
      <c r="N457" t="str">
        <f>_xlfn.IFS(I457="Rob", "Robusta", I457="Exc", "Excelsa", I457="Ara", "Arabica", I457="Lib","Liberica", TRUE, "")</f>
        <v>Liberica</v>
      </c>
      <c r="O457" t="str">
        <f>_xlfn.IFS(J457="M", "Medium", J457="L", "Light", J457="D", "Dark", TRUE, "")</f>
        <v>Light</v>
      </c>
    </row>
    <row r="458" spans="1:15" x14ac:dyDescent="0.2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INDEX(customers!$A$1:$I$1001, MATCH(orders!$C458, customers!$A$1:$A$1001, 0), MATCH(orders!F$1, customers!$A$1:$I$1, 0))</f>
        <v>Agnes Adamides</v>
      </c>
      <c r="G458" s="2" t="str">
        <f>INDEX(customers!$A$1:$I$1001, MATCH(orders!$C458, customers!$A$1:$A$1001, 0), MATCH(orders!G$1, customers!$A$1:$I$1, 0))</f>
        <v>aadamidesco@bizjournals.com</v>
      </c>
      <c r="H458" s="2" t="str">
        <f>INDEX(customers!$A$1:$I$1001, MATCH(orders!$C458, customers!$A$1:$A$1001, 0), MATCH(orders!H$1, customers!$A$1:$I$1, 0))</f>
        <v>United Kingdom</v>
      </c>
      <c r="I458" t="str">
        <f>INDEX(products!$A$1:$G$49, MATCH(orders!$D458, products!$A$1:$A$1001, 0), MATCH(orders!I$1, products!$A$1:$G$1, 0))</f>
        <v>Rob</v>
      </c>
      <c r="J458" t="str">
        <f>INDEX(products!$A$1:$G$49, MATCH(orders!$D458, products!$A$1:$A$1001, 0), MATCH(orders!J$1, products!$A$1:$G$1, 0))</f>
        <v>D</v>
      </c>
      <c r="K458">
        <f>INDEX(products!$A$1:$G$49, MATCH(orders!$D458, products!$A$1:$A$1001, 0), MATCH(orders!K$1, products!$A$1:$G$1, 0))</f>
        <v>2.5</v>
      </c>
      <c r="L458">
        <f>INDEX(products!$A$1:$G$49, MATCH(orders!$D458, products!$A$1:$A$1001, 0), MATCH(orders!L$1, products!$A$1:$G$1, 0))</f>
        <v>20.584999999999997</v>
      </c>
      <c r="M458">
        <f>L458*E458</f>
        <v>41.169999999999995</v>
      </c>
      <c r="N458" t="str">
        <f>_xlfn.IFS(I458="Rob", "Robusta", I458="Exc", "Excelsa", I458="Ara", "Arabica", I458="Lib","Liberica", TRUE, "")</f>
        <v>Robusta</v>
      </c>
      <c r="O458" t="str">
        <f>_xlfn.IFS(J458="M", "Medium", J458="L", "Light", J458="D", "Dark", TRUE, "")</f>
        <v>Dark</v>
      </c>
    </row>
    <row r="459" spans="1:15" x14ac:dyDescent="0.2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INDEX(customers!$A$1:$I$1001, MATCH(orders!$C459, customers!$A$1:$A$1001, 0), MATCH(orders!F$1, customers!$A$1:$I$1, 0))</f>
        <v>Carmelita Thowes</v>
      </c>
      <c r="G459" s="2" t="str">
        <f>INDEX(customers!$A$1:$I$1001, MATCH(orders!$C459, customers!$A$1:$A$1001, 0), MATCH(orders!G$1, customers!$A$1:$I$1, 0))</f>
        <v>cthowescp@craigslist.org</v>
      </c>
      <c r="H459" s="2" t="str">
        <f>INDEX(customers!$A$1:$I$1001, MATCH(orders!$C459, customers!$A$1:$A$1001, 0), MATCH(orders!H$1, customers!$A$1:$I$1, 0))</f>
        <v>United States</v>
      </c>
      <c r="I459" t="str">
        <f>INDEX(products!$A$1:$G$49, MATCH(orders!$D459, products!$A$1:$A$1001, 0), MATCH(orders!I$1, products!$A$1:$G$1, 0))</f>
        <v>Lib</v>
      </c>
      <c r="J459" t="str">
        <f>INDEX(products!$A$1:$G$49, MATCH(orders!$D459, products!$A$1:$A$1001, 0), MATCH(orders!J$1, products!$A$1:$G$1, 0))</f>
        <v>L</v>
      </c>
      <c r="K459">
        <f>INDEX(products!$A$1:$G$49, MATCH(orders!$D459, products!$A$1:$A$1001, 0), MATCH(orders!K$1, products!$A$1:$G$1, 0))</f>
        <v>0.5</v>
      </c>
      <c r="L459">
        <f>INDEX(products!$A$1:$G$49, MATCH(orders!$D459, products!$A$1:$A$1001, 0), MATCH(orders!L$1, products!$A$1:$G$1, 0))</f>
        <v>9.51</v>
      </c>
      <c r="M459">
        <f>L459*E459</f>
        <v>47.55</v>
      </c>
      <c r="N459" t="str">
        <f>_xlfn.IFS(I459="Rob", "Robusta", I459="Exc", "Excelsa", I459="Ara", "Arabica", I459="Lib","Liberica", TRUE, "")</f>
        <v>Liberica</v>
      </c>
      <c r="O459" t="str">
        <f>_xlfn.IFS(J459="M", "Medium", J459="L", "Light", J459="D", "Dark", TRUE, "")</f>
        <v>Light</v>
      </c>
    </row>
    <row r="460" spans="1:15" x14ac:dyDescent="0.2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INDEX(customers!$A$1:$I$1001, MATCH(orders!$C460, customers!$A$1:$A$1001, 0), MATCH(orders!F$1, customers!$A$1:$I$1, 0))</f>
        <v>Rodolfo Willoway</v>
      </c>
      <c r="G460" s="2" t="str">
        <f>INDEX(customers!$A$1:$I$1001, MATCH(orders!$C460, customers!$A$1:$A$1001, 0), MATCH(orders!G$1, customers!$A$1:$I$1, 0))</f>
        <v>rwillowaycq@admin.ch</v>
      </c>
      <c r="H460" s="2" t="str">
        <f>INDEX(customers!$A$1:$I$1001, MATCH(orders!$C460, customers!$A$1:$A$1001, 0), MATCH(orders!H$1, customers!$A$1:$I$1, 0))</f>
        <v>United States</v>
      </c>
      <c r="I460" t="str">
        <f>INDEX(products!$A$1:$G$49, MATCH(orders!$D460, products!$A$1:$A$1001, 0), MATCH(orders!I$1, products!$A$1:$G$1, 0))</f>
        <v>Ara</v>
      </c>
      <c r="J460" t="str">
        <f>INDEX(products!$A$1:$G$49, MATCH(orders!$D460, products!$A$1:$A$1001, 0), MATCH(orders!J$1, products!$A$1:$G$1, 0))</f>
        <v>M</v>
      </c>
      <c r="K460">
        <f>INDEX(products!$A$1:$G$49, MATCH(orders!$D460, products!$A$1:$A$1001, 0), MATCH(orders!K$1, products!$A$1:$G$1, 0))</f>
        <v>1</v>
      </c>
      <c r="L460">
        <f>INDEX(products!$A$1:$G$49, MATCH(orders!$D460, products!$A$1:$A$1001, 0), MATCH(orders!L$1, products!$A$1:$G$1, 0))</f>
        <v>11.25</v>
      </c>
      <c r="M460">
        <f>L460*E460</f>
        <v>45</v>
      </c>
      <c r="N460" t="str">
        <f>_xlfn.IFS(I460="Rob", "Robusta", I460="Exc", "Excelsa", I460="Ara", "Arabica", I460="Lib","Liberica", TRUE, "")</f>
        <v>Arabica</v>
      </c>
      <c r="O460" t="str">
        <f>_xlfn.IFS(J460="M", "Medium", J460="L", "Light", J460="D", "Dark", TRUE, "")</f>
        <v>Medium</v>
      </c>
    </row>
    <row r="461" spans="1:15" x14ac:dyDescent="0.2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INDEX(customers!$A$1:$I$1001, MATCH(orders!$C461, customers!$A$1:$A$1001, 0), MATCH(orders!F$1, customers!$A$1:$I$1, 0))</f>
        <v>Alvis Elwin</v>
      </c>
      <c r="G461" s="2" t="str">
        <f>INDEX(customers!$A$1:$I$1001, MATCH(orders!$C461, customers!$A$1:$A$1001, 0), MATCH(orders!G$1, customers!$A$1:$I$1, 0))</f>
        <v>aelwincr@privacy.gov.au</v>
      </c>
      <c r="H461" s="2" t="str">
        <f>INDEX(customers!$A$1:$I$1001, MATCH(orders!$C461, customers!$A$1:$A$1001, 0), MATCH(orders!H$1, customers!$A$1:$I$1, 0))</f>
        <v>United States</v>
      </c>
      <c r="I461" t="str">
        <f>INDEX(products!$A$1:$G$49, MATCH(orders!$D461, products!$A$1:$A$1001, 0), MATCH(orders!I$1, products!$A$1:$G$1, 0))</f>
        <v>Lib</v>
      </c>
      <c r="J461" t="str">
        <f>INDEX(products!$A$1:$G$49, MATCH(orders!$D461, products!$A$1:$A$1001, 0), MATCH(orders!J$1, products!$A$1:$G$1, 0))</f>
        <v>L</v>
      </c>
      <c r="K461">
        <f>INDEX(products!$A$1:$G$49, MATCH(orders!$D461, products!$A$1:$A$1001, 0), MATCH(orders!K$1, products!$A$1:$G$1, 0))</f>
        <v>0.2</v>
      </c>
      <c r="L461">
        <f>INDEX(products!$A$1:$G$49, MATCH(orders!$D461, products!$A$1:$A$1001, 0), MATCH(orders!L$1, products!$A$1:$G$1, 0))</f>
        <v>4.7549999999999999</v>
      </c>
      <c r="M461">
        <f>L461*E461</f>
        <v>23.774999999999999</v>
      </c>
      <c r="N461" t="str">
        <f>_xlfn.IFS(I461="Rob", "Robusta", I461="Exc", "Excelsa", I461="Ara", "Arabica", I461="Lib","Liberica", TRUE, "")</f>
        <v>Liberica</v>
      </c>
      <c r="O461" t="str">
        <f>_xlfn.IFS(J461="M", "Medium", J461="L", "Light", J461="D", "Dark", TRUE, "")</f>
        <v>Light</v>
      </c>
    </row>
    <row r="462" spans="1:15" x14ac:dyDescent="0.2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INDEX(customers!$A$1:$I$1001, MATCH(orders!$C462, customers!$A$1:$A$1001, 0), MATCH(orders!F$1, customers!$A$1:$I$1, 0))</f>
        <v>Araldo Bilbrook</v>
      </c>
      <c r="G462" s="2" t="str">
        <f>INDEX(customers!$A$1:$I$1001, MATCH(orders!$C462, customers!$A$1:$A$1001, 0), MATCH(orders!G$1, customers!$A$1:$I$1, 0))</f>
        <v>abilbrookcs@booking.com</v>
      </c>
      <c r="H462" s="2" t="str">
        <f>INDEX(customers!$A$1:$I$1001, MATCH(orders!$C462, customers!$A$1:$A$1001, 0), MATCH(orders!H$1, customers!$A$1:$I$1, 0))</f>
        <v>Ireland</v>
      </c>
      <c r="I462" t="str">
        <f>INDEX(products!$A$1:$G$49, MATCH(orders!$D462, products!$A$1:$A$1001, 0), MATCH(orders!I$1, products!$A$1:$G$1, 0))</f>
        <v>Rob</v>
      </c>
      <c r="J462" t="str">
        <f>INDEX(products!$A$1:$G$49, MATCH(orders!$D462, products!$A$1:$A$1001, 0), MATCH(orders!J$1, products!$A$1:$G$1, 0))</f>
        <v>D</v>
      </c>
      <c r="K462">
        <f>INDEX(products!$A$1:$G$49, MATCH(orders!$D462, products!$A$1:$A$1001, 0), MATCH(orders!K$1, products!$A$1:$G$1, 0))</f>
        <v>0.5</v>
      </c>
      <c r="L462">
        <f>INDEX(products!$A$1:$G$49, MATCH(orders!$D462, products!$A$1:$A$1001, 0), MATCH(orders!L$1, products!$A$1:$G$1, 0))</f>
        <v>5.3699999999999992</v>
      </c>
      <c r="M462">
        <f>L462*E462</f>
        <v>16.11</v>
      </c>
      <c r="N462" t="str">
        <f>_xlfn.IFS(I462="Rob", "Robusta", I462="Exc", "Excelsa", I462="Ara", "Arabica", I462="Lib","Liberica", TRUE, "")</f>
        <v>Robusta</v>
      </c>
      <c r="O462" t="str">
        <f>_xlfn.IFS(J462="M", "Medium", J462="L", "Light", J462="D", "Dark", TRUE, "")</f>
        <v>Dark</v>
      </c>
    </row>
    <row r="463" spans="1:15" x14ac:dyDescent="0.2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INDEX(customers!$A$1:$I$1001, MATCH(orders!$C463, customers!$A$1:$A$1001, 0), MATCH(orders!F$1, customers!$A$1:$I$1, 0))</f>
        <v>Ransell McKall</v>
      </c>
      <c r="G463" s="2" t="str">
        <f>INDEX(customers!$A$1:$I$1001, MATCH(orders!$C463, customers!$A$1:$A$1001, 0), MATCH(orders!G$1, customers!$A$1:$I$1, 0))</f>
        <v>rmckallct@sakura.ne.jp</v>
      </c>
      <c r="H463" s="2" t="str">
        <f>INDEX(customers!$A$1:$I$1001, MATCH(orders!$C463, customers!$A$1:$A$1001, 0), MATCH(orders!H$1, customers!$A$1:$I$1, 0))</f>
        <v>United Kingdom</v>
      </c>
      <c r="I463" t="str">
        <f>INDEX(products!$A$1:$G$49, MATCH(orders!$D463, products!$A$1:$A$1001, 0), MATCH(orders!I$1, products!$A$1:$G$1, 0))</f>
        <v>Rob</v>
      </c>
      <c r="J463" t="str">
        <f>INDEX(products!$A$1:$G$49, MATCH(orders!$D463, products!$A$1:$A$1001, 0), MATCH(orders!J$1, products!$A$1:$G$1, 0))</f>
        <v>D</v>
      </c>
      <c r="K463">
        <f>INDEX(products!$A$1:$G$49, MATCH(orders!$D463, products!$A$1:$A$1001, 0), MATCH(orders!K$1, products!$A$1:$G$1, 0))</f>
        <v>0.2</v>
      </c>
      <c r="L463">
        <f>INDEX(products!$A$1:$G$49, MATCH(orders!$D463, products!$A$1:$A$1001, 0), MATCH(orders!L$1, products!$A$1:$G$1, 0))</f>
        <v>2.6849999999999996</v>
      </c>
      <c r="M463">
        <f>L463*E463</f>
        <v>10.739999999999998</v>
      </c>
      <c r="N463" t="str">
        <f>_xlfn.IFS(I463="Rob", "Robusta", I463="Exc", "Excelsa", I463="Ara", "Arabica", I463="Lib","Liberica", TRUE, "")</f>
        <v>Robusta</v>
      </c>
      <c r="O463" t="str">
        <f>_xlfn.IFS(J463="M", "Medium", J463="L", "Light", J463="D", "Dark", TRUE, "")</f>
        <v>Dark</v>
      </c>
    </row>
    <row r="464" spans="1:15" x14ac:dyDescent="0.2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INDEX(customers!$A$1:$I$1001, MATCH(orders!$C464, customers!$A$1:$A$1001, 0), MATCH(orders!F$1, customers!$A$1:$I$1, 0))</f>
        <v>Borg Daile</v>
      </c>
      <c r="G464" s="2" t="str">
        <f>INDEX(customers!$A$1:$I$1001, MATCH(orders!$C464, customers!$A$1:$A$1001, 0), MATCH(orders!G$1, customers!$A$1:$I$1, 0))</f>
        <v>bdailecu@vistaprint.com</v>
      </c>
      <c r="H464" s="2" t="str">
        <f>INDEX(customers!$A$1:$I$1001, MATCH(orders!$C464, customers!$A$1:$A$1001, 0), MATCH(orders!H$1, customers!$A$1:$I$1, 0))</f>
        <v>United States</v>
      </c>
      <c r="I464" t="str">
        <f>INDEX(products!$A$1:$G$49, MATCH(orders!$D464, products!$A$1:$A$1001, 0), MATCH(orders!I$1, products!$A$1:$G$1, 0))</f>
        <v>Ara</v>
      </c>
      <c r="J464" t="str">
        <f>INDEX(products!$A$1:$G$49, MATCH(orders!$D464, products!$A$1:$A$1001, 0), MATCH(orders!J$1, products!$A$1:$G$1, 0))</f>
        <v>D</v>
      </c>
      <c r="K464">
        <f>INDEX(products!$A$1:$G$49, MATCH(orders!$D464, products!$A$1:$A$1001, 0), MATCH(orders!K$1, products!$A$1:$G$1, 0))</f>
        <v>1</v>
      </c>
      <c r="L464">
        <f>INDEX(products!$A$1:$G$49, MATCH(orders!$D464, products!$A$1:$A$1001, 0), MATCH(orders!L$1, products!$A$1:$G$1, 0))</f>
        <v>9.9499999999999993</v>
      </c>
      <c r="M464">
        <f>L464*E464</f>
        <v>49.75</v>
      </c>
      <c r="N464" t="str">
        <f>_xlfn.IFS(I464="Rob", "Robusta", I464="Exc", "Excelsa", I464="Ara", "Arabica", I464="Lib","Liberica", TRUE, "")</f>
        <v>Arabica</v>
      </c>
      <c r="O464" t="str">
        <f>_xlfn.IFS(J464="M", "Medium", J464="L", "Light", J464="D", "Dark", TRUE, "")</f>
        <v>Dark</v>
      </c>
    </row>
    <row r="465" spans="1:15" x14ac:dyDescent="0.2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INDEX(customers!$A$1:$I$1001, MATCH(orders!$C465, customers!$A$1:$A$1001, 0), MATCH(orders!F$1, customers!$A$1:$I$1, 0))</f>
        <v>Adolphe Treherne</v>
      </c>
      <c r="G465" s="2" t="str">
        <f>INDEX(customers!$A$1:$I$1001, MATCH(orders!$C465, customers!$A$1:$A$1001, 0), MATCH(orders!G$1, customers!$A$1:$I$1, 0))</f>
        <v>atrehernecv@state.tx.us</v>
      </c>
      <c r="H465" s="2" t="str">
        <f>INDEX(customers!$A$1:$I$1001, MATCH(orders!$C465, customers!$A$1:$A$1001, 0), MATCH(orders!H$1, customers!$A$1:$I$1, 0))</f>
        <v>Ireland</v>
      </c>
      <c r="I465" t="str">
        <f>INDEX(products!$A$1:$G$49, MATCH(orders!$D465, products!$A$1:$A$1001, 0), MATCH(orders!I$1, products!$A$1:$G$1, 0))</f>
        <v>Exc</v>
      </c>
      <c r="J465" t="str">
        <f>INDEX(products!$A$1:$G$49, MATCH(orders!$D465, products!$A$1:$A$1001, 0), MATCH(orders!J$1, products!$A$1:$G$1, 0))</f>
        <v>M</v>
      </c>
      <c r="K465">
        <f>INDEX(products!$A$1:$G$49, MATCH(orders!$D465, products!$A$1:$A$1001, 0), MATCH(orders!K$1, products!$A$1:$G$1, 0))</f>
        <v>1</v>
      </c>
      <c r="L465">
        <f>INDEX(products!$A$1:$G$49, MATCH(orders!$D465, products!$A$1:$A$1001, 0), MATCH(orders!L$1, products!$A$1:$G$1, 0))</f>
        <v>13.75</v>
      </c>
      <c r="M465">
        <f>L465*E465</f>
        <v>27.5</v>
      </c>
      <c r="N465" t="str">
        <f>_xlfn.IFS(I465="Rob", "Robusta", I465="Exc", "Excelsa", I465="Ara", "Arabica", I465="Lib","Liberica", TRUE, "")</f>
        <v>Excelsa</v>
      </c>
      <c r="O465" t="str">
        <f>_xlfn.IFS(J465="M", "Medium", J465="L", "Light", J465="D", "Dark", TRUE, "")</f>
        <v>Medium</v>
      </c>
    </row>
    <row r="466" spans="1:15" x14ac:dyDescent="0.2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INDEX(customers!$A$1:$I$1001, MATCH(orders!$C466, customers!$A$1:$A$1001, 0), MATCH(orders!F$1, customers!$A$1:$I$1, 0))</f>
        <v>Annetta Brentnall</v>
      </c>
      <c r="G466" s="2" t="str">
        <f>INDEX(customers!$A$1:$I$1001, MATCH(orders!$C466, customers!$A$1:$A$1001, 0), MATCH(orders!G$1, customers!$A$1:$I$1, 0))</f>
        <v>abrentnallcw@biglobe.ne.jp</v>
      </c>
      <c r="H466" s="2" t="str">
        <f>INDEX(customers!$A$1:$I$1001, MATCH(orders!$C466, customers!$A$1:$A$1001, 0), MATCH(orders!H$1, customers!$A$1:$I$1, 0))</f>
        <v>United Kingdom</v>
      </c>
      <c r="I466" t="str">
        <f>INDEX(products!$A$1:$G$49, MATCH(orders!$D466, products!$A$1:$A$1001, 0), MATCH(orders!I$1, products!$A$1:$G$1, 0))</f>
        <v>Lib</v>
      </c>
      <c r="J466" t="str">
        <f>INDEX(products!$A$1:$G$49, MATCH(orders!$D466, products!$A$1:$A$1001, 0), MATCH(orders!J$1, products!$A$1:$G$1, 0))</f>
        <v>D</v>
      </c>
      <c r="K466">
        <f>INDEX(products!$A$1:$G$49, MATCH(orders!$D466, products!$A$1:$A$1001, 0), MATCH(orders!K$1, products!$A$1:$G$1, 0))</f>
        <v>2.5</v>
      </c>
      <c r="L466">
        <f>INDEX(products!$A$1:$G$49, MATCH(orders!$D466, products!$A$1:$A$1001, 0), MATCH(orders!L$1, products!$A$1:$G$1, 0))</f>
        <v>29.784999999999997</v>
      </c>
      <c r="M466">
        <f>L466*E466</f>
        <v>119.13999999999999</v>
      </c>
      <c r="N466" t="str">
        <f>_xlfn.IFS(I466="Rob", "Robusta", I466="Exc", "Excelsa", I466="Ara", "Arabica", I466="Lib","Liberica", TRUE, "")</f>
        <v>Liberica</v>
      </c>
      <c r="O466" t="str">
        <f>_xlfn.IFS(J466="M", "Medium", J466="L", "Light", J466="D", "Dark", TRUE, "")</f>
        <v>Dark</v>
      </c>
    </row>
    <row r="467" spans="1:15" x14ac:dyDescent="0.2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INDEX(customers!$A$1:$I$1001, MATCH(orders!$C467, customers!$A$1:$A$1001, 0), MATCH(orders!F$1, customers!$A$1:$I$1, 0))</f>
        <v>Dick Drinkall</v>
      </c>
      <c r="G467" s="2" t="str">
        <f>INDEX(customers!$A$1:$I$1001, MATCH(orders!$C467, customers!$A$1:$A$1001, 0), MATCH(orders!G$1, customers!$A$1:$I$1, 0))</f>
        <v>ddrinkallcx@psu.edu</v>
      </c>
      <c r="H467" s="2" t="str">
        <f>INDEX(customers!$A$1:$I$1001, MATCH(orders!$C467, customers!$A$1:$A$1001, 0), MATCH(orders!H$1, customers!$A$1:$I$1, 0))</f>
        <v>United States</v>
      </c>
      <c r="I467" t="str">
        <f>INDEX(products!$A$1:$G$49, MATCH(orders!$D467, products!$A$1:$A$1001, 0), MATCH(orders!I$1, products!$A$1:$G$1, 0))</f>
        <v>Rob</v>
      </c>
      <c r="J467" t="str">
        <f>INDEX(products!$A$1:$G$49, MATCH(orders!$D467, products!$A$1:$A$1001, 0), MATCH(orders!J$1, products!$A$1:$G$1, 0))</f>
        <v>D</v>
      </c>
      <c r="K467">
        <f>INDEX(products!$A$1:$G$49, MATCH(orders!$D467, products!$A$1:$A$1001, 0), MATCH(orders!K$1, products!$A$1:$G$1, 0))</f>
        <v>2.5</v>
      </c>
      <c r="L467">
        <f>INDEX(products!$A$1:$G$49, MATCH(orders!$D467, products!$A$1:$A$1001, 0), MATCH(orders!L$1, products!$A$1:$G$1, 0))</f>
        <v>20.584999999999997</v>
      </c>
      <c r="M467">
        <f>L467*E467</f>
        <v>20.584999999999997</v>
      </c>
      <c r="N467" t="str">
        <f>_xlfn.IFS(I467="Rob", "Robusta", I467="Exc", "Excelsa", I467="Ara", "Arabica", I467="Lib","Liberica", TRUE, "")</f>
        <v>Robusta</v>
      </c>
      <c r="O467" t="str">
        <f>_xlfn.IFS(J467="M", "Medium", J467="L", "Light", J467="D", "Dark", TRUE, "")</f>
        <v>Dark</v>
      </c>
    </row>
    <row r="468" spans="1:15" x14ac:dyDescent="0.2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INDEX(customers!$A$1:$I$1001, MATCH(orders!$C468, customers!$A$1:$A$1001, 0), MATCH(orders!F$1, customers!$A$1:$I$1, 0))</f>
        <v>Dagny Kornel</v>
      </c>
      <c r="G468" s="2" t="str">
        <f>INDEX(customers!$A$1:$I$1001, MATCH(orders!$C468, customers!$A$1:$A$1001, 0), MATCH(orders!G$1, customers!$A$1:$I$1, 0))</f>
        <v>dkornelcy@cyberchimps.com</v>
      </c>
      <c r="H468" s="2" t="str">
        <f>INDEX(customers!$A$1:$I$1001, MATCH(orders!$C468, customers!$A$1:$A$1001, 0), MATCH(orders!H$1, customers!$A$1:$I$1, 0))</f>
        <v>United States</v>
      </c>
      <c r="I468" t="str">
        <f>INDEX(products!$A$1:$G$49, MATCH(orders!$D468, products!$A$1:$A$1001, 0), MATCH(orders!I$1, products!$A$1:$G$1, 0))</f>
        <v>Ara</v>
      </c>
      <c r="J468" t="str">
        <f>INDEX(products!$A$1:$G$49, MATCH(orders!$D468, products!$A$1:$A$1001, 0), MATCH(orders!J$1, products!$A$1:$G$1, 0))</f>
        <v>D</v>
      </c>
      <c r="K468">
        <f>INDEX(products!$A$1:$G$49, MATCH(orders!$D468, products!$A$1:$A$1001, 0), MATCH(orders!K$1, products!$A$1:$G$1, 0))</f>
        <v>0.2</v>
      </c>
      <c r="L468">
        <f>INDEX(products!$A$1:$G$49, MATCH(orders!$D468, products!$A$1:$A$1001, 0), MATCH(orders!L$1, products!$A$1:$G$1, 0))</f>
        <v>2.9849999999999999</v>
      </c>
      <c r="M468">
        <f>L468*E468</f>
        <v>8.9550000000000001</v>
      </c>
      <c r="N468" t="str">
        <f>_xlfn.IFS(I468="Rob", "Robusta", I468="Exc", "Excelsa", I468="Ara", "Arabica", I468="Lib","Liberica", TRUE, "")</f>
        <v>Arabica</v>
      </c>
      <c r="O468" t="str">
        <f>_xlfn.IFS(J468="M", "Medium", J468="L", "Light", J468="D", "Dark", TRUE, "")</f>
        <v>Dark</v>
      </c>
    </row>
    <row r="469" spans="1:15" x14ac:dyDescent="0.2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INDEX(customers!$A$1:$I$1001, MATCH(orders!$C469, customers!$A$1:$A$1001, 0), MATCH(orders!F$1, customers!$A$1:$I$1, 0))</f>
        <v>Rhona Lequeux</v>
      </c>
      <c r="G469" s="2" t="str">
        <f>INDEX(customers!$A$1:$I$1001, MATCH(orders!$C469, customers!$A$1:$A$1001, 0), MATCH(orders!G$1, customers!$A$1:$I$1, 0))</f>
        <v>rlequeuxcz@newyorker.com</v>
      </c>
      <c r="H469" s="2" t="str">
        <f>INDEX(customers!$A$1:$I$1001, MATCH(orders!$C469, customers!$A$1:$A$1001, 0), MATCH(orders!H$1, customers!$A$1:$I$1, 0))</f>
        <v>United States</v>
      </c>
      <c r="I469" t="str">
        <f>INDEX(products!$A$1:$G$49, MATCH(orders!$D469, products!$A$1:$A$1001, 0), MATCH(orders!I$1, products!$A$1:$G$1, 0))</f>
        <v>Ara</v>
      </c>
      <c r="J469" t="str">
        <f>INDEX(products!$A$1:$G$49, MATCH(orders!$D469, products!$A$1:$A$1001, 0), MATCH(orders!J$1, products!$A$1:$G$1, 0))</f>
        <v>D</v>
      </c>
      <c r="K469">
        <f>INDEX(products!$A$1:$G$49, MATCH(orders!$D469, products!$A$1:$A$1001, 0), MATCH(orders!K$1, products!$A$1:$G$1, 0))</f>
        <v>0.5</v>
      </c>
      <c r="L469">
        <f>INDEX(products!$A$1:$G$49, MATCH(orders!$D469, products!$A$1:$A$1001, 0), MATCH(orders!L$1, products!$A$1:$G$1, 0))</f>
        <v>5.97</v>
      </c>
      <c r="M469">
        <f>L469*E469</f>
        <v>5.97</v>
      </c>
      <c r="N469" t="str">
        <f>_xlfn.IFS(I469="Rob", "Robusta", I469="Exc", "Excelsa", I469="Ara", "Arabica", I469="Lib","Liberica", TRUE, "")</f>
        <v>Arabica</v>
      </c>
      <c r="O469" t="str">
        <f>_xlfn.IFS(J469="M", "Medium", J469="L", "Light", J469="D", "Dark", TRUE, "")</f>
        <v>Dark</v>
      </c>
    </row>
    <row r="470" spans="1:15" x14ac:dyDescent="0.2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INDEX(customers!$A$1:$I$1001, MATCH(orders!$C470, customers!$A$1:$A$1001, 0), MATCH(orders!F$1, customers!$A$1:$I$1, 0))</f>
        <v>Julius Mccaull</v>
      </c>
      <c r="G470" s="2" t="str">
        <f>INDEX(customers!$A$1:$I$1001, MATCH(orders!$C470, customers!$A$1:$A$1001, 0), MATCH(orders!G$1, customers!$A$1:$I$1, 0))</f>
        <v>jmccaulld0@parallels.com</v>
      </c>
      <c r="H470" s="2" t="str">
        <f>INDEX(customers!$A$1:$I$1001, MATCH(orders!$C470, customers!$A$1:$A$1001, 0), MATCH(orders!H$1, customers!$A$1:$I$1, 0))</f>
        <v>United States</v>
      </c>
      <c r="I470" t="str">
        <f>INDEX(products!$A$1:$G$49, MATCH(orders!$D470, products!$A$1:$A$1001, 0), MATCH(orders!I$1, products!$A$1:$G$1, 0))</f>
        <v>Exc</v>
      </c>
      <c r="J470" t="str">
        <f>INDEX(products!$A$1:$G$49, MATCH(orders!$D470, products!$A$1:$A$1001, 0), MATCH(orders!J$1, products!$A$1:$G$1, 0))</f>
        <v>M</v>
      </c>
      <c r="K470">
        <f>INDEX(products!$A$1:$G$49, MATCH(orders!$D470, products!$A$1:$A$1001, 0), MATCH(orders!K$1, products!$A$1:$G$1, 0))</f>
        <v>1</v>
      </c>
      <c r="L470">
        <f>INDEX(products!$A$1:$G$49, MATCH(orders!$D470, products!$A$1:$A$1001, 0), MATCH(orders!L$1, products!$A$1:$G$1, 0))</f>
        <v>13.75</v>
      </c>
      <c r="M470">
        <f>L470*E470</f>
        <v>41.25</v>
      </c>
      <c r="N470" t="str">
        <f>_xlfn.IFS(I470="Rob", "Robusta", I470="Exc", "Excelsa", I470="Ara", "Arabica", I470="Lib","Liberica", TRUE, "")</f>
        <v>Excelsa</v>
      </c>
      <c r="O470" t="str">
        <f>_xlfn.IFS(J470="M", "Medium", J470="L", "Light", J470="D", "Dark", TRUE, "")</f>
        <v>Medium</v>
      </c>
    </row>
    <row r="471" spans="1:15" x14ac:dyDescent="0.2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INDEX(customers!$A$1:$I$1001, MATCH(orders!$C471, customers!$A$1:$A$1001, 0), MATCH(orders!F$1, customers!$A$1:$I$1, 0))</f>
        <v>Ailey Brash</v>
      </c>
      <c r="G471" s="2" t="str">
        <f>INDEX(customers!$A$1:$I$1001, MATCH(orders!$C471, customers!$A$1:$A$1001, 0), MATCH(orders!G$1, customers!$A$1:$I$1, 0))</f>
        <v>abrashda@plala.or.jp</v>
      </c>
      <c r="H471" s="2" t="str">
        <f>INDEX(customers!$A$1:$I$1001, MATCH(orders!$C471, customers!$A$1:$A$1001, 0), MATCH(orders!H$1, customers!$A$1:$I$1, 0))</f>
        <v>United States</v>
      </c>
      <c r="I471" t="str">
        <f>INDEX(products!$A$1:$G$49, MATCH(orders!$D471, products!$A$1:$A$1001, 0), MATCH(orders!I$1, products!$A$1:$G$1, 0))</f>
        <v>Exc</v>
      </c>
      <c r="J471" t="str">
        <f>INDEX(products!$A$1:$G$49, MATCH(orders!$D471, products!$A$1:$A$1001, 0), MATCH(orders!J$1, products!$A$1:$G$1, 0))</f>
        <v>L</v>
      </c>
      <c r="K471">
        <f>INDEX(products!$A$1:$G$49, MATCH(orders!$D471, products!$A$1:$A$1001, 0), MATCH(orders!K$1, products!$A$1:$G$1, 0))</f>
        <v>0.2</v>
      </c>
      <c r="L471">
        <f>INDEX(products!$A$1:$G$49, MATCH(orders!$D471, products!$A$1:$A$1001, 0), MATCH(orders!L$1, products!$A$1:$G$1, 0))</f>
        <v>4.4550000000000001</v>
      </c>
      <c r="M471">
        <f>L471*E471</f>
        <v>22.274999999999999</v>
      </c>
      <c r="N471" t="str">
        <f>_xlfn.IFS(I471="Rob", "Robusta", I471="Exc", "Excelsa", I471="Ara", "Arabica", I471="Lib","Liberica", TRUE, "")</f>
        <v>Excelsa</v>
      </c>
      <c r="O471" t="str">
        <f>_xlfn.IFS(J471="M", "Medium", J471="L", "Light", J471="D", "Dark", TRUE, "")</f>
        <v>Light</v>
      </c>
    </row>
    <row r="472" spans="1:15" x14ac:dyDescent="0.2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INDEX(customers!$A$1:$I$1001, MATCH(orders!$C472, customers!$A$1:$A$1001, 0), MATCH(orders!F$1, customers!$A$1:$I$1, 0))</f>
        <v>Alberto Hutchinson</v>
      </c>
      <c r="G472" s="2" t="str">
        <f>INDEX(customers!$A$1:$I$1001, MATCH(orders!$C472, customers!$A$1:$A$1001, 0), MATCH(orders!G$1, customers!$A$1:$I$1, 0))</f>
        <v>ahutchinsond2@imgur.com</v>
      </c>
      <c r="H472" s="2" t="str">
        <f>INDEX(customers!$A$1:$I$1001, MATCH(orders!$C472, customers!$A$1:$A$1001, 0), MATCH(orders!H$1, customers!$A$1:$I$1, 0))</f>
        <v>United States</v>
      </c>
      <c r="I472" t="str">
        <f>INDEX(products!$A$1:$G$49, MATCH(orders!$D472, products!$A$1:$A$1001, 0), MATCH(orders!I$1, products!$A$1:$G$1, 0))</f>
        <v>Ara</v>
      </c>
      <c r="J472" t="str">
        <f>INDEX(products!$A$1:$G$49, MATCH(orders!$D472, products!$A$1:$A$1001, 0), MATCH(orders!J$1, products!$A$1:$G$1, 0))</f>
        <v>M</v>
      </c>
      <c r="K472">
        <f>INDEX(products!$A$1:$G$49, MATCH(orders!$D472, products!$A$1:$A$1001, 0), MATCH(orders!K$1, products!$A$1:$G$1, 0))</f>
        <v>0.5</v>
      </c>
      <c r="L472">
        <f>INDEX(products!$A$1:$G$49, MATCH(orders!$D472, products!$A$1:$A$1001, 0), MATCH(orders!L$1, products!$A$1:$G$1, 0))</f>
        <v>6.75</v>
      </c>
      <c r="M472">
        <f>L472*E472</f>
        <v>6.75</v>
      </c>
      <c r="N472" t="str">
        <f>_xlfn.IFS(I472="Rob", "Robusta", I472="Exc", "Excelsa", I472="Ara", "Arabica", I472="Lib","Liberica", TRUE, "")</f>
        <v>Arabica</v>
      </c>
      <c r="O472" t="str">
        <f>_xlfn.IFS(J472="M", "Medium", J472="L", "Light", J472="D", "Dark", TRUE, "")</f>
        <v>Medium</v>
      </c>
    </row>
    <row r="473" spans="1:15" x14ac:dyDescent="0.2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INDEX(customers!$A$1:$I$1001, MATCH(orders!$C473, customers!$A$1:$A$1001, 0), MATCH(orders!F$1, customers!$A$1:$I$1, 0))</f>
        <v>Lamond Gheeraert</v>
      </c>
      <c r="G473" s="2" t="str">
        <f>INDEX(customers!$A$1:$I$1001, MATCH(orders!$C473, customers!$A$1:$A$1001, 0), MATCH(orders!G$1, customers!$A$1:$I$1, 0))</f>
        <v xml:space="preserve"> lamond.gheeraert@gmail.com</v>
      </c>
      <c r="H473" s="2" t="str">
        <f>INDEX(customers!$A$1:$I$1001, MATCH(orders!$C473, customers!$A$1:$A$1001, 0), MATCH(orders!H$1, customers!$A$1:$I$1, 0))</f>
        <v>United States</v>
      </c>
      <c r="I473" t="str">
        <f>INDEX(products!$A$1:$G$49, MATCH(orders!$D473, products!$A$1:$A$1001, 0), MATCH(orders!I$1, products!$A$1:$G$1, 0))</f>
        <v>Lib</v>
      </c>
      <c r="J473" t="str">
        <f>INDEX(products!$A$1:$G$49, MATCH(orders!$D473, products!$A$1:$A$1001, 0), MATCH(orders!J$1, products!$A$1:$G$1, 0))</f>
        <v>M</v>
      </c>
      <c r="K473">
        <f>INDEX(products!$A$1:$G$49, MATCH(orders!$D473, products!$A$1:$A$1001, 0), MATCH(orders!K$1, products!$A$1:$G$1, 0))</f>
        <v>2.5</v>
      </c>
      <c r="L473">
        <f>INDEX(products!$A$1:$G$49, MATCH(orders!$D473, products!$A$1:$A$1001, 0), MATCH(orders!L$1, products!$A$1:$G$1, 0))</f>
        <v>33.464999999999996</v>
      </c>
      <c r="M473">
        <f>L473*E473</f>
        <v>133.85999999999999</v>
      </c>
      <c r="N473" t="str">
        <f>_xlfn.IFS(I473="Rob", "Robusta", I473="Exc", "Excelsa", I473="Ara", "Arabica", I473="Lib","Liberica", TRUE, "")</f>
        <v>Liberica</v>
      </c>
      <c r="O473" t="str">
        <f>_xlfn.IFS(J473="M", "Medium", J473="L", "Light", J473="D", "Dark", TRUE, "")</f>
        <v>Medium</v>
      </c>
    </row>
    <row r="474" spans="1:15" x14ac:dyDescent="0.2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INDEX(customers!$A$1:$I$1001, MATCH(orders!$C474, customers!$A$1:$A$1001, 0), MATCH(orders!F$1, customers!$A$1:$I$1, 0))</f>
        <v>Roxine Drivers</v>
      </c>
      <c r="G474" s="2" t="str">
        <f>INDEX(customers!$A$1:$I$1001, MATCH(orders!$C474, customers!$A$1:$A$1001, 0), MATCH(orders!G$1, customers!$A$1:$I$1, 0))</f>
        <v>rdriversd4@hexun.com</v>
      </c>
      <c r="H474" s="2" t="str">
        <f>INDEX(customers!$A$1:$I$1001, MATCH(orders!$C474, customers!$A$1:$A$1001, 0), MATCH(orders!H$1, customers!$A$1:$I$1, 0))</f>
        <v>United States</v>
      </c>
      <c r="I474" t="str">
        <f>INDEX(products!$A$1:$G$49, MATCH(orders!$D474, products!$A$1:$A$1001, 0), MATCH(orders!I$1, products!$A$1:$G$1, 0))</f>
        <v>Ara</v>
      </c>
      <c r="J474" t="str">
        <f>INDEX(products!$A$1:$G$49, MATCH(orders!$D474, products!$A$1:$A$1001, 0), MATCH(orders!J$1, products!$A$1:$G$1, 0))</f>
        <v>D</v>
      </c>
      <c r="K474">
        <f>INDEX(products!$A$1:$G$49, MATCH(orders!$D474, products!$A$1:$A$1001, 0), MATCH(orders!K$1, products!$A$1:$G$1, 0))</f>
        <v>0.2</v>
      </c>
      <c r="L474">
        <f>INDEX(products!$A$1:$G$49, MATCH(orders!$D474, products!$A$1:$A$1001, 0), MATCH(orders!L$1, products!$A$1:$G$1, 0))</f>
        <v>2.9849999999999999</v>
      </c>
      <c r="M474">
        <f>L474*E474</f>
        <v>5.97</v>
      </c>
      <c r="N474" t="str">
        <f>_xlfn.IFS(I474="Rob", "Robusta", I474="Exc", "Excelsa", I474="Ara", "Arabica", I474="Lib","Liberica", TRUE, "")</f>
        <v>Arabica</v>
      </c>
      <c r="O474" t="str">
        <f>_xlfn.IFS(J474="M", "Medium", J474="L", "Light", J474="D", "Dark", TRUE, "")</f>
        <v>Dark</v>
      </c>
    </row>
    <row r="475" spans="1:15" x14ac:dyDescent="0.2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INDEX(customers!$A$1:$I$1001, MATCH(orders!$C475, customers!$A$1:$A$1001, 0), MATCH(orders!F$1, customers!$A$1:$I$1, 0))</f>
        <v>Heloise Zeal</v>
      </c>
      <c r="G475" s="2" t="str">
        <f>INDEX(customers!$A$1:$I$1001, MATCH(orders!$C475, customers!$A$1:$A$1001, 0), MATCH(orders!G$1, customers!$A$1:$I$1, 0))</f>
        <v>hzeald5@google.de</v>
      </c>
      <c r="H475" s="2" t="str">
        <f>INDEX(customers!$A$1:$I$1001, MATCH(orders!$C475, customers!$A$1:$A$1001, 0), MATCH(orders!H$1, customers!$A$1:$I$1, 0))</f>
        <v>United States</v>
      </c>
      <c r="I475" t="str">
        <f>INDEX(products!$A$1:$G$49, MATCH(orders!$D475, products!$A$1:$A$1001, 0), MATCH(orders!I$1, products!$A$1:$G$1, 0))</f>
        <v>Ara</v>
      </c>
      <c r="J475" t="str">
        <f>INDEX(products!$A$1:$G$49, MATCH(orders!$D475, products!$A$1:$A$1001, 0), MATCH(orders!J$1, products!$A$1:$G$1, 0))</f>
        <v>L</v>
      </c>
      <c r="K475">
        <f>INDEX(products!$A$1:$G$49, MATCH(orders!$D475, products!$A$1:$A$1001, 0), MATCH(orders!K$1, products!$A$1:$G$1, 0))</f>
        <v>1</v>
      </c>
      <c r="L475">
        <f>INDEX(products!$A$1:$G$49, MATCH(orders!$D475, products!$A$1:$A$1001, 0), MATCH(orders!L$1, products!$A$1:$G$1, 0))</f>
        <v>12.95</v>
      </c>
      <c r="M475">
        <f>L475*E475</f>
        <v>25.9</v>
      </c>
      <c r="N475" t="str">
        <f>_xlfn.IFS(I475="Rob", "Robusta", I475="Exc", "Excelsa", I475="Ara", "Arabica", I475="Lib","Liberica", TRUE, "")</f>
        <v>Arabica</v>
      </c>
      <c r="O475" t="str">
        <f>_xlfn.IFS(J475="M", "Medium", J475="L", "Light", J475="D", "Dark", TRUE, "")</f>
        <v>Light</v>
      </c>
    </row>
    <row r="476" spans="1:15" x14ac:dyDescent="0.2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INDEX(customers!$A$1:$I$1001, MATCH(orders!$C476, customers!$A$1:$A$1001, 0), MATCH(orders!F$1, customers!$A$1:$I$1, 0))</f>
        <v>Granger Smallcombe</v>
      </c>
      <c r="G476" s="2" t="str">
        <f>INDEX(customers!$A$1:$I$1001, MATCH(orders!$C476, customers!$A$1:$A$1001, 0), MATCH(orders!G$1, customers!$A$1:$I$1, 0))</f>
        <v>gsmallcombed6@ucla.edu</v>
      </c>
      <c r="H476" s="2" t="str">
        <f>INDEX(customers!$A$1:$I$1001, MATCH(orders!$C476, customers!$A$1:$A$1001, 0), MATCH(orders!H$1, customers!$A$1:$I$1, 0))</f>
        <v>Ireland</v>
      </c>
      <c r="I476" t="str">
        <f>INDEX(products!$A$1:$G$49, MATCH(orders!$D476, products!$A$1:$A$1001, 0), MATCH(orders!I$1, products!$A$1:$G$1, 0))</f>
        <v>Exc</v>
      </c>
      <c r="J476" t="str">
        <f>INDEX(products!$A$1:$G$49, MATCH(orders!$D476, products!$A$1:$A$1001, 0), MATCH(orders!J$1, products!$A$1:$G$1, 0))</f>
        <v>M</v>
      </c>
      <c r="K476">
        <f>INDEX(products!$A$1:$G$49, MATCH(orders!$D476, products!$A$1:$A$1001, 0), MATCH(orders!K$1, products!$A$1:$G$1, 0))</f>
        <v>2.5</v>
      </c>
      <c r="L476">
        <f>INDEX(products!$A$1:$G$49, MATCH(orders!$D476, products!$A$1:$A$1001, 0), MATCH(orders!L$1, products!$A$1:$G$1, 0))</f>
        <v>31.624999999999996</v>
      </c>
      <c r="M476">
        <f>L476*E476</f>
        <v>31.624999999999996</v>
      </c>
      <c r="N476" t="str">
        <f>_xlfn.IFS(I476="Rob", "Robusta", I476="Exc", "Excelsa", I476="Ara", "Arabica", I476="Lib","Liberica", TRUE, "")</f>
        <v>Excelsa</v>
      </c>
      <c r="O476" t="str">
        <f>_xlfn.IFS(J476="M", "Medium", J476="L", "Light", J476="D", "Dark", TRUE, "")</f>
        <v>Medium</v>
      </c>
    </row>
    <row r="477" spans="1:15" x14ac:dyDescent="0.2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INDEX(customers!$A$1:$I$1001, MATCH(orders!$C477, customers!$A$1:$A$1001, 0), MATCH(orders!F$1, customers!$A$1:$I$1, 0))</f>
        <v>Daryn Dibley</v>
      </c>
      <c r="G477" s="2" t="str">
        <f>INDEX(customers!$A$1:$I$1001, MATCH(orders!$C477, customers!$A$1:$A$1001, 0), MATCH(orders!G$1, customers!$A$1:$I$1, 0))</f>
        <v>ddibleyd7@feedburner.com</v>
      </c>
      <c r="H477" s="2" t="str">
        <f>INDEX(customers!$A$1:$I$1001, MATCH(orders!$C477, customers!$A$1:$A$1001, 0), MATCH(orders!H$1, customers!$A$1:$I$1, 0))</f>
        <v>United States</v>
      </c>
      <c r="I477" t="str">
        <f>INDEX(products!$A$1:$G$49, MATCH(orders!$D477, products!$A$1:$A$1001, 0), MATCH(orders!I$1, products!$A$1:$G$1, 0))</f>
        <v>Lib</v>
      </c>
      <c r="J477" t="str">
        <f>INDEX(products!$A$1:$G$49, MATCH(orders!$D477, products!$A$1:$A$1001, 0), MATCH(orders!J$1, products!$A$1:$G$1, 0))</f>
        <v>M</v>
      </c>
      <c r="K477">
        <f>INDEX(products!$A$1:$G$49, MATCH(orders!$D477, products!$A$1:$A$1001, 0), MATCH(orders!K$1, products!$A$1:$G$1, 0))</f>
        <v>0.2</v>
      </c>
      <c r="L477">
        <f>INDEX(products!$A$1:$G$49, MATCH(orders!$D477, products!$A$1:$A$1001, 0), MATCH(orders!L$1, products!$A$1:$G$1, 0))</f>
        <v>4.3650000000000002</v>
      </c>
      <c r="M477">
        <f>L477*E477</f>
        <v>8.73</v>
      </c>
      <c r="N477" t="str">
        <f>_xlfn.IFS(I477="Rob", "Robusta", I477="Exc", "Excelsa", I477="Ara", "Arabica", I477="Lib","Liberica", TRUE, "")</f>
        <v>Liberica</v>
      </c>
      <c r="O477" t="str">
        <f>_xlfn.IFS(J477="M", "Medium", J477="L", "Light", J477="D", "Dark", TRUE, "")</f>
        <v>Medium</v>
      </c>
    </row>
    <row r="478" spans="1:15" x14ac:dyDescent="0.2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INDEX(customers!$A$1:$I$1001, MATCH(orders!$C478, customers!$A$1:$A$1001, 0), MATCH(orders!F$1, customers!$A$1:$I$1, 0))</f>
        <v>Gardy Dimitriou</v>
      </c>
      <c r="G478" s="2" t="str">
        <f>INDEX(customers!$A$1:$I$1001, MATCH(orders!$C478, customers!$A$1:$A$1001, 0), MATCH(orders!G$1, customers!$A$1:$I$1, 0))</f>
        <v>gdimitrioud8@chronoengine.com</v>
      </c>
      <c r="H478" s="2" t="str">
        <f>INDEX(customers!$A$1:$I$1001, MATCH(orders!$C478, customers!$A$1:$A$1001, 0), MATCH(orders!H$1, customers!$A$1:$I$1, 0))</f>
        <v>United States</v>
      </c>
      <c r="I478" t="str">
        <f>INDEX(products!$A$1:$G$49, MATCH(orders!$D478, products!$A$1:$A$1001, 0), MATCH(orders!I$1, products!$A$1:$G$1, 0))</f>
        <v>Exc</v>
      </c>
      <c r="J478" t="str">
        <f>INDEX(products!$A$1:$G$49, MATCH(orders!$D478, products!$A$1:$A$1001, 0), MATCH(orders!J$1, products!$A$1:$G$1, 0))</f>
        <v>L</v>
      </c>
      <c r="K478">
        <f>INDEX(products!$A$1:$G$49, MATCH(orders!$D478, products!$A$1:$A$1001, 0), MATCH(orders!K$1, products!$A$1:$G$1, 0))</f>
        <v>0.2</v>
      </c>
      <c r="L478">
        <f>INDEX(products!$A$1:$G$49, MATCH(orders!$D478, products!$A$1:$A$1001, 0), MATCH(orders!L$1, products!$A$1:$G$1, 0))</f>
        <v>4.4550000000000001</v>
      </c>
      <c r="M478">
        <f>L478*E478</f>
        <v>26.73</v>
      </c>
      <c r="N478" t="str">
        <f>_xlfn.IFS(I478="Rob", "Robusta", I478="Exc", "Excelsa", I478="Ara", "Arabica", I478="Lib","Liberica", TRUE, "")</f>
        <v>Excelsa</v>
      </c>
      <c r="O478" t="str">
        <f>_xlfn.IFS(J478="M", "Medium", J478="L", "Light", J478="D", "Dark", TRUE, "")</f>
        <v>Light</v>
      </c>
    </row>
    <row r="479" spans="1:15" x14ac:dyDescent="0.2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INDEX(customers!$A$1:$I$1001, MATCH(orders!$C479, customers!$A$1:$A$1001, 0), MATCH(orders!F$1, customers!$A$1:$I$1, 0))</f>
        <v>Fanny Flanagan</v>
      </c>
      <c r="G479" s="2" t="str">
        <f>INDEX(customers!$A$1:$I$1001, MATCH(orders!$C479, customers!$A$1:$A$1001, 0), MATCH(orders!G$1, customers!$A$1:$I$1, 0))</f>
        <v>fflanagand9@woothemes.com</v>
      </c>
      <c r="H479" s="2" t="str">
        <f>INDEX(customers!$A$1:$I$1001, MATCH(orders!$C479, customers!$A$1:$A$1001, 0), MATCH(orders!H$1, customers!$A$1:$I$1, 0))</f>
        <v>United States</v>
      </c>
      <c r="I479" t="str">
        <f>INDEX(products!$A$1:$G$49, MATCH(orders!$D479, products!$A$1:$A$1001, 0), MATCH(orders!I$1, products!$A$1:$G$1, 0))</f>
        <v>Lib</v>
      </c>
      <c r="J479" t="str">
        <f>INDEX(products!$A$1:$G$49, MATCH(orders!$D479, products!$A$1:$A$1001, 0), MATCH(orders!J$1, products!$A$1:$G$1, 0))</f>
        <v>M</v>
      </c>
      <c r="K479">
        <f>INDEX(products!$A$1:$G$49, MATCH(orders!$D479, products!$A$1:$A$1001, 0), MATCH(orders!K$1, products!$A$1:$G$1, 0))</f>
        <v>0.2</v>
      </c>
      <c r="L479">
        <f>INDEX(products!$A$1:$G$49, MATCH(orders!$D479, products!$A$1:$A$1001, 0), MATCH(orders!L$1, products!$A$1:$G$1, 0))</f>
        <v>4.3650000000000002</v>
      </c>
      <c r="M479">
        <f>L479*E479</f>
        <v>26.19</v>
      </c>
      <c r="N479" t="str">
        <f>_xlfn.IFS(I479="Rob", "Robusta", I479="Exc", "Excelsa", I479="Ara", "Arabica", I479="Lib","Liberica", TRUE, "")</f>
        <v>Liberica</v>
      </c>
      <c r="O479" t="str">
        <f>_xlfn.IFS(J479="M", "Medium", J479="L", "Light", J479="D", "Dark", TRUE, "")</f>
        <v>Medium</v>
      </c>
    </row>
    <row r="480" spans="1:15" x14ac:dyDescent="0.2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INDEX(customers!$A$1:$I$1001, MATCH(orders!$C480, customers!$A$1:$A$1001, 0), MATCH(orders!F$1, customers!$A$1:$I$1, 0))</f>
        <v>Ailey Brash</v>
      </c>
      <c r="G480" s="2" t="str">
        <f>INDEX(customers!$A$1:$I$1001, MATCH(orders!$C480, customers!$A$1:$A$1001, 0), MATCH(orders!G$1, customers!$A$1:$I$1, 0))</f>
        <v>abrashda@plala.or.jp</v>
      </c>
      <c r="H480" s="2" t="str">
        <f>INDEX(customers!$A$1:$I$1001, MATCH(orders!$C480, customers!$A$1:$A$1001, 0), MATCH(orders!H$1, customers!$A$1:$I$1, 0))</f>
        <v>United States</v>
      </c>
      <c r="I480" t="str">
        <f>INDEX(products!$A$1:$G$49, MATCH(orders!$D480, products!$A$1:$A$1001, 0), MATCH(orders!I$1, products!$A$1:$G$1, 0))</f>
        <v>Rob</v>
      </c>
      <c r="J480" t="str">
        <f>INDEX(products!$A$1:$G$49, MATCH(orders!$D480, products!$A$1:$A$1001, 0), MATCH(orders!J$1, products!$A$1:$G$1, 0))</f>
        <v>D</v>
      </c>
      <c r="K480">
        <f>INDEX(products!$A$1:$G$49, MATCH(orders!$D480, products!$A$1:$A$1001, 0), MATCH(orders!K$1, products!$A$1:$G$1, 0))</f>
        <v>1</v>
      </c>
      <c r="L480">
        <f>INDEX(products!$A$1:$G$49, MATCH(orders!$D480, products!$A$1:$A$1001, 0), MATCH(orders!L$1, products!$A$1:$G$1, 0))</f>
        <v>8.9499999999999993</v>
      </c>
      <c r="M480">
        <f>L480*E480</f>
        <v>53.699999999999996</v>
      </c>
      <c r="N480" t="str">
        <f>_xlfn.IFS(I480="Rob", "Robusta", I480="Exc", "Excelsa", I480="Ara", "Arabica", I480="Lib","Liberica", TRUE, "")</f>
        <v>Robusta</v>
      </c>
      <c r="O480" t="str">
        <f>_xlfn.IFS(J480="M", "Medium", J480="L", "Light", J480="D", "Dark", TRUE, "")</f>
        <v>Dark</v>
      </c>
    </row>
    <row r="481" spans="1:15" x14ac:dyDescent="0.2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INDEX(customers!$A$1:$I$1001, MATCH(orders!$C481, customers!$A$1:$A$1001, 0), MATCH(orders!F$1, customers!$A$1:$I$1, 0))</f>
        <v>Ailey Brash</v>
      </c>
      <c r="G481" s="2" t="str">
        <f>INDEX(customers!$A$1:$I$1001, MATCH(orders!$C481, customers!$A$1:$A$1001, 0), MATCH(orders!G$1, customers!$A$1:$I$1, 0))</f>
        <v>abrashda@plala.or.jp</v>
      </c>
      <c r="H481" s="2" t="str">
        <f>INDEX(customers!$A$1:$I$1001, MATCH(orders!$C481, customers!$A$1:$A$1001, 0), MATCH(orders!H$1, customers!$A$1:$I$1, 0))</f>
        <v>United States</v>
      </c>
      <c r="I481" t="str">
        <f>INDEX(products!$A$1:$G$49, MATCH(orders!$D481, products!$A$1:$A$1001, 0), MATCH(orders!I$1, products!$A$1:$G$1, 0))</f>
        <v>Exc</v>
      </c>
      <c r="J481" t="str">
        <f>INDEX(products!$A$1:$G$49, MATCH(orders!$D481, products!$A$1:$A$1001, 0), MATCH(orders!J$1, products!$A$1:$G$1, 0))</f>
        <v>M</v>
      </c>
      <c r="K481">
        <f>INDEX(products!$A$1:$G$49, MATCH(orders!$D481, products!$A$1:$A$1001, 0), MATCH(orders!K$1, products!$A$1:$G$1, 0))</f>
        <v>2.5</v>
      </c>
      <c r="L481">
        <f>INDEX(products!$A$1:$G$49, MATCH(orders!$D481, products!$A$1:$A$1001, 0), MATCH(orders!L$1, products!$A$1:$G$1, 0))</f>
        <v>31.624999999999996</v>
      </c>
      <c r="M481">
        <f>L481*E481</f>
        <v>126.49999999999999</v>
      </c>
      <c r="N481" t="str">
        <f>_xlfn.IFS(I481="Rob", "Robusta", I481="Exc", "Excelsa", I481="Ara", "Arabica", I481="Lib","Liberica", TRUE, "")</f>
        <v>Excelsa</v>
      </c>
      <c r="O481" t="str">
        <f>_xlfn.IFS(J481="M", "Medium", J481="L", "Light", J481="D", "Dark", TRUE, "")</f>
        <v>Medium</v>
      </c>
    </row>
    <row r="482" spans="1:15" x14ac:dyDescent="0.2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INDEX(customers!$A$1:$I$1001, MATCH(orders!$C482, customers!$A$1:$A$1001, 0), MATCH(orders!F$1, customers!$A$1:$I$1, 0))</f>
        <v>Ailey Brash</v>
      </c>
      <c r="G482" s="2" t="str">
        <f>INDEX(customers!$A$1:$I$1001, MATCH(orders!$C482, customers!$A$1:$A$1001, 0), MATCH(orders!G$1, customers!$A$1:$I$1, 0))</f>
        <v>abrashda@plala.or.jp</v>
      </c>
      <c r="H482" s="2" t="str">
        <f>INDEX(customers!$A$1:$I$1001, MATCH(orders!$C482, customers!$A$1:$A$1001, 0), MATCH(orders!H$1, customers!$A$1:$I$1, 0))</f>
        <v>United States</v>
      </c>
      <c r="I482" t="str">
        <f>INDEX(products!$A$1:$G$49, MATCH(orders!$D482, products!$A$1:$A$1001, 0), MATCH(orders!I$1, products!$A$1:$G$1, 0))</f>
        <v>Exc</v>
      </c>
      <c r="J482" t="str">
        <f>INDEX(products!$A$1:$G$49, MATCH(orders!$D482, products!$A$1:$A$1001, 0), MATCH(orders!J$1, products!$A$1:$G$1, 0))</f>
        <v>M</v>
      </c>
      <c r="K482">
        <f>INDEX(products!$A$1:$G$49, MATCH(orders!$D482, products!$A$1:$A$1001, 0), MATCH(orders!K$1, products!$A$1:$G$1, 0))</f>
        <v>0.2</v>
      </c>
      <c r="L482">
        <f>INDEX(products!$A$1:$G$49, MATCH(orders!$D482, products!$A$1:$A$1001, 0), MATCH(orders!L$1, products!$A$1:$G$1, 0))</f>
        <v>4.125</v>
      </c>
      <c r="M482">
        <f>L482*E482</f>
        <v>4.125</v>
      </c>
      <c r="N482" t="str">
        <f>_xlfn.IFS(I482="Rob", "Robusta", I482="Exc", "Excelsa", I482="Ara", "Arabica", I482="Lib","Liberica", TRUE, "")</f>
        <v>Excelsa</v>
      </c>
      <c r="O482" t="str">
        <f>_xlfn.IFS(J482="M", "Medium", J482="L", "Light", J482="D", "Dark", TRUE, "")</f>
        <v>Medium</v>
      </c>
    </row>
    <row r="483" spans="1:15" x14ac:dyDescent="0.2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INDEX(customers!$A$1:$I$1001, MATCH(orders!$C483, customers!$A$1:$A$1001, 0), MATCH(orders!F$1, customers!$A$1:$I$1, 0))</f>
        <v>Nanny Izhakov</v>
      </c>
      <c r="G483" s="2" t="str">
        <f>INDEX(customers!$A$1:$I$1001, MATCH(orders!$C483, customers!$A$1:$A$1001, 0), MATCH(orders!G$1, customers!$A$1:$I$1, 0))</f>
        <v>nizhakovdd@aol.com</v>
      </c>
      <c r="H483" s="2" t="str">
        <f>INDEX(customers!$A$1:$I$1001, MATCH(orders!$C483, customers!$A$1:$A$1001, 0), MATCH(orders!H$1, customers!$A$1:$I$1, 0))</f>
        <v>United Kingdom</v>
      </c>
      <c r="I483" t="str">
        <f>INDEX(products!$A$1:$G$49, MATCH(orders!$D483, products!$A$1:$A$1001, 0), MATCH(orders!I$1, products!$A$1:$G$1, 0))</f>
        <v>Rob</v>
      </c>
      <c r="J483" t="str">
        <f>INDEX(products!$A$1:$G$49, MATCH(orders!$D483, products!$A$1:$A$1001, 0), MATCH(orders!J$1, products!$A$1:$G$1, 0))</f>
        <v>L</v>
      </c>
      <c r="K483">
        <f>INDEX(products!$A$1:$G$49, MATCH(orders!$D483, products!$A$1:$A$1001, 0), MATCH(orders!K$1, products!$A$1:$G$1, 0))</f>
        <v>1</v>
      </c>
      <c r="L483">
        <f>INDEX(products!$A$1:$G$49, MATCH(orders!$D483, products!$A$1:$A$1001, 0), MATCH(orders!L$1, products!$A$1:$G$1, 0))</f>
        <v>11.95</v>
      </c>
      <c r="M483">
        <f>L483*E483</f>
        <v>23.9</v>
      </c>
      <c r="N483" t="str">
        <f>_xlfn.IFS(I483="Rob", "Robusta", I483="Exc", "Excelsa", I483="Ara", "Arabica", I483="Lib","Liberica", TRUE, "")</f>
        <v>Robusta</v>
      </c>
      <c r="O483" t="str">
        <f>_xlfn.IFS(J483="M", "Medium", J483="L", "Light", J483="D", "Dark", TRUE, "")</f>
        <v>Light</v>
      </c>
    </row>
    <row r="484" spans="1:15" x14ac:dyDescent="0.2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INDEX(customers!$A$1:$I$1001, MATCH(orders!$C484, customers!$A$1:$A$1001, 0), MATCH(orders!F$1, customers!$A$1:$I$1, 0))</f>
        <v>Stanly Keets</v>
      </c>
      <c r="G484" s="2" t="str">
        <f>INDEX(customers!$A$1:$I$1001, MATCH(orders!$C484, customers!$A$1:$A$1001, 0), MATCH(orders!G$1, customers!$A$1:$I$1, 0))</f>
        <v>skeetsde@answers.com</v>
      </c>
      <c r="H484" s="2" t="str">
        <f>INDEX(customers!$A$1:$I$1001, MATCH(orders!$C484, customers!$A$1:$A$1001, 0), MATCH(orders!H$1, customers!$A$1:$I$1, 0))</f>
        <v>United States</v>
      </c>
      <c r="I484" t="str">
        <f>INDEX(products!$A$1:$G$49, MATCH(orders!$D484, products!$A$1:$A$1001, 0), MATCH(orders!I$1, products!$A$1:$G$1, 0))</f>
        <v>Exc</v>
      </c>
      <c r="J484" t="str">
        <f>INDEX(products!$A$1:$G$49, MATCH(orders!$D484, products!$A$1:$A$1001, 0), MATCH(orders!J$1, products!$A$1:$G$1, 0))</f>
        <v>D</v>
      </c>
      <c r="K484">
        <f>INDEX(products!$A$1:$G$49, MATCH(orders!$D484, products!$A$1:$A$1001, 0), MATCH(orders!K$1, products!$A$1:$G$1, 0))</f>
        <v>2.5</v>
      </c>
      <c r="L484">
        <f>INDEX(products!$A$1:$G$49, MATCH(orders!$D484, products!$A$1:$A$1001, 0), MATCH(orders!L$1, products!$A$1:$G$1, 0))</f>
        <v>27.945</v>
      </c>
      <c r="M484">
        <f>L484*E484</f>
        <v>139.72499999999999</v>
      </c>
      <c r="N484" t="str">
        <f>_xlfn.IFS(I484="Rob", "Robusta", I484="Exc", "Excelsa", I484="Ara", "Arabica", I484="Lib","Liberica", TRUE, "")</f>
        <v>Excelsa</v>
      </c>
      <c r="O484" t="str">
        <f>_xlfn.IFS(J484="M", "Medium", J484="L", "Light", J484="D", "Dark", TRUE, "")</f>
        <v>Dark</v>
      </c>
    </row>
    <row r="485" spans="1:15" x14ac:dyDescent="0.2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INDEX(customers!$A$1:$I$1001, MATCH(orders!$C485, customers!$A$1:$A$1001, 0), MATCH(orders!F$1, customers!$A$1:$I$1, 0))</f>
        <v>Orion Dyott</v>
      </c>
      <c r="G485" s="2" t="str">
        <f>INDEX(customers!$A$1:$I$1001, MATCH(orders!$C485, customers!$A$1:$A$1001, 0), MATCH(orders!G$1, customers!$A$1:$I$1, 0))</f>
        <v xml:space="preserve"> orion.dyott@gmail.com</v>
      </c>
      <c r="H485" s="2" t="str">
        <f>INDEX(customers!$A$1:$I$1001, MATCH(orders!$C485, customers!$A$1:$A$1001, 0), MATCH(orders!H$1, customers!$A$1:$I$1, 0))</f>
        <v>United States</v>
      </c>
      <c r="I485" t="str">
        <f>INDEX(products!$A$1:$G$49, MATCH(orders!$D485, products!$A$1:$A$1001, 0), MATCH(orders!I$1, products!$A$1:$G$1, 0))</f>
        <v>Lib</v>
      </c>
      <c r="J485" t="str">
        <f>INDEX(products!$A$1:$G$49, MATCH(orders!$D485, products!$A$1:$A$1001, 0), MATCH(orders!J$1, products!$A$1:$G$1, 0))</f>
        <v>D</v>
      </c>
      <c r="K485">
        <f>INDEX(products!$A$1:$G$49, MATCH(orders!$D485, products!$A$1:$A$1001, 0), MATCH(orders!K$1, products!$A$1:$G$1, 0))</f>
        <v>2.5</v>
      </c>
      <c r="L485">
        <f>INDEX(products!$A$1:$G$49, MATCH(orders!$D485, products!$A$1:$A$1001, 0), MATCH(orders!L$1, products!$A$1:$G$1, 0))</f>
        <v>29.784999999999997</v>
      </c>
      <c r="M485">
        <f>L485*E485</f>
        <v>59.569999999999993</v>
      </c>
      <c r="N485" t="str">
        <f>_xlfn.IFS(I485="Rob", "Robusta", I485="Exc", "Excelsa", I485="Ara", "Arabica", I485="Lib","Liberica", TRUE, "")</f>
        <v>Liberica</v>
      </c>
      <c r="O485" t="str">
        <f>_xlfn.IFS(J485="M", "Medium", J485="L", "Light", J485="D", "Dark", TRUE, "")</f>
        <v>Dark</v>
      </c>
    </row>
    <row r="486" spans="1:15" x14ac:dyDescent="0.2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INDEX(customers!$A$1:$I$1001, MATCH(orders!$C486, customers!$A$1:$A$1001, 0), MATCH(orders!F$1, customers!$A$1:$I$1, 0))</f>
        <v>Keefer Cake</v>
      </c>
      <c r="G486" s="2" t="str">
        <f>INDEX(customers!$A$1:$I$1001, MATCH(orders!$C486, customers!$A$1:$A$1001, 0), MATCH(orders!G$1, customers!$A$1:$I$1, 0))</f>
        <v>kcakedg@huffingtonpost.com</v>
      </c>
      <c r="H486" s="2" t="str">
        <f>INDEX(customers!$A$1:$I$1001, MATCH(orders!$C486, customers!$A$1:$A$1001, 0), MATCH(orders!H$1, customers!$A$1:$I$1, 0))</f>
        <v>United States</v>
      </c>
      <c r="I486" t="str">
        <f>INDEX(products!$A$1:$G$49, MATCH(orders!$D486, products!$A$1:$A$1001, 0), MATCH(orders!I$1, products!$A$1:$G$1, 0))</f>
        <v>Lib</v>
      </c>
      <c r="J486" t="str">
        <f>INDEX(products!$A$1:$G$49, MATCH(orders!$D486, products!$A$1:$A$1001, 0), MATCH(orders!J$1, products!$A$1:$G$1, 0))</f>
        <v>L</v>
      </c>
      <c r="K486">
        <f>INDEX(products!$A$1:$G$49, MATCH(orders!$D486, products!$A$1:$A$1001, 0), MATCH(orders!K$1, products!$A$1:$G$1, 0))</f>
        <v>0.5</v>
      </c>
      <c r="L486">
        <f>INDEX(products!$A$1:$G$49, MATCH(orders!$D486, products!$A$1:$A$1001, 0), MATCH(orders!L$1, products!$A$1:$G$1, 0))</f>
        <v>9.51</v>
      </c>
      <c r="M486">
        <f>L486*E486</f>
        <v>57.06</v>
      </c>
      <c r="N486" t="str">
        <f>_xlfn.IFS(I486="Rob", "Robusta", I486="Exc", "Excelsa", I486="Ara", "Arabica", I486="Lib","Liberica", TRUE, "")</f>
        <v>Liberica</v>
      </c>
      <c r="O486" t="str">
        <f>_xlfn.IFS(J486="M", "Medium", J486="L", "Light", J486="D", "Dark", TRUE, "")</f>
        <v>Light</v>
      </c>
    </row>
    <row r="487" spans="1:15" x14ac:dyDescent="0.2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INDEX(customers!$A$1:$I$1001, MATCH(orders!$C487, customers!$A$1:$A$1001, 0), MATCH(orders!F$1, customers!$A$1:$I$1, 0))</f>
        <v>Morna Hansed</v>
      </c>
      <c r="G487" s="2" t="str">
        <f>INDEX(customers!$A$1:$I$1001, MATCH(orders!$C487, customers!$A$1:$A$1001, 0), MATCH(orders!G$1, customers!$A$1:$I$1, 0))</f>
        <v>mhanseddh@instagram.com</v>
      </c>
      <c r="H487" s="2" t="str">
        <f>INDEX(customers!$A$1:$I$1001, MATCH(orders!$C487, customers!$A$1:$A$1001, 0), MATCH(orders!H$1, customers!$A$1:$I$1, 0))</f>
        <v>Ireland</v>
      </c>
      <c r="I487" t="str">
        <f>INDEX(products!$A$1:$G$49, MATCH(orders!$D487, products!$A$1:$A$1001, 0), MATCH(orders!I$1, products!$A$1:$G$1, 0))</f>
        <v>Rob</v>
      </c>
      <c r="J487" t="str">
        <f>INDEX(products!$A$1:$G$49, MATCH(orders!$D487, products!$A$1:$A$1001, 0), MATCH(orders!J$1, products!$A$1:$G$1, 0))</f>
        <v>L</v>
      </c>
      <c r="K487">
        <f>INDEX(products!$A$1:$G$49, MATCH(orders!$D487, products!$A$1:$A$1001, 0), MATCH(orders!K$1, products!$A$1:$G$1, 0))</f>
        <v>0.2</v>
      </c>
      <c r="L487">
        <f>INDEX(products!$A$1:$G$49, MATCH(orders!$D487, products!$A$1:$A$1001, 0), MATCH(orders!L$1, products!$A$1:$G$1, 0))</f>
        <v>3.5849999999999995</v>
      </c>
      <c r="M487">
        <f>L487*E487</f>
        <v>21.509999999999998</v>
      </c>
      <c r="N487" t="str">
        <f>_xlfn.IFS(I487="Rob", "Robusta", I487="Exc", "Excelsa", I487="Ara", "Arabica", I487="Lib","Liberica", TRUE, "")</f>
        <v>Robusta</v>
      </c>
      <c r="O487" t="str">
        <f>_xlfn.IFS(J487="M", "Medium", J487="L", "Light", J487="D", "Dark", TRUE, "")</f>
        <v>Light</v>
      </c>
    </row>
    <row r="488" spans="1:15" x14ac:dyDescent="0.2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INDEX(customers!$A$1:$I$1001, MATCH(orders!$C488, customers!$A$1:$A$1001, 0), MATCH(orders!F$1, customers!$A$1:$I$1, 0))</f>
        <v>Franny Kienlein</v>
      </c>
      <c r="G488" s="2" t="str">
        <f>INDEX(customers!$A$1:$I$1001, MATCH(orders!$C488, customers!$A$1:$A$1001, 0), MATCH(orders!G$1, customers!$A$1:$I$1, 0))</f>
        <v>fkienleindi@trellian.com</v>
      </c>
      <c r="H488" s="2" t="str">
        <f>INDEX(customers!$A$1:$I$1001, MATCH(orders!$C488, customers!$A$1:$A$1001, 0), MATCH(orders!H$1, customers!$A$1:$I$1, 0))</f>
        <v>Ireland</v>
      </c>
      <c r="I488" t="str">
        <f>INDEX(products!$A$1:$G$49, MATCH(orders!$D488, products!$A$1:$A$1001, 0), MATCH(orders!I$1, products!$A$1:$G$1, 0))</f>
        <v>Lib</v>
      </c>
      <c r="J488" t="str">
        <f>INDEX(products!$A$1:$G$49, MATCH(orders!$D488, products!$A$1:$A$1001, 0), MATCH(orders!J$1, products!$A$1:$G$1, 0))</f>
        <v>M</v>
      </c>
      <c r="K488">
        <f>INDEX(products!$A$1:$G$49, MATCH(orders!$D488, products!$A$1:$A$1001, 0), MATCH(orders!K$1, products!$A$1:$G$1, 0))</f>
        <v>0.5</v>
      </c>
      <c r="L488">
        <f>INDEX(products!$A$1:$G$49, MATCH(orders!$D488, products!$A$1:$A$1001, 0), MATCH(orders!L$1, products!$A$1:$G$1, 0))</f>
        <v>8.73</v>
      </c>
      <c r="M488">
        <f>L488*E488</f>
        <v>52.38</v>
      </c>
      <c r="N488" t="str">
        <f>_xlfn.IFS(I488="Rob", "Robusta", I488="Exc", "Excelsa", I488="Ara", "Arabica", I488="Lib","Liberica", TRUE, "")</f>
        <v>Liberica</v>
      </c>
      <c r="O488" t="str">
        <f>_xlfn.IFS(J488="M", "Medium", J488="L", "Light", J488="D", "Dark", TRUE, "")</f>
        <v>Medium</v>
      </c>
    </row>
    <row r="489" spans="1:15" x14ac:dyDescent="0.2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INDEX(customers!$A$1:$I$1001, MATCH(orders!$C489, customers!$A$1:$A$1001, 0), MATCH(orders!F$1, customers!$A$1:$I$1, 0))</f>
        <v>Klarika Egglestone</v>
      </c>
      <c r="G489" s="2" t="str">
        <f>INDEX(customers!$A$1:$I$1001, MATCH(orders!$C489, customers!$A$1:$A$1001, 0), MATCH(orders!G$1, customers!$A$1:$I$1, 0))</f>
        <v>kegglestonedj@sphinn.com</v>
      </c>
      <c r="H489" s="2" t="str">
        <f>INDEX(customers!$A$1:$I$1001, MATCH(orders!$C489, customers!$A$1:$A$1001, 0), MATCH(orders!H$1, customers!$A$1:$I$1, 0))</f>
        <v>Ireland</v>
      </c>
      <c r="I489" t="str">
        <f>INDEX(products!$A$1:$G$49, MATCH(orders!$D489, products!$A$1:$A$1001, 0), MATCH(orders!I$1, products!$A$1:$G$1, 0))</f>
        <v>Exc</v>
      </c>
      <c r="J489" t="str">
        <f>INDEX(products!$A$1:$G$49, MATCH(orders!$D489, products!$A$1:$A$1001, 0), MATCH(orders!J$1, products!$A$1:$G$1, 0))</f>
        <v>D</v>
      </c>
      <c r="K489">
        <f>INDEX(products!$A$1:$G$49, MATCH(orders!$D489, products!$A$1:$A$1001, 0), MATCH(orders!K$1, products!$A$1:$G$1, 0))</f>
        <v>1</v>
      </c>
      <c r="L489">
        <f>INDEX(products!$A$1:$G$49, MATCH(orders!$D489, products!$A$1:$A$1001, 0), MATCH(orders!L$1, products!$A$1:$G$1, 0))</f>
        <v>12.15</v>
      </c>
      <c r="M489">
        <f>L489*E489</f>
        <v>72.900000000000006</v>
      </c>
      <c r="N489" t="str">
        <f>_xlfn.IFS(I489="Rob", "Robusta", I489="Exc", "Excelsa", I489="Ara", "Arabica", I489="Lib","Liberica", TRUE, "")</f>
        <v>Excelsa</v>
      </c>
      <c r="O489" t="str">
        <f>_xlfn.IFS(J489="M", "Medium", J489="L", "Light", J489="D", "Dark", TRUE, "")</f>
        <v>Dark</v>
      </c>
    </row>
    <row r="490" spans="1:15" x14ac:dyDescent="0.2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INDEX(customers!$A$1:$I$1001, MATCH(orders!$C490, customers!$A$1:$A$1001, 0), MATCH(orders!F$1, customers!$A$1:$I$1, 0))</f>
        <v>Becky Semkins</v>
      </c>
      <c r="G490" s="2" t="str">
        <f>INDEX(customers!$A$1:$I$1001, MATCH(orders!$C490, customers!$A$1:$A$1001, 0), MATCH(orders!G$1, customers!$A$1:$I$1, 0))</f>
        <v>bsemkinsdk@unc.edu</v>
      </c>
      <c r="H490" s="2" t="str">
        <f>INDEX(customers!$A$1:$I$1001, MATCH(orders!$C490, customers!$A$1:$A$1001, 0), MATCH(orders!H$1, customers!$A$1:$I$1, 0))</f>
        <v>Ireland</v>
      </c>
      <c r="I490" t="str">
        <f>INDEX(products!$A$1:$G$49, MATCH(orders!$D490, products!$A$1:$A$1001, 0), MATCH(orders!I$1, products!$A$1:$G$1, 0))</f>
        <v>Rob</v>
      </c>
      <c r="J490" t="str">
        <f>INDEX(products!$A$1:$G$49, MATCH(orders!$D490, products!$A$1:$A$1001, 0), MATCH(orders!J$1, products!$A$1:$G$1, 0))</f>
        <v>M</v>
      </c>
      <c r="K490">
        <f>INDEX(products!$A$1:$G$49, MATCH(orders!$D490, products!$A$1:$A$1001, 0), MATCH(orders!K$1, products!$A$1:$G$1, 0))</f>
        <v>0.2</v>
      </c>
      <c r="L490">
        <f>INDEX(products!$A$1:$G$49, MATCH(orders!$D490, products!$A$1:$A$1001, 0), MATCH(orders!L$1, products!$A$1:$G$1, 0))</f>
        <v>2.9849999999999999</v>
      </c>
      <c r="M490">
        <f>L490*E490</f>
        <v>14.924999999999999</v>
      </c>
      <c r="N490" t="str">
        <f>_xlfn.IFS(I490="Rob", "Robusta", I490="Exc", "Excelsa", I490="Ara", "Arabica", I490="Lib","Liberica", TRUE, "")</f>
        <v>Robusta</v>
      </c>
      <c r="O490" t="str">
        <f>_xlfn.IFS(J490="M", "Medium", J490="L", "Light", J490="D", "Dark", TRUE, "")</f>
        <v>Medium</v>
      </c>
    </row>
    <row r="491" spans="1:15" x14ac:dyDescent="0.2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INDEX(customers!$A$1:$I$1001, MATCH(orders!$C491, customers!$A$1:$A$1001, 0), MATCH(orders!F$1, customers!$A$1:$I$1, 0))</f>
        <v>Sean Lorenzetti</v>
      </c>
      <c r="G491" s="2" t="str">
        <f>INDEX(customers!$A$1:$I$1001, MATCH(orders!$C491, customers!$A$1:$A$1001, 0), MATCH(orders!G$1, customers!$A$1:$I$1, 0))</f>
        <v>slorenzettidl@is.gd</v>
      </c>
      <c r="H491" s="2" t="str">
        <f>INDEX(customers!$A$1:$I$1001, MATCH(orders!$C491, customers!$A$1:$A$1001, 0), MATCH(orders!H$1, customers!$A$1:$I$1, 0))</f>
        <v>United States</v>
      </c>
      <c r="I491" t="str">
        <f>INDEX(products!$A$1:$G$49, MATCH(orders!$D491, products!$A$1:$A$1001, 0), MATCH(orders!I$1, products!$A$1:$G$1, 0))</f>
        <v>Lib</v>
      </c>
      <c r="J491" t="str">
        <f>INDEX(products!$A$1:$G$49, MATCH(orders!$D491, products!$A$1:$A$1001, 0), MATCH(orders!J$1, products!$A$1:$G$1, 0))</f>
        <v>L</v>
      </c>
      <c r="K491">
        <f>INDEX(products!$A$1:$G$49, MATCH(orders!$D491, products!$A$1:$A$1001, 0), MATCH(orders!K$1, products!$A$1:$G$1, 0))</f>
        <v>1</v>
      </c>
      <c r="L491">
        <f>INDEX(products!$A$1:$G$49, MATCH(orders!$D491, products!$A$1:$A$1001, 0), MATCH(orders!L$1, products!$A$1:$G$1, 0))</f>
        <v>15.85</v>
      </c>
      <c r="M491">
        <f>L491*E491</f>
        <v>95.1</v>
      </c>
      <c r="N491" t="str">
        <f>_xlfn.IFS(I491="Rob", "Robusta", I491="Exc", "Excelsa", I491="Ara", "Arabica", I491="Lib","Liberica", TRUE, "")</f>
        <v>Liberica</v>
      </c>
      <c r="O491" t="str">
        <f>_xlfn.IFS(J491="M", "Medium", J491="L", "Light", J491="D", "Dark", TRUE, "")</f>
        <v>Light</v>
      </c>
    </row>
    <row r="492" spans="1:15" x14ac:dyDescent="0.2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INDEX(customers!$A$1:$I$1001, MATCH(orders!$C492, customers!$A$1:$A$1001, 0), MATCH(orders!F$1, customers!$A$1:$I$1, 0))</f>
        <v>Bob Giannazzi</v>
      </c>
      <c r="G492" s="2" t="str">
        <f>INDEX(customers!$A$1:$I$1001, MATCH(orders!$C492, customers!$A$1:$A$1001, 0), MATCH(orders!G$1, customers!$A$1:$I$1, 0))</f>
        <v>bgiannazzidm@apple.com</v>
      </c>
      <c r="H492" s="2" t="str">
        <f>INDEX(customers!$A$1:$I$1001, MATCH(orders!$C492, customers!$A$1:$A$1001, 0), MATCH(orders!H$1, customers!$A$1:$I$1, 0))</f>
        <v>United States</v>
      </c>
      <c r="I492" t="str">
        <f>INDEX(products!$A$1:$G$49, MATCH(orders!$D492, products!$A$1:$A$1001, 0), MATCH(orders!I$1, products!$A$1:$G$1, 0))</f>
        <v>Lib</v>
      </c>
      <c r="J492" t="str">
        <f>INDEX(products!$A$1:$G$49, MATCH(orders!$D492, products!$A$1:$A$1001, 0), MATCH(orders!J$1, products!$A$1:$G$1, 0))</f>
        <v>D</v>
      </c>
      <c r="K492">
        <f>INDEX(products!$A$1:$G$49, MATCH(orders!$D492, products!$A$1:$A$1001, 0), MATCH(orders!K$1, products!$A$1:$G$1, 0))</f>
        <v>0.5</v>
      </c>
      <c r="L492">
        <f>INDEX(products!$A$1:$G$49, MATCH(orders!$D492, products!$A$1:$A$1001, 0), MATCH(orders!L$1, products!$A$1:$G$1, 0))</f>
        <v>7.77</v>
      </c>
      <c r="M492">
        <f>L492*E492</f>
        <v>15.54</v>
      </c>
      <c r="N492" t="str">
        <f>_xlfn.IFS(I492="Rob", "Robusta", I492="Exc", "Excelsa", I492="Ara", "Arabica", I492="Lib","Liberica", TRUE, "")</f>
        <v>Liberica</v>
      </c>
      <c r="O492" t="str">
        <f>_xlfn.IFS(J492="M", "Medium", J492="L", "Light", J492="D", "Dark", TRUE, "")</f>
        <v>Dark</v>
      </c>
    </row>
    <row r="493" spans="1:15" x14ac:dyDescent="0.2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INDEX(customers!$A$1:$I$1001, MATCH(orders!$C493, customers!$A$1:$A$1001, 0), MATCH(orders!F$1, customers!$A$1:$I$1, 0))</f>
        <v>Kendra Backshell</v>
      </c>
      <c r="G493" s="2" t="str">
        <f>INDEX(customers!$A$1:$I$1001, MATCH(orders!$C493, customers!$A$1:$A$1001, 0), MATCH(orders!G$1, customers!$A$1:$I$1, 0))</f>
        <v xml:space="preserve"> kendra.backshell@gmail.com</v>
      </c>
      <c r="H493" s="2" t="str">
        <f>INDEX(customers!$A$1:$I$1001, MATCH(orders!$C493, customers!$A$1:$A$1001, 0), MATCH(orders!H$1, customers!$A$1:$I$1, 0))</f>
        <v>United States</v>
      </c>
      <c r="I493" t="str">
        <f>INDEX(products!$A$1:$G$49, MATCH(orders!$D493, products!$A$1:$A$1001, 0), MATCH(orders!I$1, products!$A$1:$G$1, 0))</f>
        <v>Lib</v>
      </c>
      <c r="J493" t="str">
        <f>INDEX(products!$A$1:$G$49, MATCH(orders!$D493, products!$A$1:$A$1001, 0), MATCH(orders!J$1, products!$A$1:$G$1, 0))</f>
        <v>D</v>
      </c>
      <c r="K493">
        <f>INDEX(products!$A$1:$G$49, MATCH(orders!$D493, products!$A$1:$A$1001, 0), MATCH(orders!K$1, products!$A$1:$G$1, 0))</f>
        <v>0.2</v>
      </c>
      <c r="L493">
        <f>INDEX(products!$A$1:$G$49, MATCH(orders!$D493, products!$A$1:$A$1001, 0), MATCH(orders!L$1, products!$A$1:$G$1, 0))</f>
        <v>3.8849999999999998</v>
      </c>
      <c r="M493">
        <f>L493*E493</f>
        <v>23.31</v>
      </c>
      <c r="N493" t="str">
        <f>_xlfn.IFS(I493="Rob", "Robusta", I493="Exc", "Excelsa", I493="Ara", "Arabica", I493="Lib","Liberica", TRUE, "")</f>
        <v>Liberica</v>
      </c>
      <c r="O493" t="str">
        <f>_xlfn.IFS(J493="M", "Medium", J493="L", "Light", J493="D", "Dark", TRUE, "")</f>
        <v>Dark</v>
      </c>
    </row>
    <row r="494" spans="1:15" x14ac:dyDescent="0.2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INDEX(customers!$A$1:$I$1001, MATCH(orders!$C494, customers!$A$1:$A$1001, 0), MATCH(orders!F$1, customers!$A$1:$I$1, 0))</f>
        <v>Uriah Lethbrig</v>
      </c>
      <c r="G494" s="2" t="str">
        <f>INDEX(customers!$A$1:$I$1001, MATCH(orders!$C494, customers!$A$1:$A$1001, 0), MATCH(orders!G$1, customers!$A$1:$I$1, 0))</f>
        <v>ulethbrigdo@hc360.com</v>
      </c>
      <c r="H494" s="2" t="str">
        <f>INDEX(customers!$A$1:$I$1001, MATCH(orders!$C494, customers!$A$1:$A$1001, 0), MATCH(orders!H$1, customers!$A$1:$I$1, 0))</f>
        <v>United States</v>
      </c>
      <c r="I494" t="str">
        <f>INDEX(products!$A$1:$G$49, MATCH(orders!$D494, products!$A$1:$A$1001, 0), MATCH(orders!I$1, products!$A$1:$G$1, 0))</f>
        <v>Exc</v>
      </c>
      <c r="J494" t="str">
        <f>INDEX(products!$A$1:$G$49, MATCH(orders!$D494, products!$A$1:$A$1001, 0), MATCH(orders!J$1, products!$A$1:$G$1, 0))</f>
        <v>M</v>
      </c>
      <c r="K494">
        <f>INDEX(products!$A$1:$G$49, MATCH(orders!$D494, products!$A$1:$A$1001, 0), MATCH(orders!K$1, products!$A$1:$G$1, 0))</f>
        <v>0.2</v>
      </c>
      <c r="L494">
        <f>INDEX(products!$A$1:$G$49, MATCH(orders!$D494, products!$A$1:$A$1001, 0), MATCH(orders!L$1, products!$A$1:$G$1, 0))</f>
        <v>4.125</v>
      </c>
      <c r="M494">
        <f>L494*E494</f>
        <v>4.125</v>
      </c>
      <c r="N494" t="str">
        <f>_xlfn.IFS(I494="Rob", "Robusta", I494="Exc", "Excelsa", I494="Ara", "Arabica", I494="Lib","Liberica", TRUE, "")</f>
        <v>Excelsa</v>
      </c>
      <c r="O494" t="str">
        <f>_xlfn.IFS(J494="M", "Medium", J494="L", "Light", J494="D", "Dark", TRUE, "")</f>
        <v>Medium</v>
      </c>
    </row>
    <row r="495" spans="1:15" x14ac:dyDescent="0.2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INDEX(customers!$A$1:$I$1001, MATCH(orders!$C495, customers!$A$1:$A$1001, 0), MATCH(orders!F$1, customers!$A$1:$I$1, 0))</f>
        <v>Sky Farnish</v>
      </c>
      <c r="G495" s="2" t="str">
        <f>INDEX(customers!$A$1:$I$1001, MATCH(orders!$C495, customers!$A$1:$A$1001, 0), MATCH(orders!G$1, customers!$A$1:$I$1, 0))</f>
        <v>sfarnishdp@dmoz.org</v>
      </c>
      <c r="H495" s="2" t="str">
        <f>INDEX(customers!$A$1:$I$1001, MATCH(orders!$C495, customers!$A$1:$A$1001, 0), MATCH(orders!H$1, customers!$A$1:$I$1, 0))</f>
        <v>United Kingdom</v>
      </c>
      <c r="I495" t="str">
        <f>INDEX(products!$A$1:$G$49, MATCH(orders!$D495, products!$A$1:$A$1001, 0), MATCH(orders!I$1, products!$A$1:$G$1, 0))</f>
        <v>Rob</v>
      </c>
      <c r="J495" t="str">
        <f>INDEX(products!$A$1:$G$49, MATCH(orders!$D495, products!$A$1:$A$1001, 0), MATCH(orders!J$1, products!$A$1:$G$1, 0))</f>
        <v>M</v>
      </c>
      <c r="K495">
        <f>INDEX(products!$A$1:$G$49, MATCH(orders!$D495, products!$A$1:$A$1001, 0), MATCH(orders!K$1, products!$A$1:$G$1, 0))</f>
        <v>0.5</v>
      </c>
      <c r="L495">
        <f>INDEX(products!$A$1:$G$49, MATCH(orders!$D495, products!$A$1:$A$1001, 0), MATCH(orders!L$1, products!$A$1:$G$1, 0))</f>
        <v>5.97</v>
      </c>
      <c r="M495">
        <f>L495*E495</f>
        <v>35.82</v>
      </c>
      <c r="N495" t="str">
        <f>_xlfn.IFS(I495="Rob", "Robusta", I495="Exc", "Excelsa", I495="Ara", "Arabica", I495="Lib","Liberica", TRUE, "")</f>
        <v>Robusta</v>
      </c>
      <c r="O495" t="str">
        <f>_xlfn.IFS(J495="M", "Medium", J495="L", "Light", J495="D", "Dark", TRUE, "")</f>
        <v>Medium</v>
      </c>
    </row>
    <row r="496" spans="1:15" x14ac:dyDescent="0.2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INDEX(customers!$A$1:$I$1001, MATCH(orders!$C496, customers!$A$1:$A$1001, 0), MATCH(orders!F$1, customers!$A$1:$I$1, 0))</f>
        <v>Felicia Jecock</v>
      </c>
      <c r="G496" s="2" t="str">
        <f>INDEX(customers!$A$1:$I$1001, MATCH(orders!$C496, customers!$A$1:$A$1001, 0), MATCH(orders!G$1, customers!$A$1:$I$1, 0))</f>
        <v>fjecockdq@unicef.org</v>
      </c>
      <c r="H496" s="2" t="str">
        <f>INDEX(customers!$A$1:$I$1001, MATCH(orders!$C496, customers!$A$1:$A$1001, 0), MATCH(orders!H$1, customers!$A$1:$I$1, 0))</f>
        <v>United States</v>
      </c>
      <c r="I496" t="str">
        <f>INDEX(products!$A$1:$G$49, MATCH(orders!$D496, products!$A$1:$A$1001, 0), MATCH(orders!I$1, products!$A$1:$G$1, 0))</f>
        <v>Lib</v>
      </c>
      <c r="J496" t="str">
        <f>INDEX(products!$A$1:$G$49, MATCH(orders!$D496, products!$A$1:$A$1001, 0), MATCH(orders!J$1, products!$A$1:$G$1, 0))</f>
        <v>L</v>
      </c>
      <c r="K496">
        <f>INDEX(products!$A$1:$G$49, MATCH(orders!$D496, products!$A$1:$A$1001, 0), MATCH(orders!K$1, products!$A$1:$G$1, 0))</f>
        <v>1</v>
      </c>
      <c r="L496">
        <f>INDEX(products!$A$1:$G$49, MATCH(orders!$D496, products!$A$1:$A$1001, 0), MATCH(orders!L$1, products!$A$1:$G$1, 0))</f>
        <v>15.85</v>
      </c>
      <c r="M496">
        <f>L496*E496</f>
        <v>31.7</v>
      </c>
      <c r="N496" t="str">
        <f>_xlfn.IFS(I496="Rob", "Robusta", I496="Exc", "Excelsa", I496="Ara", "Arabica", I496="Lib","Liberica", TRUE, "")</f>
        <v>Liberica</v>
      </c>
      <c r="O496" t="str">
        <f>_xlfn.IFS(J496="M", "Medium", J496="L", "Light", J496="D", "Dark", TRUE, "")</f>
        <v>Light</v>
      </c>
    </row>
    <row r="497" spans="1:15" x14ac:dyDescent="0.2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INDEX(customers!$A$1:$I$1001, MATCH(orders!$C497, customers!$A$1:$A$1001, 0), MATCH(orders!F$1, customers!$A$1:$I$1, 0))</f>
        <v>Currey MacAllister</v>
      </c>
      <c r="G497" s="2" t="str">
        <f>INDEX(customers!$A$1:$I$1001, MATCH(orders!$C497, customers!$A$1:$A$1001, 0), MATCH(orders!G$1, customers!$A$1:$I$1, 0))</f>
        <v xml:space="preserve"> currey.macallister@gmail.com</v>
      </c>
      <c r="H497" s="2" t="str">
        <f>INDEX(customers!$A$1:$I$1001, MATCH(orders!$C497, customers!$A$1:$A$1001, 0), MATCH(orders!H$1, customers!$A$1:$I$1, 0))</f>
        <v>United States</v>
      </c>
      <c r="I497" t="str">
        <f>INDEX(products!$A$1:$G$49, MATCH(orders!$D497, products!$A$1:$A$1001, 0), MATCH(orders!I$1, products!$A$1:$G$1, 0))</f>
        <v>Lib</v>
      </c>
      <c r="J497" t="str">
        <f>INDEX(products!$A$1:$G$49, MATCH(orders!$D497, products!$A$1:$A$1001, 0), MATCH(orders!J$1, products!$A$1:$G$1, 0))</f>
        <v>L</v>
      </c>
      <c r="K497">
        <f>INDEX(products!$A$1:$G$49, MATCH(orders!$D497, products!$A$1:$A$1001, 0), MATCH(orders!K$1, products!$A$1:$G$1, 0))</f>
        <v>1</v>
      </c>
      <c r="L497">
        <f>INDEX(products!$A$1:$G$49, MATCH(orders!$D497, products!$A$1:$A$1001, 0), MATCH(orders!L$1, products!$A$1:$G$1, 0))</f>
        <v>15.85</v>
      </c>
      <c r="M497">
        <f>L497*E497</f>
        <v>79.25</v>
      </c>
      <c r="N497" t="str">
        <f>_xlfn.IFS(I497="Rob", "Robusta", I497="Exc", "Excelsa", I497="Ara", "Arabica", I497="Lib","Liberica", TRUE, "")</f>
        <v>Liberica</v>
      </c>
      <c r="O497" t="str">
        <f>_xlfn.IFS(J497="M", "Medium", J497="L", "Light", J497="D", "Dark", TRUE, "")</f>
        <v>Light</v>
      </c>
    </row>
    <row r="498" spans="1:15" x14ac:dyDescent="0.2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INDEX(customers!$A$1:$I$1001, MATCH(orders!$C498, customers!$A$1:$A$1001, 0), MATCH(orders!F$1, customers!$A$1:$I$1, 0))</f>
        <v>Hamlen Pallister</v>
      </c>
      <c r="G498" s="2" t="str">
        <f>INDEX(customers!$A$1:$I$1001, MATCH(orders!$C498, customers!$A$1:$A$1001, 0), MATCH(orders!G$1, customers!$A$1:$I$1, 0))</f>
        <v>hpallisterds@ning.com</v>
      </c>
      <c r="H498" s="2" t="str">
        <f>INDEX(customers!$A$1:$I$1001, MATCH(orders!$C498, customers!$A$1:$A$1001, 0), MATCH(orders!H$1, customers!$A$1:$I$1, 0))</f>
        <v>United States</v>
      </c>
      <c r="I498" t="str">
        <f>INDEX(products!$A$1:$G$49, MATCH(orders!$D498, products!$A$1:$A$1001, 0), MATCH(orders!I$1, products!$A$1:$G$1, 0))</f>
        <v>Exc</v>
      </c>
      <c r="J498" t="str">
        <f>INDEX(products!$A$1:$G$49, MATCH(orders!$D498, products!$A$1:$A$1001, 0), MATCH(orders!J$1, products!$A$1:$G$1, 0))</f>
        <v>D</v>
      </c>
      <c r="K498">
        <f>INDEX(products!$A$1:$G$49, MATCH(orders!$D498, products!$A$1:$A$1001, 0), MATCH(orders!K$1, products!$A$1:$G$1, 0))</f>
        <v>0.2</v>
      </c>
      <c r="L498">
        <f>INDEX(products!$A$1:$G$49, MATCH(orders!$D498, products!$A$1:$A$1001, 0), MATCH(orders!L$1, products!$A$1:$G$1, 0))</f>
        <v>3.645</v>
      </c>
      <c r="M498">
        <f>L498*E498</f>
        <v>10.935</v>
      </c>
      <c r="N498" t="str">
        <f>_xlfn.IFS(I498="Rob", "Robusta", I498="Exc", "Excelsa", I498="Ara", "Arabica", I498="Lib","Liberica", TRUE, "")</f>
        <v>Excelsa</v>
      </c>
      <c r="O498" t="str">
        <f>_xlfn.IFS(J498="M", "Medium", J498="L", "Light", J498="D", "Dark", TRUE, "")</f>
        <v>Dark</v>
      </c>
    </row>
    <row r="499" spans="1:15" x14ac:dyDescent="0.2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INDEX(customers!$A$1:$I$1001, MATCH(orders!$C499, customers!$A$1:$A$1001, 0), MATCH(orders!F$1, customers!$A$1:$I$1, 0))</f>
        <v>Chantal Mersh</v>
      </c>
      <c r="G499" s="2" t="str">
        <f>INDEX(customers!$A$1:$I$1001, MATCH(orders!$C499, customers!$A$1:$A$1001, 0), MATCH(orders!G$1, customers!$A$1:$I$1, 0))</f>
        <v>cmershdt@drupal.org</v>
      </c>
      <c r="H499" s="2" t="str">
        <f>INDEX(customers!$A$1:$I$1001, MATCH(orders!$C499, customers!$A$1:$A$1001, 0), MATCH(orders!H$1, customers!$A$1:$I$1, 0))</f>
        <v>Ireland</v>
      </c>
      <c r="I499" t="str">
        <f>INDEX(products!$A$1:$G$49, MATCH(orders!$D499, products!$A$1:$A$1001, 0), MATCH(orders!I$1, products!$A$1:$G$1, 0))</f>
        <v>Ara</v>
      </c>
      <c r="J499" t="str">
        <f>INDEX(products!$A$1:$G$49, MATCH(orders!$D499, products!$A$1:$A$1001, 0), MATCH(orders!J$1, products!$A$1:$G$1, 0))</f>
        <v>D</v>
      </c>
      <c r="K499">
        <f>INDEX(products!$A$1:$G$49, MATCH(orders!$D499, products!$A$1:$A$1001, 0), MATCH(orders!K$1, products!$A$1:$G$1, 0))</f>
        <v>1</v>
      </c>
      <c r="L499">
        <f>INDEX(products!$A$1:$G$49, MATCH(orders!$D499, products!$A$1:$A$1001, 0), MATCH(orders!L$1, products!$A$1:$G$1, 0))</f>
        <v>9.9499999999999993</v>
      </c>
      <c r="M499">
        <f>L499*E499</f>
        <v>39.799999999999997</v>
      </c>
      <c r="N499" t="str">
        <f>_xlfn.IFS(I499="Rob", "Robusta", I499="Exc", "Excelsa", I499="Ara", "Arabica", I499="Lib","Liberica", TRUE, "")</f>
        <v>Arabica</v>
      </c>
      <c r="O499" t="str">
        <f>_xlfn.IFS(J499="M", "Medium", J499="L", "Light", J499="D", "Dark", TRUE, "")</f>
        <v>Dark</v>
      </c>
    </row>
    <row r="500" spans="1:15" x14ac:dyDescent="0.2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INDEX(customers!$A$1:$I$1001, MATCH(orders!$C500, customers!$A$1:$A$1001, 0), MATCH(orders!F$1, customers!$A$1:$I$1, 0))</f>
        <v>Marja Urion</v>
      </c>
      <c r="G500" s="2" t="str">
        <f>INDEX(customers!$A$1:$I$1001, MATCH(orders!$C500, customers!$A$1:$A$1001, 0), MATCH(orders!G$1, customers!$A$1:$I$1, 0))</f>
        <v>murione5@alexa.com</v>
      </c>
      <c r="H500" s="2" t="str">
        <f>INDEX(customers!$A$1:$I$1001, MATCH(orders!$C500, customers!$A$1:$A$1001, 0), MATCH(orders!H$1, customers!$A$1:$I$1, 0))</f>
        <v>Ireland</v>
      </c>
      <c r="I500" t="str">
        <f>INDEX(products!$A$1:$G$49, MATCH(orders!$D500, products!$A$1:$A$1001, 0), MATCH(orders!I$1, products!$A$1:$G$1, 0))</f>
        <v>Rob</v>
      </c>
      <c r="J500" t="str">
        <f>INDEX(products!$A$1:$G$49, MATCH(orders!$D500, products!$A$1:$A$1001, 0), MATCH(orders!J$1, products!$A$1:$G$1, 0))</f>
        <v>M</v>
      </c>
      <c r="K500">
        <f>INDEX(products!$A$1:$G$49, MATCH(orders!$D500, products!$A$1:$A$1001, 0), MATCH(orders!K$1, products!$A$1:$G$1, 0))</f>
        <v>1</v>
      </c>
      <c r="L500">
        <f>INDEX(products!$A$1:$G$49, MATCH(orders!$D500, products!$A$1:$A$1001, 0), MATCH(orders!L$1, products!$A$1:$G$1, 0))</f>
        <v>9.9499999999999993</v>
      </c>
      <c r="M500">
        <f>L500*E500</f>
        <v>49.75</v>
      </c>
      <c r="N500" t="str">
        <f>_xlfn.IFS(I500="Rob", "Robusta", I500="Exc", "Excelsa", I500="Ara", "Arabica", I500="Lib","Liberica", TRUE, "")</f>
        <v>Robusta</v>
      </c>
      <c r="O500" t="str">
        <f>_xlfn.IFS(J500="M", "Medium", J500="L", "Light", J500="D", "Dark", TRUE, "")</f>
        <v>Medium</v>
      </c>
    </row>
    <row r="501" spans="1:15" x14ac:dyDescent="0.2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INDEX(customers!$A$1:$I$1001, MATCH(orders!$C501, customers!$A$1:$A$1001, 0), MATCH(orders!F$1, customers!$A$1:$I$1, 0))</f>
        <v>Malynda Purbrick</v>
      </c>
      <c r="G501" s="2" t="str">
        <f>INDEX(customers!$A$1:$I$1001, MATCH(orders!$C501, customers!$A$1:$A$1001, 0), MATCH(orders!G$1, customers!$A$1:$I$1, 0))</f>
        <v xml:space="preserve"> malynda.purbrick@gmail.com</v>
      </c>
      <c r="H501" s="2" t="str">
        <f>INDEX(customers!$A$1:$I$1001, MATCH(orders!$C501, customers!$A$1:$A$1001, 0), MATCH(orders!H$1, customers!$A$1:$I$1, 0))</f>
        <v>Ireland</v>
      </c>
      <c r="I501" t="str">
        <f>INDEX(products!$A$1:$G$49, MATCH(orders!$D501, products!$A$1:$A$1001, 0), MATCH(orders!I$1, products!$A$1:$G$1, 0))</f>
        <v>Rob</v>
      </c>
      <c r="J501" t="str">
        <f>INDEX(products!$A$1:$G$49, MATCH(orders!$D501, products!$A$1:$A$1001, 0), MATCH(orders!J$1, products!$A$1:$G$1, 0))</f>
        <v>D</v>
      </c>
      <c r="K501">
        <f>INDEX(products!$A$1:$G$49, MATCH(orders!$D501, products!$A$1:$A$1001, 0), MATCH(orders!K$1, products!$A$1:$G$1, 0))</f>
        <v>0.2</v>
      </c>
      <c r="L501">
        <f>INDEX(products!$A$1:$G$49, MATCH(orders!$D501, products!$A$1:$A$1001, 0), MATCH(orders!L$1, products!$A$1:$G$1, 0))</f>
        <v>2.6849999999999996</v>
      </c>
      <c r="M501">
        <f>L501*E501</f>
        <v>8.0549999999999997</v>
      </c>
      <c r="N501" t="str">
        <f>_xlfn.IFS(I501="Rob", "Robusta", I501="Exc", "Excelsa", I501="Ara", "Arabica", I501="Lib","Liberica", TRUE, "")</f>
        <v>Robusta</v>
      </c>
      <c r="O501" t="str">
        <f>_xlfn.IFS(J501="M", "Medium", J501="L", "Light", J501="D", "Dark", TRUE, "")</f>
        <v>Dark</v>
      </c>
    </row>
    <row r="502" spans="1:15" x14ac:dyDescent="0.2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INDEX(customers!$A$1:$I$1001, MATCH(orders!$C502, customers!$A$1:$A$1001, 0), MATCH(orders!F$1, customers!$A$1:$I$1, 0))</f>
        <v>Alf Housaman</v>
      </c>
      <c r="G502" s="2" t="str">
        <f>INDEX(customers!$A$1:$I$1001, MATCH(orders!$C502, customers!$A$1:$A$1001, 0), MATCH(orders!G$1, customers!$A$1:$I$1, 0))</f>
        <v xml:space="preserve"> alf.housaman@gmail.com</v>
      </c>
      <c r="H502" s="2" t="str">
        <f>INDEX(customers!$A$1:$I$1001, MATCH(orders!$C502, customers!$A$1:$A$1001, 0), MATCH(orders!H$1, customers!$A$1:$I$1, 0))</f>
        <v>United States</v>
      </c>
      <c r="I502" t="str">
        <f>INDEX(products!$A$1:$G$49, MATCH(orders!$D502, products!$A$1:$A$1001, 0), MATCH(orders!I$1, products!$A$1:$G$1, 0))</f>
        <v>Rob</v>
      </c>
      <c r="J502" t="str">
        <f>INDEX(products!$A$1:$G$49, MATCH(orders!$D502, products!$A$1:$A$1001, 0), MATCH(orders!J$1, products!$A$1:$G$1, 0))</f>
        <v>L</v>
      </c>
      <c r="K502">
        <f>INDEX(products!$A$1:$G$49, MATCH(orders!$D502, products!$A$1:$A$1001, 0), MATCH(orders!K$1, products!$A$1:$G$1, 0))</f>
        <v>1</v>
      </c>
      <c r="L502">
        <f>INDEX(products!$A$1:$G$49, MATCH(orders!$D502, products!$A$1:$A$1001, 0), MATCH(orders!L$1, products!$A$1:$G$1, 0))</f>
        <v>11.95</v>
      </c>
      <c r="M502">
        <f>L502*E502</f>
        <v>47.8</v>
      </c>
      <c r="N502" t="str">
        <f>_xlfn.IFS(I502="Rob", "Robusta", I502="Exc", "Excelsa", I502="Ara", "Arabica", I502="Lib","Liberica", TRUE, "")</f>
        <v>Robusta</v>
      </c>
      <c r="O502" t="str">
        <f>_xlfn.IFS(J502="M", "Medium", J502="L", "Light", J502="D", "Dark", TRUE, "")</f>
        <v>Light</v>
      </c>
    </row>
    <row r="503" spans="1:15" x14ac:dyDescent="0.2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INDEX(customers!$A$1:$I$1001, MATCH(orders!$C503, customers!$A$1:$A$1001, 0), MATCH(orders!F$1, customers!$A$1:$I$1, 0))</f>
        <v>Gladi Ducker</v>
      </c>
      <c r="G503" s="2" t="str">
        <f>INDEX(customers!$A$1:$I$1001, MATCH(orders!$C503, customers!$A$1:$A$1001, 0), MATCH(orders!G$1, customers!$A$1:$I$1, 0))</f>
        <v>gduckerdx@patch.com</v>
      </c>
      <c r="H503" s="2" t="str">
        <f>INDEX(customers!$A$1:$I$1001, MATCH(orders!$C503, customers!$A$1:$A$1001, 0), MATCH(orders!H$1, customers!$A$1:$I$1, 0))</f>
        <v>United Kingdom</v>
      </c>
      <c r="I503" t="str">
        <f>INDEX(products!$A$1:$G$49, MATCH(orders!$D503, products!$A$1:$A$1001, 0), MATCH(orders!I$1, products!$A$1:$G$1, 0))</f>
        <v>Rob</v>
      </c>
      <c r="J503" t="str">
        <f>INDEX(products!$A$1:$G$49, MATCH(orders!$D503, products!$A$1:$A$1001, 0), MATCH(orders!J$1, products!$A$1:$G$1, 0))</f>
        <v>M</v>
      </c>
      <c r="K503">
        <f>INDEX(products!$A$1:$G$49, MATCH(orders!$D503, products!$A$1:$A$1001, 0), MATCH(orders!K$1, products!$A$1:$G$1, 0))</f>
        <v>0.2</v>
      </c>
      <c r="L503">
        <f>INDEX(products!$A$1:$G$49, MATCH(orders!$D503, products!$A$1:$A$1001, 0), MATCH(orders!L$1, products!$A$1:$G$1, 0))</f>
        <v>2.9849999999999999</v>
      </c>
      <c r="M503">
        <f>L503*E503</f>
        <v>11.94</v>
      </c>
      <c r="N503" t="str">
        <f>_xlfn.IFS(I503="Rob", "Robusta", I503="Exc", "Excelsa", I503="Ara", "Arabica", I503="Lib","Liberica", TRUE, "")</f>
        <v>Robusta</v>
      </c>
      <c r="O503" t="str">
        <f>_xlfn.IFS(J503="M", "Medium", J503="L", "Light", J503="D", "Dark", TRUE, "")</f>
        <v>Medium</v>
      </c>
    </row>
    <row r="504" spans="1:15" x14ac:dyDescent="0.2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INDEX(customers!$A$1:$I$1001, MATCH(orders!$C504, customers!$A$1:$A$1001, 0), MATCH(orders!F$1, customers!$A$1:$I$1, 0))</f>
        <v>Gladi Ducker</v>
      </c>
      <c r="G504" s="2" t="str">
        <f>INDEX(customers!$A$1:$I$1001, MATCH(orders!$C504, customers!$A$1:$A$1001, 0), MATCH(orders!G$1, customers!$A$1:$I$1, 0))</f>
        <v>gduckerdx@patch.com</v>
      </c>
      <c r="H504" s="2" t="str">
        <f>INDEX(customers!$A$1:$I$1001, MATCH(orders!$C504, customers!$A$1:$A$1001, 0), MATCH(orders!H$1, customers!$A$1:$I$1, 0))</f>
        <v>United Kingdom</v>
      </c>
      <c r="I504" t="str">
        <f>INDEX(products!$A$1:$G$49, MATCH(orders!$D504, products!$A$1:$A$1001, 0), MATCH(orders!I$1, products!$A$1:$G$1, 0))</f>
        <v>Exc</v>
      </c>
      <c r="J504" t="str">
        <f>INDEX(products!$A$1:$G$49, MATCH(orders!$D504, products!$A$1:$A$1001, 0), MATCH(orders!J$1, products!$A$1:$G$1, 0))</f>
        <v>M</v>
      </c>
      <c r="K504">
        <f>INDEX(products!$A$1:$G$49, MATCH(orders!$D504, products!$A$1:$A$1001, 0), MATCH(orders!K$1, products!$A$1:$G$1, 0))</f>
        <v>0.2</v>
      </c>
      <c r="L504">
        <f>INDEX(products!$A$1:$G$49, MATCH(orders!$D504, products!$A$1:$A$1001, 0), MATCH(orders!L$1, products!$A$1:$G$1, 0))</f>
        <v>4.125</v>
      </c>
      <c r="M504">
        <f>L504*E504</f>
        <v>16.5</v>
      </c>
      <c r="N504" t="str">
        <f>_xlfn.IFS(I504="Rob", "Robusta", I504="Exc", "Excelsa", I504="Ara", "Arabica", I504="Lib","Liberica", TRUE, "")</f>
        <v>Excelsa</v>
      </c>
      <c r="O504" t="str">
        <f>_xlfn.IFS(J504="M", "Medium", J504="L", "Light", J504="D", "Dark", TRUE, "")</f>
        <v>Medium</v>
      </c>
    </row>
    <row r="505" spans="1:15" x14ac:dyDescent="0.2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INDEX(customers!$A$1:$I$1001, MATCH(orders!$C505, customers!$A$1:$A$1001, 0), MATCH(orders!F$1, customers!$A$1:$I$1, 0))</f>
        <v>Gladi Ducker</v>
      </c>
      <c r="G505" s="2" t="str">
        <f>INDEX(customers!$A$1:$I$1001, MATCH(orders!$C505, customers!$A$1:$A$1001, 0), MATCH(orders!G$1, customers!$A$1:$I$1, 0))</f>
        <v>gduckerdx@patch.com</v>
      </c>
      <c r="H505" s="2" t="str">
        <f>INDEX(customers!$A$1:$I$1001, MATCH(orders!$C505, customers!$A$1:$A$1001, 0), MATCH(orders!H$1, customers!$A$1:$I$1, 0))</f>
        <v>United Kingdom</v>
      </c>
      <c r="I505" t="str">
        <f>INDEX(products!$A$1:$G$49, MATCH(orders!$D505, products!$A$1:$A$1001, 0), MATCH(orders!I$1, products!$A$1:$G$1, 0))</f>
        <v>Lib</v>
      </c>
      <c r="J505" t="str">
        <f>INDEX(products!$A$1:$G$49, MATCH(orders!$D505, products!$A$1:$A$1001, 0), MATCH(orders!J$1, products!$A$1:$G$1, 0))</f>
        <v>D</v>
      </c>
      <c r="K505">
        <f>INDEX(products!$A$1:$G$49, MATCH(orders!$D505, products!$A$1:$A$1001, 0), MATCH(orders!K$1, products!$A$1:$G$1, 0))</f>
        <v>1</v>
      </c>
      <c r="L505">
        <f>INDEX(products!$A$1:$G$49, MATCH(orders!$D505, products!$A$1:$A$1001, 0), MATCH(orders!L$1, products!$A$1:$G$1, 0))</f>
        <v>12.95</v>
      </c>
      <c r="M505">
        <f>L505*E505</f>
        <v>51.8</v>
      </c>
      <c r="N505" t="str">
        <f>_xlfn.IFS(I505="Rob", "Robusta", I505="Exc", "Excelsa", I505="Ara", "Arabica", I505="Lib","Liberica", TRUE, "")</f>
        <v>Liberica</v>
      </c>
      <c r="O505" t="str">
        <f>_xlfn.IFS(J505="M", "Medium", J505="L", "Light", J505="D", "Dark", TRUE, "")</f>
        <v>Dark</v>
      </c>
    </row>
    <row r="506" spans="1:15" x14ac:dyDescent="0.2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INDEX(customers!$A$1:$I$1001, MATCH(orders!$C506, customers!$A$1:$A$1001, 0), MATCH(orders!F$1, customers!$A$1:$I$1, 0))</f>
        <v>Gladi Ducker</v>
      </c>
      <c r="G506" s="2" t="str">
        <f>INDEX(customers!$A$1:$I$1001, MATCH(orders!$C506, customers!$A$1:$A$1001, 0), MATCH(orders!G$1, customers!$A$1:$I$1, 0))</f>
        <v>gduckerdx@patch.com</v>
      </c>
      <c r="H506" s="2" t="str">
        <f>INDEX(customers!$A$1:$I$1001, MATCH(orders!$C506, customers!$A$1:$A$1001, 0), MATCH(orders!H$1, customers!$A$1:$I$1, 0))</f>
        <v>United Kingdom</v>
      </c>
      <c r="I506" t="str">
        <f>INDEX(products!$A$1:$G$49, MATCH(orders!$D506, products!$A$1:$A$1001, 0), MATCH(orders!I$1, products!$A$1:$G$1, 0))</f>
        <v>Lib</v>
      </c>
      <c r="J506" t="str">
        <f>INDEX(products!$A$1:$G$49, MATCH(orders!$D506, products!$A$1:$A$1001, 0), MATCH(orders!J$1, products!$A$1:$G$1, 0))</f>
        <v>L</v>
      </c>
      <c r="K506">
        <f>INDEX(products!$A$1:$G$49, MATCH(orders!$D506, products!$A$1:$A$1001, 0), MATCH(orders!K$1, products!$A$1:$G$1, 0))</f>
        <v>0.2</v>
      </c>
      <c r="L506">
        <f>INDEX(products!$A$1:$G$49, MATCH(orders!$D506, products!$A$1:$A$1001, 0), MATCH(orders!L$1, products!$A$1:$G$1, 0))</f>
        <v>4.7549999999999999</v>
      </c>
      <c r="M506">
        <f>L506*E506</f>
        <v>14.265000000000001</v>
      </c>
      <c r="N506" t="str">
        <f>_xlfn.IFS(I506="Rob", "Robusta", I506="Exc", "Excelsa", I506="Ara", "Arabica", I506="Lib","Liberica", TRUE, "")</f>
        <v>Liberica</v>
      </c>
      <c r="O506" t="str">
        <f>_xlfn.IFS(J506="M", "Medium", J506="L", "Light", J506="D", "Dark", TRUE, "")</f>
        <v>Light</v>
      </c>
    </row>
    <row r="507" spans="1:15" x14ac:dyDescent="0.2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INDEX(customers!$A$1:$I$1001, MATCH(orders!$C507, customers!$A$1:$A$1001, 0), MATCH(orders!F$1, customers!$A$1:$I$1, 0))</f>
        <v>Wain Stearley</v>
      </c>
      <c r="G507" s="2" t="str">
        <f>INDEX(customers!$A$1:$I$1001, MATCH(orders!$C507, customers!$A$1:$A$1001, 0), MATCH(orders!G$1, customers!$A$1:$I$1, 0))</f>
        <v>wstearleye1@census.gov</v>
      </c>
      <c r="H507" s="2" t="str">
        <f>INDEX(customers!$A$1:$I$1001, MATCH(orders!$C507, customers!$A$1:$A$1001, 0), MATCH(orders!H$1, customers!$A$1:$I$1, 0))</f>
        <v>United States</v>
      </c>
      <c r="I507" t="str">
        <f>INDEX(products!$A$1:$G$49, MATCH(orders!$D507, products!$A$1:$A$1001, 0), MATCH(orders!I$1, products!$A$1:$G$1, 0))</f>
        <v>Lib</v>
      </c>
      <c r="J507" t="str">
        <f>INDEX(products!$A$1:$G$49, MATCH(orders!$D507, products!$A$1:$A$1001, 0), MATCH(orders!J$1, products!$A$1:$G$1, 0))</f>
        <v>M</v>
      </c>
      <c r="K507">
        <f>INDEX(products!$A$1:$G$49, MATCH(orders!$D507, products!$A$1:$A$1001, 0), MATCH(orders!K$1, products!$A$1:$G$1, 0))</f>
        <v>0.2</v>
      </c>
      <c r="L507">
        <f>INDEX(products!$A$1:$G$49, MATCH(orders!$D507, products!$A$1:$A$1001, 0), MATCH(orders!L$1, products!$A$1:$G$1, 0))</f>
        <v>4.3650000000000002</v>
      </c>
      <c r="M507">
        <f>L507*E507</f>
        <v>26.19</v>
      </c>
      <c r="N507" t="str">
        <f>_xlfn.IFS(I507="Rob", "Robusta", I507="Exc", "Excelsa", I507="Ara", "Arabica", I507="Lib","Liberica", TRUE, "")</f>
        <v>Liberica</v>
      </c>
      <c r="O507" t="str">
        <f>_xlfn.IFS(J507="M", "Medium", J507="L", "Light", J507="D", "Dark", TRUE, "")</f>
        <v>Medium</v>
      </c>
    </row>
    <row r="508" spans="1:15" x14ac:dyDescent="0.2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INDEX(customers!$A$1:$I$1001, MATCH(orders!$C508, customers!$A$1:$A$1001, 0), MATCH(orders!F$1, customers!$A$1:$I$1, 0))</f>
        <v>Diane-marie Wincer</v>
      </c>
      <c r="G508" s="2" t="str">
        <f>INDEX(customers!$A$1:$I$1001, MATCH(orders!$C508, customers!$A$1:$A$1001, 0), MATCH(orders!G$1, customers!$A$1:$I$1, 0))</f>
        <v>dwincere2@marriott.com</v>
      </c>
      <c r="H508" s="2" t="str">
        <f>INDEX(customers!$A$1:$I$1001, MATCH(orders!$C508, customers!$A$1:$A$1001, 0), MATCH(orders!H$1, customers!$A$1:$I$1, 0))</f>
        <v>United States</v>
      </c>
      <c r="I508" t="str">
        <f>INDEX(products!$A$1:$G$49, MATCH(orders!$D508, products!$A$1:$A$1001, 0), MATCH(orders!I$1, products!$A$1:$G$1, 0))</f>
        <v>Ara</v>
      </c>
      <c r="J508" t="str">
        <f>INDEX(products!$A$1:$G$49, MATCH(orders!$D508, products!$A$1:$A$1001, 0), MATCH(orders!J$1, products!$A$1:$G$1, 0))</f>
        <v>L</v>
      </c>
      <c r="K508">
        <f>INDEX(products!$A$1:$G$49, MATCH(orders!$D508, products!$A$1:$A$1001, 0), MATCH(orders!K$1, products!$A$1:$G$1, 0))</f>
        <v>1</v>
      </c>
      <c r="L508">
        <f>INDEX(products!$A$1:$G$49, MATCH(orders!$D508, products!$A$1:$A$1001, 0), MATCH(orders!L$1, products!$A$1:$G$1, 0))</f>
        <v>12.95</v>
      </c>
      <c r="M508">
        <f>L508*E508</f>
        <v>25.9</v>
      </c>
      <c r="N508" t="str">
        <f>_xlfn.IFS(I508="Rob", "Robusta", I508="Exc", "Excelsa", I508="Ara", "Arabica", I508="Lib","Liberica", TRUE, "")</f>
        <v>Arabica</v>
      </c>
      <c r="O508" t="str">
        <f>_xlfn.IFS(J508="M", "Medium", J508="L", "Light", J508="D", "Dark", TRUE, "")</f>
        <v>Light</v>
      </c>
    </row>
    <row r="509" spans="1:15" x14ac:dyDescent="0.2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INDEX(customers!$A$1:$I$1001, MATCH(orders!$C509, customers!$A$1:$A$1001, 0), MATCH(orders!F$1, customers!$A$1:$I$1, 0))</f>
        <v>Perry Lyfield</v>
      </c>
      <c r="G509" s="2" t="str">
        <f>INDEX(customers!$A$1:$I$1001, MATCH(orders!$C509, customers!$A$1:$A$1001, 0), MATCH(orders!G$1, customers!$A$1:$I$1, 0))</f>
        <v>plyfielde3@baidu.com</v>
      </c>
      <c r="H509" s="2" t="str">
        <f>INDEX(customers!$A$1:$I$1001, MATCH(orders!$C509, customers!$A$1:$A$1001, 0), MATCH(orders!H$1, customers!$A$1:$I$1, 0))</f>
        <v>United States</v>
      </c>
      <c r="I509" t="str">
        <f>INDEX(products!$A$1:$G$49, MATCH(orders!$D509, products!$A$1:$A$1001, 0), MATCH(orders!I$1, products!$A$1:$G$1, 0))</f>
        <v>Ara</v>
      </c>
      <c r="J509" t="str">
        <f>INDEX(products!$A$1:$G$49, MATCH(orders!$D509, products!$A$1:$A$1001, 0), MATCH(orders!J$1, products!$A$1:$G$1, 0))</f>
        <v>L</v>
      </c>
      <c r="K509">
        <f>INDEX(products!$A$1:$G$49, MATCH(orders!$D509, products!$A$1:$A$1001, 0), MATCH(orders!K$1, products!$A$1:$G$1, 0))</f>
        <v>2.5</v>
      </c>
      <c r="L509">
        <f>INDEX(products!$A$1:$G$49, MATCH(orders!$D509, products!$A$1:$A$1001, 0), MATCH(orders!L$1, products!$A$1:$G$1, 0))</f>
        <v>29.784999999999997</v>
      </c>
      <c r="M509">
        <f>L509*E509</f>
        <v>89.35499999999999</v>
      </c>
      <c r="N509" t="str">
        <f>_xlfn.IFS(I509="Rob", "Robusta", I509="Exc", "Excelsa", I509="Ara", "Arabica", I509="Lib","Liberica", TRUE, "")</f>
        <v>Arabica</v>
      </c>
      <c r="O509" t="str">
        <f>_xlfn.IFS(J509="M", "Medium", J509="L", "Light", J509="D", "Dark", TRUE, "")</f>
        <v>Light</v>
      </c>
    </row>
    <row r="510" spans="1:15" x14ac:dyDescent="0.2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INDEX(customers!$A$1:$I$1001, MATCH(orders!$C510, customers!$A$1:$A$1001, 0), MATCH(orders!F$1, customers!$A$1:$I$1, 0))</f>
        <v>Heall Perris</v>
      </c>
      <c r="G510" s="2" t="str">
        <f>INDEX(customers!$A$1:$I$1001, MATCH(orders!$C510, customers!$A$1:$A$1001, 0), MATCH(orders!G$1, customers!$A$1:$I$1, 0))</f>
        <v>hperrise4@studiopress.com</v>
      </c>
      <c r="H510" s="2" t="str">
        <f>INDEX(customers!$A$1:$I$1001, MATCH(orders!$C510, customers!$A$1:$A$1001, 0), MATCH(orders!H$1, customers!$A$1:$I$1, 0))</f>
        <v>Ireland</v>
      </c>
      <c r="I510" t="str">
        <f>INDEX(products!$A$1:$G$49, MATCH(orders!$D510, products!$A$1:$A$1001, 0), MATCH(orders!I$1, products!$A$1:$G$1, 0))</f>
        <v>Lib</v>
      </c>
      <c r="J510" t="str">
        <f>INDEX(products!$A$1:$G$49, MATCH(orders!$D510, products!$A$1:$A$1001, 0), MATCH(orders!J$1, products!$A$1:$G$1, 0))</f>
        <v>D</v>
      </c>
      <c r="K510">
        <f>INDEX(products!$A$1:$G$49, MATCH(orders!$D510, products!$A$1:$A$1001, 0), MATCH(orders!K$1, products!$A$1:$G$1, 0))</f>
        <v>0.5</v>
      </c>
      <c r="L510">
        <f>INDEX(products!$A$1:$G$49, MATCH(orders!$D510, products!$A$1:$A$1001, 0), MATCH(orders!L$1, products!$A$1:$G$1, 0))</f>
        <v>7.77</v>
      </c>
      <c r="M510">
        <f>L510*E510</f>
        <v>46.62</v>
      </c>
      <c r="N510" t="str">
        <f>_xlfn.IFS(I510="Rob", "Robusta", I510="Exc", "Excelsa", I510="Ara", "Arabica", I510="Lib","Liberica", TRUE, "")</f>
        <v>Liberica</v>
      </c>
      <c r="O510" t="str">
        <f>_xlfn.IFS(J510="M", "Medium", J510="L", "Light", J510="D", "Dark", TRUE, "")</f>
        <v>Dark</v>
      </c>
    </row>
    <row r="511" spans="1:15" x14ac:dyDescent="0.2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INDEX(customers!$A$1:$I$1001, MATCH(orders!$C511, customers!$A$1:$A$1001, 0), MATCH(orders!F$1, customers!$A$1:$I$1, 0))</f>
        <v>Marja Urion</v>
      </c>
      <c r="G511" s="2" t="str">
        <f>INDEX(customers!$A$1:$I$1001, MATCH(orders!$C511, customers!$A$1:$A$1001, 0), MATCH(orders!G$1, customers!$A$1:$I$1, 0))</f>
        <v>murione5@alexa.com</v>
      </c>
      <c r="H511" s="2" t="str">
        <f>INDEX(customers!$A$1:$I$1001, MATCH(orders!$C511, customers!$A$1:$A$1001, 0), MATCH(orders!H$1, customers!$A$1:$I$1, 0))</f>
        <v>Ireland</v>
      </c>
      <c r="I511" t="str">
        <f>INDEX(products!$A$1:$G$49, MATCH(orders!$D511, products!$A$1:$A$1001, 0), MATCH(orders!I$1, products!$A$1:$G$1, 0))</f>
        <v>Ara</v>
      </c>
      <c r="J511" t="str">
        <f>INDEX(products!$A$1:$G$49, MATCH(orders!$D511, products!$A$1:$A$1001, 0), MATCH(orders!J$1, products!$A$1:$G$1, 0))</f>
        <v>D</v>
      </c>
      <c r="K511">
        <f>INDEX(products!$A$1:$G$49, MATCH(orders!$D511, products!$A$1:$A$1001, 0), MATCH(orders!K$1, products!$A$1:$G$1, 0))</f>
        <v>1</v>
      </c>
      <c r="L511">
        <f>INDEX(products!$A$1:$G$49, MATCH(orders!$D511, products!$A$1:$A$1001, 0), MATCH(orders!L$1, products!$A$1:$G$1, 0))</f>
        <v>9.9499999999999993</v>
      </c>
      <c r="M511">
        <f>L511*E511</f>
        <v>29.849999999999998</v>
      </c>
      <c r="N511" t="str">
        <f>_xlfn.IFS(I511="Rob", "Robusta", I511="Exc", "Excelsa", I511="Ara", "Arabica", I511="Lib","Liberica", TRUE, "")</f>
        <v>Arabica</v>
      </c>
      <c r="O511" t="str">
        <f>_xlfn.IFS(J511="M", "Medium", J511="L", "Light", J511="D", "Dark", TRUE, "")</f>
        <v>Dark</v>
      </c>
    </row>
    <row r="512" spans="1:15" x14ac:dyDescent="0.2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INDEX(customers!$A$1:$I$1001, MATCH(orders!$C512, customers!$A$1:$A$1001, 0), MATCH(orders!F$1, customers!$A$1:$I$1, 0))</f>
        <v>Camellia Kid</v>
      </c>
      <c r="G512" s="2" t="str">
        <f>INDEX(customers!$A$1:$I$1001, MATCH(orders!$C512, customers!$A$1:$A$1001, 0), MATCH(orders!G$1, customers!$A$1:$I$1, 0))</f>
        <v>ckide6@narod.ru</v>
      </c>
      <c r="H512" s="2" t="str">
        <f>INDEX(customers!$A$1:$I$1001, MATCH(orders!$C512, customers!$A$1:$A$1001, 0), MATCH(orders!H$1, customers!$A$1:$I$1, 0))</f>
        <v>Ireland</v>
      </c>
      <c r="I512" t="str">
        <f>INDEX(products!$A$1:$G$49, MATCH(orders!$D512, products!$A$1:$A$1001, 0), MATCH(orders!I$1, products!$A$1:$G$1, 0))</f>
        <v>Rob</v>
      </c>
      <c r="J512" t="str">
        <f>INDEX(products!$A$1:$G$49, MATCH(orders!$D512, products!$A$1:$A$1001, 0), MATCH(orders!J$1, products!$A$1:$G$1, 0))</f>
        <v>L</v>
      </c>
      <c r="K512">
        <f>INDEX(products!$A$1:$G$49, MATCH(orders!$D512, products!$A$1:$A$1001, 0), MATCH(orders!K$1, products!$A$1:$G$1, 0))</f>
        <v>0.2</v>
      </c>
      <c r="L512">
        <f>INDEX(products!$A$1:$G$49, MATCH(orders!$D512, products!$A$1:$A$1001, 0), MATCH(orders!L$1, products!$A$1:$G$1, 0))</f>
        <v>3.5849999999999995</v>
      </c>
      <c r="M512">
        <f>L512*E512</f>
        <v>10.754999999999999</v>
      </c>
      <c r="N512" t="str">
        <f>_xlfn.IFS(I512="Rob", "Robusta", I512="Exc", "Excelsa", I512="Ara", "Arabica", I512="Lib","Liberica", TRUE, "")</f>
        <v>Robusta</v>
      </c>
      <c r="O512" t="str">
        <f>_xlfn.IFS(J512="M", "Medium", J512="L", "Light", J512="D", "Dark", TRUE, "")</f>
        <v>Light</v>
      </c>
    </row>
    <row r="513" spans="1:15" x14ac:dyDescent="0.2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INDEX(customers!$A$1:$I$1001, MATCH(orders!$C513, customers!$A$1:$A$1001, 0), MATCH(orders!F$1, customers!$A$1:$I$1, 0))</f>
        <v>Carolann Beine</v>
      </c>
      <c r="G513" s="2" t="str">
        <f>INDEX(customers!$A$1:$I$1001, MATCH(orders!$C513, customers!$A$1:$A$1001, 0), MATCH(orders!G$1, customers!$A$1:$I$1, 0))</f>
        <v>cbeinee7@xinhuanet.com</v>
      </c>
      <c r="H513" s="2" t="str">
        <f>INDEX(customers!$A$1:$I$1001, MATCH(orders!$C513, customers!$A$1:$A$1001, 0), MATCH(orders!H$1, customers!$A$1:$I$1, 0))</f>
        <v>United States</v>
      </c>
      <c r="I513" t="str">
        <f>INDEX(products!$A$1:$G$49, MATCH(orders!$D513, products!$A$1:$A$1001, 0), MATCH(orders!I$1, products!$A$1:$G$1, 0))</f>
        <v>Ara</v>
      </c>
      <c r="J513" t="str">
        <f>INDEX(products!$A$1:$G$49, MATCH(orders!$D513, products!$A$1:$A$1001, 0), MATCH(orders!J$1, products!$A$1:$G$1, 0))</f>
        <v>M</v>
      </c>
      <c r="K513">
        <f>INDEX(products!$A$1:$G$49, MATCH(orders!$D513, products!$A$1:$A$1001, 0), MATCH(orders!K$1, products!$A$1:$G$1, 0))</f>
        <v>0.2</v>
      </c>
      <c r="L513">
        <f>INDEX(products!$A$1:$G$49, MATCH(orders!$D513, products!$A$1:$A$1001, 0), MATCH(orders!L$1, products!$A$1:$G$1, 0))</f>
        <v>3.375</v>
      </c>
      <c r="M513">
        <f>L513*E513</f>
        <v>13.5</v>
      </c>
      <c r="N513" t="str">
        <f>_xlfn.IFS(I513="Rob", "Robusta", I513="Exc", "Excelsa", I513="Ara", "Arabica", I513="Lib","Liberica", TRUE, "")</f>
        <v>Arabica</v>
      </c>
      <c r="O513" t="str">
        <f>_xlfn.IFS(J513="M", "Medium", J513="L", "Light", J513="D", "Dark", TRUE, "")</f>
        <v>Medium</v>
      </c>
    </row>
    <row r="514" spans="1:15" x14ac:dyDescent="0.2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INDEX(customers!$A$1:$I$1001, MATCH(orders!$C514, customers!$A$1:$A$1001, 0), MATCH(orders!F$1, customers!$A$1:$I$1, 0))</f>
        <v>Celia Bakeup</v>
      </c>
      <c r="G514" s="2" t="str">
        <f>INDEX(customers!$A$1:$I$1001, MATCH(orders!$C514, customers!$A$1:$A$1001, 0), MATCH(orders!G$1, customers!$A$1:$I$1, 0))</f>
        <v>cbakeupe8@globo.com</v>
      </c>
      <c r="H514" s="2" t="str">
        <f>INDEX(customers!$A$1:$I$1001, MATCH(orders!$C514, customers!$A$1:$A$1001, 0), MATCH(orders!H$1, customers!$A$1:$I$1, 0))</f>
        <v>United States</v>
      </c>
      <c r="I514" t="str">
        <f>INDEX(products!$A$1:$G$49, MATCH(orders!$D514, products!$A$1:$A$1001, 0), MATCH(orders!I$1, products!$A$1:$G$1, 0))</f>
        <v>Lib</v>
      </c>
      <c r="J514" t="str">
        <f>INDEX(products!$A$1:$G$49, MATCH(orders!$D514, products!$A$1:$A$1001, 0), MATCH(orders!J$1, products!$A$1:$G$1, 0))</f>
        <v>L</v>
      </c>
      <c r="K514">
        <f>INDEX(products!$A$1:$G$49, MATCH(orders!$D514, products!$A$1:$A$1001, 0), MATCH(orders!K$1, products!$A$1:$G$1, 0))</f>
        <v>1</v>
      </c>
      <c r="L514">
        <f>INDEX(products!$A$1:$G$49, MATCH(orders!$D514, products!$A$1:$A$1001, 0), MATCH(orders!L$1, products!$A$1:$G$1, 0))</f>
        <v>15.85</v>
      </c>
      <c r="M514">
        <f>L514*E514</f>
        <v>47.55</v>
      </c>
      <c r="N514" t="str">
        <f>_xlfn.IFS(I514="Rob", "Robusta", I514="Exc", "Excelsa", I514="Ara", "Arabica", I514="Lib","Liberica", TRUE, "")</f>
        <v>Liberica</v>
      </c>
      <c r="O514" t="str">
        <f>_xlfn.IFS(J514="M", "Medium", J514="L", "Light", J514="D", "Dark", TRUE, "")</f>
        <v>Light</v>
      </c>
    </row>
    <row r="515" spans="1:15" x14ac:dyDescent="0.2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INDEX(customers!$A$1:$I$1001, MATCH(orders!$C515, customers!$A$1:$A$1001, 0), MATCH(orders!F$1, customers!$A$1:$I$1, 0))</f>
        <v>Nataniel Helkin</v>
      </c>
      <c r="G515" s="2" t="str">
        <f>INDEX(customers!$A$1:$I$1001, MATCH(orders!$C515, customers!$A$1:$A$1001, 0), MATCH(orders!G$1, customers!$A$1:$I$1, 0))</f>
        <v>nhelkine9@example.com</v>
      </c>
      <c r="H515" s="2" t="str">
        <f>INDEX(customers!$A$1:$I$1001, MATCH(orders!$C515, customers!$A$1:$A$1001, 0), MATCH(orders!H$1, customers!$A$1:$I$1, 0))</f>
        <v>United States</v>
      </c>
      <c r="I515" t="str">
        <f>INDEX(products!$A$1:$G$49, MATCH(orders!$D515, products!$A$1:$A$1001, 0), MATCH(orders!I$1, products!$A$1:$G$1, 0))</f>
        <v>Lib</v>
      </c>
      <c r="J515" t="str">
        <f>INDEX(products!$A$1:$G$49, MATCH(orders!$D515, products!$A$1:$A$1001, 0), MATCH(orders!J$1, products!$A$1:$G$1, 0))</f>
        <v>L</v>
      </c>
      <c r="K515">
        <f>INDEX(products!$A$1:$G$49, MATCH(orders!$D515, products!$A$1:$A$1001, 0), MATCH(orders!K$1, products!$A$1:$G$1, 0))</f>
        <v>1</v>
      </c>
      <c r="L515">
        <f>INDEX(products!$A$1:$G$49, MATCH(orders!$D515, products!$A$1:$A$1001, 0), MATCH(orders!L$1, products!$A$1:$G$1, 0))</f>
        <v>15.85</v>
      </c>
      <c r="M515">
        <f>L515*E515</f>
        <v>79.25</v>
      </c>
      <c r="N515" t="str">
        <f>_xlfn.IFS(I515="Rob", "Robusta", I515="Exc", "Excelsa", I515="Ara", "Arabica", I515="Lib","Liberica", TRUE, "")</f>
        <v>Liberica</v>
      </c>
      <c r="O515" t="str">
        <f>_xlfn.IFS(J515="M", "Medium", J515="L", "Light", J515="D", "Dark", TRUE, "")</f>
        <v>Light</v>
      </c>
    </row>
    <row r="516" spans="1:15" x14ac:dyDescent="0.2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INDEX(customers!$A$1:$I$1001, MATCH(orders!$C516, customers!$A$1:$A$1001, 0), MATCH(orders!F$1, customers!$A$1:$I$1, 0))</f>
        <v>Pippo Witherington</v>
      </c>
      <c r="G516" s="2" t="str">
        <f>INDEX(customers!$A$1:$I$1001, MATCH(orders!$C516, customers!$A$1:$A$1001, 0), MATCH(orders!G$1, customers!$A$1:$I$1, 0))</f>
        <v>pwitheringtonea@networkadvertising.org</v>
      </c>
      <c r="H516" s="2" t="str">
        <f>INDEX(customers!$A$1:$I$1001, MATCH(orders!$C516, customers!$A$1:$A$1001, 0), MATCH(orders!H$1, customers!$A$1:$I$1, 0))</f>
        <v>United States</v>
      </c>
      <c r="I516" t="str">
        <f>INDEX(products!$A$1:$G$49, MATCH(orders!$D516, products!$A$1:$A$1001, 0), MATCH(orders!I$1, products!$A$1:$G$1, 0))</f>
        <v>Lib</v>
      </c>
      <c r="J516" t="str">
        <f>INDEX(products!$A$1:$G$49, MATCH(orders!$D516, products!$A$1:$A$1001, 0), MATCH(orders!J$1, products!$A$1:$G$1, 0))</f>
        <v>M</v>
      </c>
      <c r="K516">
        <f>INDEX(products!$A$1:$G$49, MATCH(orders!$D516, products!$A$1:$A$1001, 0), MATCH(orders!K$1, products!$A$1:$G$1, 0))</f>
        <v>0.2</v>
      </c>
      <c r="L516">
        <f>INDEX(products!$A$1:$G$49, MATCH(orders!$D516, products!$A$1:$A$1001, 0), MATCH(orders!L$1, products!$A$1:$G$1, 0))</f>
        <v>4.3650000000000002</v>
      </c>
      <c r="M516">
        <f>L516*E516</f>
        <v>26.19</v>
      </c>
      <c r="N516" t="str">
        <f>_xlfn.IFS(I516="Rob", "Robusta", I516="Exc", "Excelsa", I516="Ara", "Arabica", I516="Lib","Liberica", TRUE, "")</f>
        <v>Liberica</v>
      </c>
      <c r="O516" t="str">
        <f>_xlfn.IFS(J516="M", "Medium", J516="L", "Light", J516="D", "Dark", TRUE, "")</f>
        <v>Medium</v>
      </c>
    </row>
    <row r="517" spans="1:15" x14ac:dyDescent="0.2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INDEX(customers!$A$1:$I$1001, MATCH(orders!$C517, customers!$A$1:$A$1001, 0), MATCH(orders!F$1, customers!$A$1:$I$1, 0))</f>
        <v>Tildie Tilzey</v>
      </c>
      <c r="G517" s="2" t="str">
        <f>INDEX(customers!$A$1:$I$1001, MATCH(orders!$C517, customers!$A$1:$A$1001, 0), MATCH(orders!G$1, customers!$A$1:$I$1, 0))</f>
        <v>ttilzeyeb@hostgator.com</v>
      </c>
      <c r="H517" s="2" t="str">
        <f>INDEX(customers!$A$1:$I$1001, MATCH(orders!$C517, customers!$A$1:$A$1001, 0), MATCH(orders!H$1, customers!$A$1:$I$1, 0))</f>
        <v>United States</v>
      </c>
      <c r="I517" t="str">
        <f>INDEX(products!$A$1:$G$49, MATCH(orders!$D517, products!$A$1:$A$1001, 0), MATCH(orders!I$1, products!$A$1:$G$1, 0))</f>
        <v>Rob</v>
      </c>
      <c r="J517" t="str">
        <f>INDEX(products!$A$1:$G$49, MATCH(orders!$D517, products!$A$1:$A$1001, 0), MATCH(orders!J$1, products!$A$1:$G$1, 0))</f>
        <v>L</v>
      </c>
      <c r="K517">
        <f>INDEX(products!$A$1:$G$49, MATCH(orders!$D517, products!$A$1:$A$1001, 0), MATCH(orders!K$1, products!$A$1:$G$1, 0))</f>
        <v>0.5</v>
      </c>
      <c r="L517">
        <f>INDEX(products!$A$1:$G$49, MATCH(orders!$D517, products!$A$1:$A$1001, 0), MATCH(orders!L$1, products!$A$1:$G$1, 0))</f>
        <v>7.169999999999999</v>
      </c>
      <c r="M517">
        <f>L517*E517</f>
        <v>21.509999999999998</v>
      </c>
      <c r="N517" t="str">
        <f>_xlfn.IFS(I517="Rob", "Robusta", I517="Exc", "Excelsa", I517="Ara", "Arabica", I517="Lib","Liberica", TRUE, "")</f>
        <v>Robusta</v>
      </c>
      <c r="O517" t="str">
        <f>_xlfn.IFS(J517="M", "Medium", J517="L", "Light", J517="D", "Dark", TRUE, "")</f>
        <v>Light</v>
      </c>
    </row>
    <row r="518" spans="1:15" x14ac:dyDescent="0.2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INDEX(customers!$A$1:$I$1001, MATCH(orders!$C518, customers!$A$1:$A$1001, 0), MATCH(orders!F$1, customers!$A$1:$I$1, 0))</f>
        <v>Cindra Burling</v>
      </c>
      <c r="G518" s="2" t="str">
        <f>INDEX(customers!$A$1:$I$1001, MATCH(orders!$C518, customers!$A$1:$A$1001, 0), MATCH(orders!G$1, customers!$A$1:$I$1, 0))</f>
        <v xml:space="preserve"> cindra.burling@gmail.com</v>
      </c>
      <c r="H518" s="2" t="str">
        <f>INDEX(customers!$A$1:$I$1001, MATCH(orders!$C518, customers!$A$1:$A$1001, 0), MATCH(orders!H$1, customers!$A$1:$I$1, 0))</f>
        <v>United States</v>
      </c>
      <c r="I518" t="str">
        <f>INDEX(products!$A$1:$G$49, MATCH(orders!$D518, products!$A$1:$A$1001, 0), MATCH(orders!I$1, products!$A$1:$G$1, 0))</f>
        <v>Rob</v>
      </c>
      <c r="J518" t="str">
        <f>INDEX(products!$A$1:$G$49, MATCH(orders!$D518, products!$A$1:$A$1001, 0), MATCH(orders!J$1, products!$A$1:$G$1, 0))</f>
        <v>D</v>
      </c>
      <c r="K518">
        <f>INDEX(products!$A$1:$G$49, MATCH(orders!$D518, products!$A$1:$A$1001, 0), MATCH(orders!K$1, products!$A$1:$G$1, 0))</f>
        <v>2.5</v>
      </c>
      <c r="L518">
        <f>INDEX(products!$A$1:$G$49, MATCH(orders!$D518, products!$A$1:$A$1001, 0), MATCH(orders!L$1, products!$A$1:$G$1, 0))</f>
        <v>20.584999999999997</v>
      </c>
      <c r="M518">
        <f>L518*E518</f>
        <v>102.92499999999998</v>
      </c>
      <c r="N518" t="str">
        <f>_xlfn.IFS(I518="Rob", "Robusta", I518="Exc", "Excelsa", I518="Ara", "Arabica", I518="Lib","Liberica", TRUE, "")</f>
        <v>Robusta</v>
      </c>
      <c r="O518" t="str">
        <f>_xlfn.IFS(J518="M", "Medium", J518="L", "Light", J518="D", "Dark", TRUE, "")</f>
        <v>Dark</v>
      </c>
    </row>
    <row r="519" spans="1:15" x14ac:dyDescent="0.2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INDEX(customers!$A$1:$I$1001, MATCH(orders!$C519, customers!$A$1:$A$1001, 0), MATCH(orders!F$1, customers!$A$1:$I$1, 0))</f>
        <v>Channa Belamy</v>
      </c>
      <c r="G519" s="2" t="str">
        <f>INDEX(customers!$A$1:$I$1001, MATCH(orders!$C519, customers!$A$1:$A$1001, 0), MATCH(orders!G$1, customers!$A$1:$I$1, 0))</f>
        <v xml:space="preserve"> channa.belamy@gmail.com</v>
      </c>
      <c r="H519" s="2" t="str">
        <f>INDEX(customers!$A$1:$I$1001, MATCH(orders!$C519, customers!$A$1:$A$1001, 0), MATCH(orders!H$1, customers!$A$1:$I$1, 0))</f>
        <v>United States</v>
      </c>
      <c r="I519" t="str">
        <f>INDEX(products!$A$1:$G$49, MATCH(orders!$D519, products!$A$1:$A$1001, 0), MATCH(orders!I$1, products!$A$1:$G$1, 0))</f>
        <v>Lib</v>
      </c>
      <c r="J519" t="str">
        <f>INDEX(products!$A$1:$G$49, MATCH(orders!$D519, products!$A$1:$A$1001, 0), MATCH(orders!J$1, products!$A$1:$G$1, 0))</f>
        <v>D</v>
      </c>
      <c r="K519">
        <f>INDEX(products!$A$1:$G$49, MATCH(orders!$D519, products!$A$1:$A$1001, 0), MATCH(orders!K$1, products!$A$1:$G$1, 0))</f>
        <v>0.2</v>
      </c>
      <c r="L519">
        <f>INDEX(products!$A$1:$G$49, MATCH(orders!$D519, products!$A$1:$A$1001, 0), MATCH(orders!L$1, products!$A$1:$G$1, 0))</f>
        <v>3.8849999999999998</v>
      </c>
      <c r="M519">
        <f>L519*E519</f>
        <v>7.77</v>
      </c>
      <c r="N519" t="str">
        <f>_xlfn.IFS(I519="Rob", "Robusta", I519="Exc", "Excelsa", I519="Ara", "Arabica", I519="Lib","Liberica", TRUE, "")</f>
        <v>Liberica</v>
      </c>
      <c r="O519" t="str">
        <f>_xlfn.IFS(J519="M", "Medium", J519="L", "Light", J519="D", "Dark", TRUE, "")</f>
        <v>Dark</v>
      </c>
    </row>
    <row r="520" spans="1:15" x14ac:dyDescent="0.2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INDEX(customers!$A$1:$I$1001, MATCH(orders!$C520, customers!$A$1:$A$1001, 0), MATCH(orders!F$1, customers!$A$1:$I$1, 0))</f>
        <v>Karl Imorts</v>
      </c>
      <c r="G520" s="2" t="str">
        <f>INDEX(customers!$A$1:$I$1001, MATCH(orders!$C520, customers!$A$1:$A$1001, 0), MATCH(orders!G$1, customers!$A$1:$I$1, 0))</f>
        <v>kimortsee@alexa.com</v>
      </c>
      <c r="H520" s="2" t="str">
        <f>INDEX(customers!$A$1:$I$1001, MATCH(orders!$C520, customers!$A$1:$A$1001, 0), MATCH(orders!H$1, customers!$A$1:$I$1, 0))</f>
        <v>United States</v>
      </c>
      <c r="I520" t="str">
        <f>INDEX(products!$A$1:$G$49, MATCH(orders!$D520, products!$A$1:$A$1001, 0), MATCH(orders!I$1, products!$A$1:$G$1, 0))</f>
        <v>Exc</v>
      </c>
      <c r="J520" t="str">
        <f>INDEX(products!$A$1:$G$49, MATCH(orders!$D520, products!$A$1:$A$1001, 0), MATCH(orders!J$1, products!$A$1:$G$1, 0))</f>
        <v>D</v>
      </c>
      <c r="K520">
        <f>INDEX(products!$A$1:$G$49, MATCH(orders!$D520, products!$A$1:$A$1001, 0), MATCH(orders!K$1, products!$A$1:$G$1, 0))</f>
        <v>2.5</v>
      </c>
      <c r="L520">
        <f>INDEX(products!$A$1:$G$49, MATCH(orders!$D520, products!$A$1:$A$1001, 0), MATCH(orders!L$1, products!$A$1:$G$1, 0))</f>
        <v>27.945</v>
      </c>
      <c r="M520">
        <f>L520*E520</f>
        <v>139.72499999999999</v>
      </c>
      <c r="N520" t="str">
        <f>_xlfn.IFS(I520="Rob", "Robusta", I520="Exc", "Excelsa", I520="Ara", "Arabica", I520="Lib","Liberica", TRUE, "")</f>
        <v>Excelsa</v>
      </c>
      <c r="O520" t="str">
        <f>_xlfn.IFS(J520="M", "Medium", J520="L", "Light", J520="D", "Dark", TRUE, "")</f>
        <v>Dark</v>
      </c>
    </row>
    <row r="521" spans="1:15" x14ac:dyDescent="0.2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INDEX(customers!$A$1:$I$1001, MATCH(orders!$C521, customers!$A$1:$A$1001, 0), MATCH(orders!F$1, customers!$A$1:$I$1, 0))</f>
        <v>Marja Urion</v>
      </c>
      <c r="G521" s="2" t="str">
        <f>INDEX(customers!$A$1:$I$1001, MATCH(orders!$C521, customers!$A$1:$A$1001, 0), MATCH(orders!G$1, customers!$A$1:$I$1, 0))</f>
        <v>murione5@alexa.com</v>
      </c>
      <c r="H521" s="2" t="str">
        <f>INDEX(customers!$A$1:$I$1001, MATCH(orders!$C521, customers!$A$1:$A$1001, 0), MATCH(orders!H$1, customers!$A$1:$I$1, 0))</f>
        <v>Ireland</v>
      </c>
      <c r="I521" t="str">
        <f>INDEX(products!$A$1:$G$49, MATCH(orders!$D521, products!$A$1:$A$1001, 0), MATCH(orders!I$1, products!$A$1:$G$1, 0))</f>
        <v>Ara</v>
      </c>
      <c r="J521" t="str">
        <f>INDEX(products!$A$1:$G$49, MATCH(orders!$D521, products!$A$1:$A$1001, 0), MATCH(orders!J$1, products!$A$1:$G$1, 0))</f>
        <v>D</v>
      </c>
      <c r="K521">
        <f>INDEX(products!$A$1:$G$49, MATCH(orders!$D521, products!$A$1:$A$1001, 0), MATCH(orders!K$1, products!$A$1:$G$1, 0))</f>
        <v>0.5</v>
      </c>
      <c r="L521">
        <f>INDEX(products!$A$1:$G$49, MATCH(orders!$D521, products!$A$1:$A$1001, 0), MATCH(orders!L$1, products!$A$1:$G$1, 0))</f>
        <v>5.97</v>
      </c>
      <c r="M521">
        <f>L521*E521</f>
        <v>11.94</v>
      </c>
      <c r="N521" t="str">
        <f>_xlfn.IFS(I521="Rob", "Robusta", I521="Exc", "Excelsa", I521="Ara", "Arabica", I521="Lib","Liberica", TRUE, "")</f>
        <v>Arabica</v>
      </c>
      <c r="O521" t="str">
        <f>_xlfn.IFS(J521="M", "Medium", J521="L", "Light", J521="D", "Dark", TRUE, "")</f>
        <v>Dark</v>
      </c>
    </row>
    <row r="522" spans="1:15" x14ac:dyDescent="0.2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INDEX(customers!$A$1:$I$1001, MATCH(orders!$C522, customers!$A$1:$A$1001, 0), MATCH(orders!F$1, customers!$A$1:$I$1, 0))</f>
        <v>Mag Armistead</v>
      </c>
      <c r="G522" s="2" t="str">
        <f>INDEX(customers!$A$1:$I$1001, MATCH(orders!$C522, customers!$A$1:$A$1001, 0), MATCH(orders!G$1, customers!$A$1:$I$1, 0))</f>
        <v>marmisteadeg@blogtalkradio.com</v>
      </c>
      <c r="H522" s="2" t="str">
        <f>INDEX(customers!$A$1:$I$1001, MATCH(orders!$C522, customers!$A$1:$A$1001, 0), MATCH(orders!H$1, customers!$A$1:$I$1, 0))</f>
        <v>United States</v>
      </c>
      <c r="I522" t="str">
        <f>INDEX(products!$A$1:$G$49, MATCH(orders!$D522, products!$A$1:$A$1001, 0), MATCH(orders!I$1, products!$A$1:$G$1, 0))</f>
        <v>Lib</v>
      </c>
      <c r="J522" t="str">
        <f>INDEX(products!$A$1:$G$49, MATCH(orders!$D522, products!$A$1:$A$1001, 0), MATCH(orders!J$1, products!$A$1:$G$1, 0))</f>
        <v>D</v>
      </c>
      <c r="K522">
        <f>INDEX(products!$A$1:$G$49, MATCH(orders!$D522, products!$A$1:$A$1001, 0), MATCH(orders!K$1, products!$A$1:$G$1, 0))</f>
        <v>0.2</v>
      </c>
      <c r="L522">
        <f>INDEX(products!$A$1:$G$49, MATCH(orders!$D522, products!$A$1:$A$1001, 0), MATCH(orders!L$1, products!$A$1:$G$1, 0))</f>
        <v>3.8849999999999998</v>
      </c>
      <c r="M522">
        <f>L522*E522</f>
        <v>3.8849999999999998</v>
      </c>
      <c r="N522" t="str">
        <f>_xlfn.IFS(I522="Rob", "Robusta", I522="Exc", "Excelsa", I522="Ara", "Arabica", I522="Lib","Liberica", TRUE, "")</f>
        <v>Liberica</v>
      </c>
      <c r="O522" t="str">
        <f>_xlfn.IFS(J522="M", "Medium", J522="L", "Light", J522="D", "Dark", TRUE, "")</f>
        <v>Dark</v>
      </c>
    </row>
    <row r="523" spans="1:15" x14ac:dyDescent="0.2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INDEX(customers!$A$1:$I$1001, MATCH(orders!$C523, customers!$A$1:$A$1001, 0), MATCH(orders!F$1, customers!$A$1:$I$1, 0))</f>
        <v>Mag Armistead</v>
      </c>
      <c r="G523" s="2" t="str">
        <f>INDEX(customers!$A$1:$I$1001, MATCH(orders!$C523, customers!$A$1:$A$1001, 0), MATCH(orders!G$1, customers!$A$1:$I$1, 0))</f>
        <v>marmisteadeg@blogtalkradio.com</v>
      </c>
      <c r="H523" s="2" t="str">
        <f>INDEX(customers!$A$1:$I$1001, MATCH(orders!$C523, customers!$A$1:$A$1001, 0), MATCH(orders!H$1, customers!$A$1:$I$1, 0))</f>
        <v>United States</v>
      </c>
      <c r="I523" t="str">
        <f>INDEX(products!$A$1:$G$49, MATCH(orders!$D523, products!$A$1:$A$1001, 0), MATCH(orders!I$1, products!$A$1:$G$1, 0))</f>
        <v>Rob</v>
      </c>
      <c r="J523" t="str">
        <f>INDEX(products!$A$1:$G$49, MATCH(orders!$D523, products!$A$1:$A$1001, 0), MATCH(orders!J$1, products!$A$1:$G$1, 0))</f>
        <v>M</v>
      </c>
      <c r="K523">
        <f>INDEX(products!$A$1:$G$49, MATCH(orders!$D523, products!$A$1:$A$1001, 0), MATCH(orders!K$1, products!$A$1:$G$1, 0))</f>
        <v>1</v>
      </c>
      <c r="L523">
        <f>INDEX(products!$A$1:$G$49, MATCH(orders!$D523, products!$A$1:$A$1001, 0), MATCH(orders!L$1, products!$A$1:$G$1, 0))</f>
        <v>9.9499999999999993</v>
      </c>
      <c r="M523">
        <f>L523*E523</f>
        <v>39.799999999999997</v>
      </c>
      <c r="N523" t="str">
        <f>_xlfn.IFS(I523="Rob", "Robusta", I523="Exc", "Excelsa", I523="Ara", "Arabica", I523="Lib","Liberica", TRUE, "")</f>
        <v>Robusta</v>
      </c>
      <c r="O523" t="str">
        <f>_xlfn.IFS(J523="M", "Medium", J523="L", "Light", J523="D", "Dark", TRUE, "")</f>
        <v>Medium</v>
      </c>
    </row>
    <row r="524" spans="1:15" x14ac:dyDescent="0.2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INDEX(customers!$A$1:$I$1001, MATCH(orders!$C524, customers!$A$1:$A$1001, 0), MATCH(orders!F$1, customers!$A$1:$I$1, 0))</f>
        <v>Vasili Upstone</v>
      </c>
      <c r="G524" s="2" t="str">
        <f>INDEX(customers!$A$1:$I$1001, MATCH(orders!$C524, customers!$A$1:$A$1001, 0), MATCH(orders!G$1, customers!$A$1:$I$1, 0))</f>
        <v>vupstoneei@google.pl</v>
      </c>
      <c r="H524" s="2" t="str">
        <f>INDEX(customers!$A$1:$I$1001, MATCH(orders!$C524, customers!$A$1:$A$1001, 0), MATCH(orders!H$1, customers!$A$1:$I$1, 0))</f>
        <v>United States</v>
      </c>
      <c r="I524" t="str">
        <f>INDEX(products!$A$1:$G$49, MATCH(orders!$D524, products!$A$1:$A$1001, 0), MATCH(orders!I$1, products!$A$1:$G$1, 0))</f>
        <v>Rob</v>
      </c>
      <c r="J524" t="str">
        <f>INDEX(products!$A$1:$G$49, MATCH(orders!$D524, products!$A$1:$A$1001, 0), MATCH(orders!J$1, products!$A$1:$G$1, 0))</f>
        <v>M</v>
      </c>
      <c r="K524">
        <f>INDEX(products!$A$1:$G$49, MATCH(orders!$D524, products!$A$1:$A$1001, 0), MATCH(orders!K$1, products!$A$1:$G$1, 0))</f>
        <v>0.5</v>
      </c>
      <c r="L524">
        <f>INDEX(products!$A$1:$G$49, MATCH(orders!$D524, products!$A$1:$A$1001, 0), MATCH(orders!L$1, products!$A$1:$G$1, 0))</f>
        <v>5.97</v>
      </c>
      <c r="M524">
        <f>L524*E524</f>
        <v>29.849999999999998</v>
      </c>
      <c r="N524" t="str">
        <f>_xlfn.IFS(I524="Rob", "Robusta", I524="Exc", "Excelsa", I524="Ara", "Arabica", I524="Lib","Liberica", TRUE, "")</f>
        <v>Robusta</v>
      </c>
      <c r="O524" t="str">
        <f>_xlfn.IFS(J524="M", "Medium", J524="L", "Light", J524="D", "Dark", TRUE, "")</f>
        <v>Medium</v>
      </c>
    </row>
    <row r="525" spans="1:15" x14ac:dyDescent="0.2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INDEX(customers!$A$1:$I$1001, MATCH(orders!$C525, customers!$A$1:$A$1001, 0), MATCH(orders!F$1, customers!$A$1:$I$1, 0))</f>
        <v>Berty Beelby</v>
      </c>
      <c r="G525" s="2" t="str">
        <f>INDEX(customers!$A$1:$I$1001, MATCH(orders!$C525, customers!$A$1:$A$1001, 0), MATCH(orders!G$1, customers!$A$1:$I$1, 0))</f>
        <v>bbeelbyej@rediff.com</v>
      </c>
      <c r="H525" s="2" t="str">
        <f>INDEX(customers!$A$1:$I$1001, MATCH(orders!$C525, customers!$A$1:$A$1001, 0), MATCH(orders!H$1, customers!$A$1:$I$1, 0))</f>
        <v>Ireland</v>
      </c>
      <c r="I525" t="str">
        <f>INDEX(products!$A$1:$G$49, MATCH(orders!$D525, products!$A$1:$A$1001, 0), MATCH(orders!I$1, products!$A$1:$G$1, 0))</f>
        <v>Lib</v>
      </c>
      <c r="J525" t="str">
        <f>INDEX(products!$A$1:$G$49, MATCH(orders!$D525, products!$A$1:$A$1001, 0), MATCH(orders!J$1, products!$A$1:$G$1, 0))</f>
        <v>D</v>
      </c>
      <c r="K525">
        <f>INDEX(products!$A$1:$G$49, MATCH(orders!$D525, products!$A$1:$A$1001, 0), MATCH(orders!K$1, products!$A$1:$G$1, 0))</f>
        <v>2.5</v>
      </c>
      <c r="L525">
        <f>INDEX(products!$A$1:$G$49, MATCH(orders!$D525, products!$A$1:$A$1001, 0), MATCH(orders!L$1, products!$A$1:$G$1, 0))</f>
        <v>29.784999999999997</v>
      </c>
      <c r="M525">
        <f>L525*E525</f>
        <v>29.784999999999997</v>
      </c>
      <c r="N525" t="str">
        <f>_xlfn.IFS(I525="Rob", "Robusta", I525="Exc", "Excelsa", I525="Ara", "Arabica", I525="Lib","Liberica", TRUE, "")</f>
        <v>Liberica</v>
      </c>
      <c r="O525" t="str">
        <f>_xlfn.IFS(J525="M", "Medium", J525="L", "Light", J525="D", "Dark", TRUE, "")</f>
        <v>Dark</v>
      </c>
    </row>
    <row r="526" spans="1:15" x14ac:dyDescent="0.2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INDEX(customers!$A$1:$I$1001, MATCH(orders!$C526, customers!$A$1:$A$1001, 0), MATCH(orders!F$1, customers!$A$1:$I$1, 0))</f>
        <v>Erny Stenyng</v>
      </c>
      <c r="G526" s="2" t="str">
        <f>INDEX(customers!$A$1:$I$1001, MATCH(orders!$C526, customers!$A$1:$A$1001, 0), MATCH(orders!G$1, customers!$A$1:$I$1, 0))</f>
        <v xml:space="preserve"> erny.stenyng@gmail.com</v>
      </c>
      <c r="H526" s="2" t="str">
        <f>INDEX(customers!$A$1:$I$1001, MATCH(orders!$C526, customers!$A$1:$A$1001, 0), MATCH(orders!H$1, customers!$A$1:$I$1, 0))</f>
        <v>United States</v>
      </c>
      <c r="I526" t="str">
        <f>INDEX(products!$A$1:$G$49, MATCH(orders!$D526, products!$A$1:$A$1001, 0), MATCH(orders!I$1, products!$A$1:$G$1, 0))</f>
        <v>Lib</v>
      </c>
      <c r="J526" t="str">
        <f>INDEX(products!$A$1:$G$49, MATCH(orders!$D526, products!$A$1:$A$1001, 0), MATCH(orders!J$1, products!$A$1:$G$1, 0))</f>
        <v>L</v>
      </c>
      <c r="K526">
        <f>INDEX(products!$A$1:$G$49, MATCH(orders!$D526, products!$A$1:$A$1001, 0), MATCH(orders!K$1, products!$A$1:$G$1, 0))</f>
        <v>2.5</v>
      </c>
      <c r="L526">
        <f>INDEX(products!$A$1:$G$49, MATCH(orders!$D526, products!$A$1:$A$1001, 0), MATCH(orders!L$1, products!$A$1:$G$1, 0))</f>
        <v>36.454999999999998</v>
      </c>
      <c r="M526">
        <f>L526*E526</f>
        <v>72.91</v>
      </c>
      <c r="N526" t="str">
        <f>_xlfn.IFS(I526="Rob", "Robusta", I526="Exc", "Excelsa", I526="Ara", "Arabica", I526="Lib","Liberica", TRUE, "")</f>
        <v>Liberica</v>
      </c>
      <c r="O526" t="str">
        <f>_xlfn.IFS(J526="M", "Medium", J526="L", "Light", J526="D", "Dark", TRUE, "")</f>
        <v>Light</v>
      </c>
    </row>
    <row r="527" spans="1:15" x14ac:dyDescent="0.2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INDEX(customers!$A$1:$I$1001, MATCH(orders!$C527, customers!$A$1:$A$1001, 0), MATCH(orders!F$1, customers!$A$1:$I$1, 0))</f>
        <v>Edin Yantsurev</v>
      </c>
      <c r="G527" s="2" t="str">
        <f>INDEX(customers!$A$1:$I$1001, MATCH(orders!$C527, customers!$A$1:$A$1001, 0), MATCH(orders!G$1, customers!$A$1:$I$1, 0))</f>
        <v xml:space="preserve"> edin.yantsurev@gmail.com</v>
      </c>
      <c r="H527" s="2" t="str">
        <f>INDEX(customers!$A$1:$I$1001, MATCH(orders!$C527, customers!$A$1:$A$1001, 0), MATCH(orders!H$1, customers!$A$1:$I$1, 0))</f>
        <v>United States</v>
      </c>
      <c r="I527" t="str">
        <f>INDEX(products!$A$1:$G$49, MATCH(orders!$D527, products!$A$1:$A$1001, 0), MATCH(orders!I$1, products!$A$1:$G$1, 0))</f>
        <v>Rob</v>
      </c>
      <c r="J527" t="str">
        <f>INDEX(products!$A$1:$G$49, MATCH(orders!$D527, products!$A$1:$A$1001, 0), MATCH(orders!J$1, products!$A$1:$G$1, 0))</f>
        <v>D</v>
      </c>
      <c r="K527">
        <f>INDEX(products!$A$1:$G$49, MATCH(orders!$D527, products!$A$1:$A$1001, 0), MATCH(orders!K$1, products!$A$1:$G$1, 0))</f>
        <v>0.2</v>
      </c>
      <c r="L527">
        <f>INDEX(products!$A$1:$G$49, MATCH(orders!$D527, products!$A$1:$A$1001, 0), MATCH(orders!L$1, products!$A$1:$G$1, 0))</f>
        <v>2.6849999999999996</v>
      </c>
      <c r="M527">
        <f>L527*E527</f>
        <v>13.424999999999997</v>
      </c>
      <c r="N527" t="str">
        <f>_xlfn.IFS(I527="Rob", "Robusta", I527="Exc", "Excelsa", I527="Ara", "Arabica", I527="Lib","Liberica", TRUE, "")</f>
        <v>Robusta</v>
      </c>
      <c r="O527" t="str">
        <f>_xlfn.IFS(J527="M", "Medium", J527="L", "Light", J527="D", "Dark", TRUE, "")</f>
        <v>Dark</v>
      </c>
    </row>
    <row r="528" spans="1:15" x14ac:dyDescent="0.2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INDEX(customers!$A$1:$I$1001, MATCH(orders!$C528, customers!$A$1:$A$1001, 0), MATCH(orders!F$1, customers!$A$1:$I$1, 0))</f>
        <v>Webb Speechly</v>
      </c>
      <c r="G528" s="2" t="str">
        <f>INDEX(customers!$A$1:$I$1001, MATCH(orders!$C528, customers!$A$1:$A$1001, 0), MATCH(orders!G$1, customers!$A$1:$I$1, 0))</f>
        <v>wspeechlyem@amazon.com</v>
      </c>
      <c r="H528" s="2" t="str">
        <f>INDEX(customers!$A$1:$I$1001, MATCH(orders!$C528, customers!$A$1:$A$1001, 0), MATCH(orders!H$1, customers!$A$1:$I$1, 0))</f>
        <v>United States</v>
      </c>
      <c r="I528" t="str">
        <f>INDEX(products!$A$1:$G$49, MATCH(orders!$D528, products!$A$1:$A$1001, 0), MATCH(orders!I$1, products!$A$1:$G$1, 0))</f>
        <v>Exc</v>
      </c>
      <c r="J528" t="str">
        <f>INDEX(products!$A$1:$G$49, MATCH(orders!$D528, products!$A$1:$A$1001, 0), MATCH(orders!J$1, products!$A$1:$G$1, 0))</f>
        <v>M</v>
      </c>
      <c r="K528">
        <f>INDEX(products!$A$1:$G$49, MATCH(orders!$D528, products!$A$1:$A$1001, 0), MATCH(orders!K$1, products!$A$1:$G$1, 0))</f>
        <v>2.5</v>
      </c>
      <c r="L528">
        <f>INDEX(products!$A$1:$G$49, MATCH(orders!$D528, products!$A$1:$A$1001, 0), MATCH(orders!L$1, products!$A$1:$G$1, 0))</f>
        <v>31.624999999999996</v>
      </c>
      <c r="M528">
        <f>L528*E528</f>
        <v>126.49999999999999</v>
      </c>
      <c r="N528" t="str">
        <f>_xlfn.IFS(I528="Rob", "Robusta", I528="Exc", "Excelsa", I528="Ara", "Arabica", I528="Lib","Liberica", TRUE, "")</f>
        <v>Excelsa</v>
      </c>
      <c r="O528" t="str">
        <f>_xlfn.IFS(J528="M", "Medium", J528="L", "Light", J528="D", "Dark", TRUE, "")</f>
        <v>Medium</v>
      </c>
    </row>
    <row r="529" spans="1:15" x14ac:dyDescent="0.2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INDEX(customers!$A$1:$I$1001, MATCH(orders!$C529, customers!$A$1:$A$1001, 0), MATCH(orders!F$1, customers!$A$1:$I$1, 0))</f>
        <v>Irvine Phillpot</v>
      </c>
      <c r="G529" s="2" t="str">
        <f>INDEX(customers!$A$1:$I$1001, MATCH(orders!$C529, customers!$A$1:$A$1001, 0), MATCH(orders!G$1, customers!$A$1:$I$1, 0))</f>
        <v>iphillpoten@buzzfeed.com</v>
      </c>
      <c r="H529" s="2" t="str">
        <f>INDEX(customers!$A$1:$I$1001, MATCH(orders!$C529, customers!$A$1:$A$1001, 0), MATCH(orders!H$1, customers!$A$1:$I$1, 0))</f>
        <v>United Kingdom</v>
      </c>
      <c r="I529" t="str">
        <f>INDEX(products!$A$1:$G$49, MATCH(orders!$D529, products!$A$1:$A$1001, 0), MATCH(orders!I$1, products!$A$1:$G$1, 0))</f>
        <v>Exc</v>
      </c>
      <c r="J529" t="str">
        <f>INDEX(products!$A$1:$G$49, MATCH(orders!$D529, products!$A$1:$A$1001, 0), MATCH(orders!J$1, products!$A$1:$G$1, 0))</f>
        <v>M</v>
      </c>
      <c r="K529">
        <f>INDEX(products!$A$1:$G$49, MATCH(orders!$D529, products!$A$1:$A$1001, 0), MATCH(orders!K$1, products!$A$1:$G$1, 0))</f>
        <v>0.5</v>
      </c>
      <c r="L529">
        <f>INDEX(products!$A$1:$G$49, MATCH(orders!$D529, products!$A$1:$A$1001, 0), MATCH(orders!L$1, products!$A$1:$G$1, 0))</f>
        <v>8.25</v>
      </c>
      <c r="M529">
        <f>L529*E529</f>
        <v>41.25</v>
      </c>
      <c r="N529" t="str">
        <f>_xlfn.IFS(I529="Rob", "Robusta", I529="Exc", "Excelsa", I529="Ara", "Arabica", I529="Lib","Liberica", TRUE, "")</f>
        <v>Excelsa</v>
      </c>
      <c r="O529" t="str">
        <f>_xlfn.IFS(J529="M", "Medium", J529="L", "Light", J529="D", "Dark", TRUE, "")</f>
        <v>Medium</v>
      </c>
    </row>
    <row r="530" spans="1:15" x14ac:dyDescent="0.2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INDEX(customers!$A$1:$I$1001, MATCH(orders!$C530, customers!$A$1:$A$1001, 0), MATCH(orders!F$1, customers!$A$1:$I$1, 0))</f>
        <v>Lem Pennacci</v>
      </c>
      <c r="G530" s="2" t="str">
        <f>INDEX(customers!$A$1:$I$1001, MATCH(orders!$C530, customers!$A$1:$A$1001, 0), MATCH(orders!G$1, customers!$A$1:$I$1, 0))</f>
        <v>lpennaccieo@statcounter.com</v>
      </c>
      <c r="H530" s="2" t="str">
        <f>INDEX(customers!$A$1:$I$1001, MATCH(orders!$C530, customers!$A$1:$A$1001, 0), MATCH(orders!H$1, customers!$A$1:$I$1, 0))</f>
        <v>United States</v>
      </c>
      <c r="I530" t="str">
        <f>INDEX(products!$A$1:$G$49, MATCH(orders!$D530, products!$A$1:$A$1001, 0), MATCH(orders!I$1, products!$A$1:$G$1, 0))</f>
        <v>Exc</v>
      </c>
      <c r="J530" t="str">
        <f>INDEX(products!$A$1:$G$49, MATCH(orders!$D530, products!$A$1:$A$1001, 0), MATCH(orders!J$1, products!$A$1:$G$1, 0))</f>
        <v>L</v>
      </c>
      <c r="K530">
        <f>INDEX(products!$A$1:$G$49, MATCH(orders!$D530, products!$A$1:$A$1001, 0), MATCH(orders!K$1, products!$A$1:$G$1, 0))</f>
        <v>0.5</v>
      </c>
      <c r="L530">
        <f>INDEX(products!$A$1:$G$49, MATCH(orders!$D530, products!$A$1:$A$1001, 0), MATCH(orders!L$1, products!$A$1:$G$1, 0))</f>
        <v>8.91</v>
      </c>
      <c r="M530">
        <f>L530*E530</f>
        <v>53.46</v>
      </c>
      <c r="N530" t="str">
        <f>_xlfn.IFS(I530="Rob", "Robusta", I530="Exc", "Excelsa", I530="Ara", "Arabica", I530="Lib","Liberica", TRUE, "")</f>
        <v>Excelsa</v>
      </c>
      <c r="O530" t="str">
        <f>_xlfn.IFS(J530="M", "Medium", J530="L", "Light", J530="D", "Dark", TRUE, "")</f>
        <v>Light</v>
      </c>
    </row>
    <row r="531" spans="1:15" x14ac:dyDescent="0.2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INDEX(customers!$A$1:$I$1001, MATCH(orders!$C531, customers!$A$1:$A$1001, 0), MATCH(orders!F$1, customers!$A$1:$I$1, 0))</f>
        <v>Starr Arpin</v>
      </c>
      <c r="G531" s="2" t="str">
        <f>INDEX(customers!$A$1:$I$1001, MATCH(orders!$C531, customers!$A$1:$A$1001, 0), MATCH(orders!G$1, customers!$A$1:$I$1, 0))</f>
        <v>sarpinep@moonfruit.com</v>
      </c>
      <c r="H531" s="2" t="str">
        <f>INDEX(customers!$A$1:$I$1001, MATCH(orders!$C531, customers!$A$1:$A$1001, 0), MATCH(orders!H$1, customers!$A$1:$I$1, 0))</f>
        <v>United States</v>
      </c>
      <c r="I531" t="str">
        <f>INDEX(products!$A$1:$G$49, MATCH(orders!$D531, products!$A$1:$A$1001, 0), MATCH(orders!I$1, products!$A$1:$G$1, 0))</f>
        <v>Rob</v>
      </c>
      <c r="J531" t="str">
        <f>INDEX(products!$A$1:$G$49, MATCH(orders!$D531, products!$A$1:$A$1001, 0), MATCH(orders!J$1, products!$A$1:$G$1, 0))</f>
        <v>M</v>
      </c>
      <c r="K531">
        <f>INDEX(products!$A$1:$G$49, MATCH(orders!$D531, products!$A$1:$A$1001, 0), MATCH(orders!K$1, products!$A$1:$G$1, 0))</f>
        <v>1</v>
      </c>
      <c r="L531">
        <f>INDEX(products!$A$1:$G$49, MATCH(orders!$D531, products!$A$1:$A$1001, 0), MATCH(orders!L$1, products!$A$1:$G$1, 0))</f>
        <v>9.9499999999999993</v>
      </c>
      <c r="M531">
        <f>L531*E531</f>
        <v>59.699999999999996</v>
      </c>
      <c r="N531" t="str">
        <f>_xlfn.IFS(I531="Rob", "Robusta", I531="Exc", "Excelsa", I531="Ara", "Arabica", I531="Lib","Liberica", TRUE, "")</f>
        <v>Robusta</v>
      </c>
      <c r="O531" t="str">
        <f>_xlfn.IFS(J531="M", "Medium", J531="L", "Light", J531="D", "Dark", TRUE, "")</f>
        <v>Medium</v>
      </c>
    </row>
    <row r="532" spans="1:15" x14ac:dyDescent="0.2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INDEX(customers!$A$1:$I$1001, MATCH(orders!$C532, customers!$A$1:$A$1001, 0), MATCH(orders!F$1, customers!$A$1:$I$1, 0))</f>
        <v>Donny Fries</v>
      </c>
      <c r="G532" s="2" t="str">
        <f>INDEX(customers!$A$1:$I$1001, MATCH(orders!$C532, customers!$A$1:$A$1001, 0), MATCH(orders!G$1, customers!$A$1:$I$1, 0))</f>
        <v>dfrieseq@cargocollective.com</v>
      </c>
      <c r="H532" s="2" t="str">
        <f>INDEX(customers!$A$1:$I$1001, MATCH(orders!$C532, customers!$A$1:$A$1001, 0), MATCH(orders!H$1, customers!$A$1:$I$1, 0))</f>
        <v>United States</v>
      </c>
      <c r="I532" t="str">
        <f>INDEX(products!$A$1:$G$49, MATCH(orders!$D532, products!$A$1:$A$1001, 0), MATCH(orders!I$1, products!$A$1:$G$1, 0))</f>
        <v>Rob</v>
      </c>
      <c r="J532" t="str">
        <f>INDEX(products!$A$1:$G$49, MATCH(orders!$D532, products!$A$1:$A$1001, 0), MATCH(orders!J$1, products!$A$1:$G$1, 0))</f>
        <v>M</v>
      </c>
      <c r="K532">
        <f>INDEX(products!$A$1:$G$49, MATCH(orders!$D532, products!$A$1:$A$1001, 0), MATCH(orders!K$1, products!$A$1:$G$1, 0))</f>
        <v>1</v>
      </c>
      <c r="L532">
        <f>INDEX(products!$A$1:$G$49, MATCH(orders!$D532, products!$A$1:$A$1001, 0), MATCH(orders!L$1, products!$A$1:$G$1, 0))</f>
        <v>9.9499999999999993</v>
      </c>
      <c r="M532">
        <f>L532*E532</f>
        <v>59.699999999999996</v>
      </c>
      <c r="N532" t="str">
        <f>_xlfn.IFS(I532="Rob", "Robusta", I532="Exc", "Excelsa", I532="Ara", "Arabica", I532="Lib","Liberica", TRUE, "")</f>
        <v>Robusta</v>
      </c>
      <c r="O532" t="str">
        <f>_xlfn.IFS(J532="M", "Medium", J532="L", "Light", J532="D", "Dark", TRUE, "")</f>
        <v>Medium</v>
      </c>
    </row>
    <row r="533" spans="1:15" x14ac:dyDescent="0.2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INDEX(customers!$A$1:$I$1001, MATCH(orders!$C533, customers!$A$1:$A$1001, 0), MATCH(orders!F$1, customers!$A$1:$I$1, 0))</f>
        <v>Rana Sharer</v>
      </c>
      <c r="G533" s="2" t="str">
        <f>INDEX(customers!$A$1:$I$1001, MATCH(orders!$C533, customers!$A$1:$A$1001, 0), MATCH(orders!G$1, customers!$A$1:$I$1, 0))</f>
        <v>rsharerer@flavors.me</v>
      </c>
      <c r="H533" s="2" t="str">
        <f>INDEX(customers!$A$1:$I$1001, MATCH(orders!$C533, customers!$A$1:$A$1001, 0), MATCH(orders!H$1, customers!$A$1:$I$1, 0))</f>
        <v>United States</v>
      </c>
      <c r="I533" t="str">
        <f>INDEX(products!$A$1:$G$49, MATCH(orders!$D533, products!$A$1:$A$1001, 0), MATCH(orders!I$1, products!$A$1:$G$1, 0))</f>
        <v>Rob</v>
      </c>
      <c r="J533" t="str">
        <f>INDEX(products!$A$1:$G$49, MATCH(orders!$D533, products!$A$1:$A$1001, 0), MATCH(orders!J$1, products!$A$1:$G$1, 0))</f>
        <v>D</v>
      </c>
      <c r="K533">
        <f>INDEX(products!$A$1:$G$49, MATCH(orders!$D533, products!$A$1:$A$1001, 0), MATCH(orders!K$1, products!$A$1:$G$1, 0))</f>
        <v>1</v>
      </c>
      <c r="L533">
        <f>INDEX(products!$A$1:$G$49, MATCH(orders!$D533, products!$A$1:$A$1001, 0), MATCH(orders!L$1, products!$A$1:$G$1, 0))</f>
        <v>8.9499999999999993</v>
      </c>
      <c r="M533">
        <f>L533*E533</f>
        <v>44.75</v>
      </c>
      <c r="N533" t="str">
        <f>_xlfn.IFS(I533="Rob", "Robusta", I533="Exc", "Excelsa", I533="Ara", "Arabica", I533="Lib","Liberica", TRUE, "")</f>
        <v>Robusta</v>
      </c>
      <c r="O533" t="str">
        <f>_xlfn.IFS(J533="M", "Medium", J533="L", "Light", J533="D", "Dark", TRUE, "")</f>
        <v>Dark</v>
      </c>
    </row>
    <row r="534" spans="1:15" x14ac:dyDescent="0.2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INDEX(customers!$A$1:$I$1001, MATCH(orders!$C534, customers!$A$1:$A$1001, 0), MATCH(orders!F$1, customers!$A$1:$I$1, 0))</f>
        <v>Nannie Naseby</v>
      </c>
      <c r="G534" s="2" t="str">
        <f>INDEX(customers!$A$1:$I$1001, MATCH(orders!$C534, customers!$A$1:$A$1001, 0), MATCH(orders!G$1, customers!$A$1:$I$1, 0))</f>
        <v>nnasebyes@umich.edu</v>
      </c>
      <c r="H534" s="2" t="str">
        <f>INDEX(customers!$A$1:$I$1001, MATCH(orders!$C534, customers!$A$1:$A$1001, 0), MATCH(orders!H$1, customers!$A$1:$I$1, 0))</f>
        <v>United States</v>
      </c>
      <c r="I534" t="str">
        <f>INDEX(products!$A$1:$G$49, MATCH(orders!$D534, products!$A$1:$A$1001, 0), MATCH(orders!I$1, products!$A$1:$G$1, 0))</f>
        <v>Exc</v>
      </c>
      <c r="J534" t="str">
        <f>INDEX(products!$A$1:$G$49, MATCH(orders!$D534, products!$A$1:$A$1001, 0), MATCH(orders!J$1, products!$A$1:$G$1, 0))</f>
        <v>M</v>
      </c>
      <c r="K534">
        <f>INDEX(products!$A$1:$G$49, MATCH(orders!$D534, products!$A$1:$A$1001, 0), MATCH(orders!K$1, products!$A$1:$G$1, 0))</f>
        <v>0.5</v>
      </c>
      <c r="L534">
        <f>INDEX(products!$A$1:$G$49, MATCH(orders!$D534, products!$A$1:$A$1001, 0), MATCH(orders!L$1, products!$A$1:$G$1, 0))</f>
        <v>8.25</v>
      </c>
      <c r="M534">
        <f>L534*E534</f>
        <v>16.5</v>
      </c>
      <c r="N534" t="str">
        <f>_xlfn.IFS(I534="Rob", "Robusta", I534="Exc", "Excelsa", I534="Ara", "Arabica", I534="Lib","Liberica", TRUE, "")</f>
        <v>Excelsa</v>
      </c>
      <c r="O534" t="str">
        <f>_xlfn.IFS(J534="M", "Medium", J534="L", "Light", J534="D", "Dark", TRUE, "")</f>
        <v>Medium</v>
      </c>
    </row>
    <row r="535" spans="1:15" x14ac:dyDescent="0.2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INDEX(customers!$A$1:$I$1001, MATCH(orders!$C535, customers!$A$1:$A$1001, 0), MATCH(orders!F$1, customers!$A$1:$I$1, 0))</f>
        <v>Rea Offell</v>
      </c>
      <c r="G535" s="2" t="str">
        <f>INDEX(customers!$A$1:$I$1001, MATCH(orders!$C535, customers!$A$1:$A$1001, 0), MATCH(orders!G$1, customers!$A$1:$I$1, 0))</f>
        <v xml:space="preserve"> rea.offell@gmail.com</v>
      </c>
      <c r="H535" s="2" t="str">
        <f>INDEX(customers!$A$1:$I$1001, MATCH(orders!$C535, customers!$A$1:$A$1001, 0), MATCH(orders!H$1, customers!$A$1:$I$1, 0))</f>
        <v>United States</v>
      </c>
      <c r="I535" t="str">
        <f>INDEX(products!$A$1:$G$49, MATCH(orders!$D535, products!$A$1:$A$1001, 0), MATCH(orders!I$1, products!$A$1:$G$1, 0))</f>
        <v>Rob</v>
      </c>
      <c r="J535" t="str">
        <f>INDEX(products!$A$1:$G$49, MATCH(orders!$D535, products!$A$1:$A$1001, 0), MATCH(orders!J$1, products!$A$1:$G$1, 0))</f>
        <v>D</v>
      </c>
      <c r="K535">
        <f>INDEX(products!$A$1:$G$49, MATCH(orders!$D535, products!$A$1:$A$1001, 0), MATCH(orders!K$1, products!$A$1:$G$1, 0))</f>
        <v>0.5</v>
      </c>
      <c r="L535">
        <f>INDEX(products!$A$1:$G$49, MATCH(orders!$D535, products!$A$1:$A$1001, 0), MATCH(orders!L$1, products!$A$1:$G$1, 0))</f>
        <v>5.3699999999999992</v>
      </c>
      <c r="M535">
        <f>L535*E535</f>
        <v>21.479999999999997</v>
      </c>
      <c r="N535" t="str">
        <f>_xlfn.IFS(I535="Rob", "Robusta", I535="Exc", "Excelsa", I535="Ara", "Arabica", I535="Lib","Liberica", TRUE, "")</f>
        <v>Robusta</v>
      </c>
      <c r="O535" t="str">
        <f>_xlfn.IFS(J535="M", "Medium", J535="L", "Light", J535="D", "Dark", TRUE, "")</f>
        <v>Dark</v>
      </c>
    </row>
    <row r="536" spans="1:15" x14ac:dyDescent="0.2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INDEX(customers!$A$1:$I$1001, MATCH(orders!$C536, customers!$A$1:$A$1001, 0), MATCH(orders!F$1, customers!$A$1:$I$1, 0))</f>
        <v>Kris O'Cullen</v>
      </c>
      <c r="G536" s="2" t="str">
        <f>INDEX(customers!$A$1:$I$1001, MATCH(orders!$C536, customers!$A$1:$A$1001, 0), MATCH(orders!G$1, customers!$A$1:$I$1, 0))</f>
        <v>koculleneu@ca.gov</v>
      </c>
      <c r="H536" s="2" t="str">
        <f>INDEX(customers!$A$1:$I$1001, MATCH(orders!$C536, customers!$A$1:$A$1001, 0), MATCH(orders!H$1, customers!$A$1:$I$1, 0))</f>
        <v>Ireland</v>
      </c>
      <c r="I536" t="str">
        <f>INDEX(products!$A$1:$G$49, MATCH(orders!$D536, products!$A$1:$A$1001, 0), MATCH(orders!I$1, products!$A$1:$G$1, 0))</f>
        <v>Rob</v>
      </c>
      <c r="J536" t="str">
        <f>INDEX(products!$A$1:$G$49, MATCH(orders!$D536, products!$A$1:$A$1001, 0), MATCH(orders!J$1, products!$A$1:$G$1, 0))</f>
        <v>M</v>
      </c>
      <c r="K536">
        <f>INDEX(products!$A$1:$G$49, MATCH(orders!$D536, products!$A$1:$A$1001, 0), MATCH(orders!K$1, products!$A$1:$G$1, 0))</f>
        <v>2.5</v>
      </c>
      <c r="L536">
        <f>INDEX(products!$A$1:$G$49, MATCH(orders!$D536, products!$A$1:$A$1001, 0), MATCH(orders!L$1, products!$A$1:$G$1, 0))</f>
        <v>22.884999999999998</v>
      </c>
      <c r="M536">
        <f>L536*E536</f>
        <v>45.769999999999996</v>
      </c>
      <c r="N536" t="str">
        <f>_xlfn.IFS(I536="Rob", "Robusta", I536="Exc", "Excelsa", I536="Ara", "Arabica", I536="Lib","Liberica", TRUE, "")</f>
        <v>Robusta</v>
      </c>
      <c r="O536" t="str">
        <f>_xlfn.IFS(J536="M", "Medium", J536="L", "Light", J536="D", "Dark", TRUE, "")</f>
        <v>Medium</v>
      </c>
    </row>
    <row r="537" spans="1:15" x14ac:dyDescent="0.2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INDEX(customers!$A$1:$I$1001, MATCH(orders!$C537, customers!$A$1:$A$1001, 0), MATCH(orders!F$1, customers!$A$1:$I$1, 0))</f>
        <v>Timoteo Glisane</v>
      </c>
      <c r="G537" s="2" t="str">
        <f>INDEX(customers!$A$1:$I$1001, MATCH(orders!$C537, customers!$A$1:$A$1001, 0), MATCH(orders!G$1, customers!$A$1:$I$1, 0))</f>
        <v xml:space="preserve"> timoteo.glisane@gmail.com</v>
      </c>
      <c r="H537" s="2" t="str">
        <f>INDEX(customers!$A$1:$I$1001, MATCH(orders!$C537, customers!$A$1:$A$1001, 0), MATCH(orders!H$1, customers!$A$1:$I$1, 0))</f>
        <v>Ireland</v>
      </c>
      <c r="I537" t="str">
        <f>INDEX(products!$A$1:$G$49, MATCH(orders!$D537, products!$A$1:$A$1001, 0), MATCH(orders!I$1, products!$A$1:$G$1, 0))</f>
        <v>Lib</v>
      </c>
      <c r="J537" t="str">
        <f>INDEX(products!$A$1:$G$49, MATCH(orders!$D537, products!$A$1:$A$1001, 0), MATCH(orders!J$1, products!$A$1:$G$1, 0))</f>
        <v>L</v>
      </c>
      <c r="K537">
        <f>INDEX(products!$A$1:$G$49, MATCH(orders!$D537, products!$A$1:$A$1001, 0), MATCH(orders!K$1, products!$A$1:$G$1, 0))</f>
        <v>0.2</v>
      </c>
      <c r="L537">
        <f>INDEX(products!$A$1:$G$49, MATCH(orders!$D537, products!$A$1:$A$1001, 0), MATCH(orders!L$1, products!$A$1:$G$1, 0))</f>
        <v>4.7549999999999999</v>
      </c>
      <c r="M537">
        <f>L537*E537</f>
        <v>9.51</v>
      </c>
      <c r="N537" t="str">
        <f>_xlfn.IFS(I537="Rob", "Robusta", I537="Exc", "Excelsa", I537="Ara", "Arabica", I537="Lib","Liberica", TRUE, "")</f>
        <v>Liberica</v>
      </c>
      <c r="O537" t="str">
        <f>_xlfn.IFS(J537="M", "Medium", J537="L", "Light", J537="D", "Dark", TRUE, "")</f>
        <v>Light</v>
      </c>
    </row>
    <row r="538" spans="1:15" x14ac:dyDescent="0.2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INDEX(customers!$A$1:$I$1001, MATCH(orders!$C538, customers!$A$1:$A$1001, 0), MATCH(orders!F$1, customers!$A$1:$I$1, 0))</f>
        <v>Marja Urion</v>
      </c>
      <c r="G538" s="2" t="str">
        <f>INDEX(customers!$A$1:$I$1001, MATCH(orders!$C538, customers!$A$1:$A$1001, 0), MATCH(orders!G$1, customers!$A$1:$I$1, 0))</f>
        <v>murione5@alexa.com</v>
      </c>
      <c r="H538" s="2" t="str">
        <f>INDEX(customers!$A$1:$I$1001, MATCH(orders!$C538, customers!$A$1:$A$1001, 0), MATCH(orders!H$1, customers!$A$1:$I$1, 0))</f>
        <v>Ireland</v>
      </c>
      <c r="I538" t="str">
        <f>INDEX(products!$A$1:$G$49, MATCH(orders!$D538, products!$A$1:$A$1001, 0), MATCH(orders!I$1, products!$A$1:$G$1, 0))</f>
        <v>Rob</v>
      </c>
      <c r="J538" t="str">
        <f>INDEX(products!$A$1:$G$49, MATCH(orders!$D538, products!$A$1:$A$1001, 0), MATCH(orders!J$1, products!$A$1:$G$1, 0))</f>
        <v>D</v>
      </c>
      <c r="K538">
        <f>INDEX(products!$A$1:$G$49, MATCH(orders!$D538, products!$A$1:$A$1001, 0), MATCH(orders!K$1, products!$A$1:$G$1, 0))</f>
        <v>0.2</v>
      </c>
      <c r="L538">
        <f>INDEX(products!$A$1:$G$49, MATCH(orders!$D538, products!$A$1:$A$1001, 0), MATCH(orders!L$1, products!$A$1:$G$1, 0))</f>
        <v>2.6849999999999996</v>
      </c>
      <c r="M538">
        <f>L538*E538</f>
        <v>8.0549999999999997</v>
      </c>
      <c r="N538" t="str">
        <f>_xlfn.IFS(I538="Rob", "Robusta", I538="Exc", "Excelsa", I538="Ara", "Arabica", I538="Lib","Liberica", TRUE, "")</f>
        <v>Robusta</v>
      </c>
      <c r="O538" t="str">
        <f>_xlfn.IFS(J538="M", "Medium", J538="L", "Light", J538="D", "Dark", TRUE, "")</f>
        <v>Dark</v>
      </c>
    </row>
    <row r="539" spans="1:15" x14ac:dyDescent="0.2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INDEX(customers!$A$1:$I$1001, MATCH(orders!$C539, customers!$A$1:$A$1001, 0), MATCH(orders!F$1, customers!$A$1:$I$1, 0))</f>
        <v>Hildegarde Brangan</v>
      </c>
      <c r="G539" s="2" t="str">
        <f>INDEX(customers!$A$1:$I$1001, MATCH(orders!$C539, customers!$A$1:$A$1001, 0), MATCH(orders!G$1, customers!$A$1:$I$1, 0))</f>
        <v>hbranganex@woothemes.com</v>
      </c>
      <c r="H539" s="2" t="str">
        <f>INDEX(customers!$A$1:$I$1001, MATCH(orders!$C539, customers!$A$1:$A$1001, 0), MATCH(orders!H$1, customers!$A$1:$I$1, 0))</f>
        <v>United States</v>
      </c>
      <c r="I539" t="str">
        <f>INDEX(products!$A$1:$G$49, MATCH(orders!$D539, products!$A$1:$A$1001, 0), MATCH(orders!I$1, products!$A$1:$G$1, 0))</f>
        <v>Exc</v>
      </c>
      <c r="J539" t="str">
        <f>INDEX(products!$A$1:$G$49, MATCH(orders!$D539, products!$A$1:$A$1001, 0), MATCH(orders!J$1, products!$A$1:$G$1, 0))</f>
        <v>D</v>
      </c>
      <c r="K539">
        <f>INDEX(products!$A$1:$G$49, MATCH(orders!$D539, products!$A$1:$A$1001, 0), MATCH(orders!K$1, products!$A$1:$G$1, 0))</f>
        <v>2.5</v>
      </c>
      <c r="L539">
        <f>INDEX(products!$A$1:$G$49, MATCH(orders!$D539, products!$A$1:$A$1001, 0), MATCH(orders!L$1, products!$A$1:$G$1, 0))</f>
        <v>27.945</v>
      </c>
      <c r="M539">
        <f>L539*E539</f>
        <v>111.78</v>
      </c>
      <c r="N539" t="str">
        <f>_xlfn.IFS(I539="Rob", "Robusta", I539="Exc", "Excelsa", I539="Ara", "Arabica", I539="Lib","Liberica", TRUE, "")</f>
        <v>Excelsa</v>
      </c>
      <c r="O539" t="str">
        <f>_xlfn.IFS(J539="M", "Medium", J539="L", "Light", J539="D", "Dark", TRUE, "")</f>
        <v>Dark</v>
      </c>
    </row>
    <row r="540" spans="1:15" x14ac:dyDescent="0.2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INDEX(customers!$A$1:$I$1001, MATCH(orders!$C540, customers!$A$1:$A$1001, 0), MATCH(orders!F$1, customers!$A$1:$I$1, 0))</f>
        <v>Amii Gallyon</v>
      </c>
      <c r="G540" s="2" t="str">
        <f>INDEX(customers!$A$1:$I$1001, MATCH(orders!$C540, customers!$A$1:$A$1001, 0), MATCH(orders!G$1, customers!$A$1:$I$1, 0))</f>
        <v>agallyoney@engadget.com</v>
      </c>
      <c r="H540" s="2" t="str">
        <f>INDEX(customers!$A$1:$I$1001, MATCH(orders!$C540, customers!$A$1:$A$1001, 0), MATCH(orders!H$1, customers!$A$1:$I$1, 0))</f>
        <v>United States</v>
      </c>
      <c r="I540" t="str">
        <f>INDEX(products!$A$1:$G$49, MATCH(orders!$D540, products!$A$1:$A$1001, 0), MATCH(orders!I$1, products!$A$1:$G$1, 0))</f>
        <v>Rob</v>
      </c>
      <c r="J540" t="str">
        <f>INDEX(products!$A$1:$G$49, MATCH(orders!$D540, products!$A$1:$A$1001, 0), MATCH(orders!J$1, products!$A$1:$G$1, 0))</f>
        <v>D</v>
      </c>
      <c r="K540">
        <f>INDEX(products!$A$1:$G$49, MATCH(orders!$D540, products!$A$1:$A$1001, 0), MATCH(orders!K$1, products!$A$1:$G$1, 0))</f>
        <v>0.2</v>
      </c>
      <c r="L540">
        <f>INDEX(products!$A$1:$G$49, MATCH(orders!$D540, products!$A$1:$A$1001, 0), MATCH(orders!L$1, products!$A$1:$G$1, 0))</f>
        <v>2.6849999999999996</v>
      </c>
      <c r="M540">
        <f>L540*E540</f>
        <v>10.739999999999998</v>
      </c>
      <c r="N540" t="str">
        <f>_xlfn.IFS(I540="Rob", "Robusta", I540="Exc", "Excelsa", I540="Ara", "Arabica", I540="Lib","Liberica", TRUE, "")</f>
        <v>Robusta</v>
      </c>
      <c r="O540" t="str">
        <f>_xlfn.IFS(J540="M", "Medium", J540="L", "Light", J540="D", "Dark", TRUE, "")</f>
        <v>Dark</v>
      </c>
    </row>
    <row r="541" spans="1:15" x14ac:dyDescent="0.2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INDEX(customers!$A$1:$I$1001, MATCH(orders!$C541, customers!$A$1:$A$1001, 0), MATCH(orders!F$1, customers!$A$1:$I$1, 0))</f>
        <v>Birgit Domange</v>
      </c>
      <c r="G541" s="2" t="str">
        <f>INDEX(customers!$A$1:$I$1001, MATCH(orders!$C541, customers!$A$1:$A$1001, 0), MATCH(orders!G$1, customers!$A$1:$I$1, 0))</f>
        <v>bdomangeez@yahoo.co.jp</v>
      </c>
      <c r="H541" s="2" t="str">
        <f>INDEX(customers!$A$1:$I$1001, MATCH(orders!$C541, customers!$A$1:$A$1001, 0), MATCH(orders!H$1, customers!$A$1:$I$1, 0))</f>
        <v>United States</v>
      </c>
      <c r="I541" t="str">
        <f>INDEX(products!$A$1:$G$49, MATCH(orders!$D541, products!$A$1:$A$1001, 0), MATCH(orders!I$1, products!$A$1:$G$1, 0))</f>
        <v>Rob</v>
      </c>
      <c r="J541" t="str">
        <f>INDEX(products!$A$1:$G$49, MATCH(orders!$D541, products!$A$1:$A$1001, 0), MATCH(orders!J$1, products!$A$1:$G$1, 0))</f>
        <v>D</v>
      </c>
      <c r="K541">
        <f>INDEX(products!$A$1:$G$49, MATCH(orders!$D541, products!$A$1:$A$1001, 0), MATCH(orders!K$1, products!$A$1:$G$1, 0))</f>
        <v>0.5</v>
      </c>
      <c r="L541">
        <f>INDEX(products!$A$1:$G$49, MATCH(orders!$D541, products!$A$1:$A$1001, 0), MATCH(orders!L$1, products!$A$1:$G$1, 0))</f>
        <v>5.3699999999999992</v>
      </c>
      <c r="M541">
        <f>L541*E541</f>
        <v>26.849999999999994</v>
      </c>
      <c r="N541" t="str">
        <f>_xlfn.IFS(I541="Rob", "Robusta", I541="Exc", "Excelsa", I541="Ara", "Arabica", I541="Lib","Liberica", TRUE, "")</f>
        <v>Robusta</v>
      </c>
      <c r="O541" t="str">
        <f>_xlfn.IFS(J541="M", "Medium", J541="L", "Light", J541="D", "Dark", TRUE, "")</f>
        <v>Dark</v>
      </c>
    </row>
    <row r="542" spans="1:15" x14ac:dyDescent="0.2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INDEX(customers!$A$1:$I$1001, MATCH(orders!$C542, customers!$A$1:$A$1001, 0), MATCH(orders!F$1, customers!$A$1:$I$1, 0))</f>
        <v>Killian Osler</v>
      </c>
      <c r="G542" s="2" t="str">
        <f>INDEX(customers!$A$1:$I$1001, MATCH(orders!$C542, customers!$A$1:$A$1001, 0), MATCH(orders!G$1, customers!$A$1:$I$1, 0))</f>
        <v>koslerf0@gmpg.org</v>
      </c>
      <c r="H542" s="2" t="str">
        <f>INDEX(customers!$A$1:$I$1001, MATCH(orders!$C542, customers!$A$1:$A$1001, 0), MATCH(orders!H$1, customers!$A$1:$I$1, 0))</f>
        <v>United States</v>
      </c>
      <c r="I542" t="str">
        <f>INDEX(products!$A$1:$G$49, MATCH(orders!$D542, products!$A$1:$A$1001, 0), MATCH(orders!I$1, products!$A$1:$G$1, 0))</f>
        <v>Lib</v>
      </c>
      <c r="J542" t="str">
        <f>INDEX(products!$A$1:$G$49, MATCH(orders!$D542, products!$A$1:$A$1001, 0), MATCH(orders!J$1, products!$A$1:$G$1, 0))</f>
        <v>L</v>
      </c>
      <c r="K542">
        <f>INDEX(products!$A$1:$G$49, MATCH(orders!$D542, products!$A$1:$A$1001, 0), MATCH(orders!K$1, products!$A$1:$G$1, 0))</f>
        <v>1</v>
      </c>
      <c r="L542">
        <f>INDEX(products!$A$1:$G$49, MATCH(orders!$D542, products!$A$1:$A$1001, 0), MATCH(orders!L$1, products!$A$1:$G$1, 0))</f>
        <v>15.85</v>
      </c>
      <c r="M542">
        <f>L542*E542</f>
        <v>63.4</v>
      </c>
      <c r="N542" t="str">
        <f>_xlfn.IFS(I542="Rob", "Robusta", I542="Exc", "Excelsa", I542="Ara", "Arabica", I542="Lib","Liberica", TRUE, "")</f>
        <v>Liberica</v>
      </c>
      <c r="O542" t="str">
        <f>_xlfn.IFS(J542="M", "Medium", J542="L", "Light", J542="D", "Dark", TRUE, "")</f>
        <v>Light</v>
      </c>
    </row>
    <row r="543" spans="1:15" x14ac:dyDescent="0.2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INDEX(customers!$A$1:$I$1001, MATCH(orders!$C543, customers!$A$1:$A$1001, 0), MATCH(orders!F$1, customers!$A$1:$I$1, 0))</f>
        <v>Lora Dukes</v>
      </c>
      <c r="G543" s="2" t="str">
        <f>INDEX(customers!$A$1:$I$1001, MATCH(orders!$C543, customers!$A$1:$A$1001, 0), MATCH(orders!G$1, customers!$A$1:$I$1, 0))</f>
        <v xml:space="preserve"> lora.dukes@gmail.com</v>
      </c>
      <c r="H543" s="2" t="str">
        <f>INDEX(customers!$A$1:$I$1001, MATCH(orders!$C543, customers!$A$1:$A$1001, 0), MATCH(orders!H$1, customers!$A$1:$I$1, 0))</f>
        <v>Ireland</v>
      </c>
      <c r="I543" t="str">
        <f>INDEX(products!$A$1:$G$49, MATCH(orders!$D543, products!$A$1:$A$1001, 0), MATCH(orders!I$1, products!$A$1:$G$1, 0))</f>
        <v>Ara</v>
      </c>
      <c r="J543" t="str">
        <f>INDEX(products!$A$1:$G$49, MATCH(orders!$D543, products!$A$1:$A$1001, 0), MATCH(orders!J$1, products!$A$1:$G$1, 0))</f>
        <v>D</v>
      </c>
      <c r="K543">
        <f>INDEX(products!$A$1:$G$49, MATCH(orders!$D543, products!$A$1:$A$1001, 0), MATCH(orders!K$1, products!$A$1:$G$1, 0))</f>
        <v>2.5</v>
      </c>
      <c r="L543">
        <f>INDEX(products!$A$1:$G$49, MATCH(orders!$D543, products!$A$1:$A$1001, 0), MATCH(orders!L$1, products!$A$1:$G$1, 0))</f>
        <v>22.884999999999998</v>
      </c>
      <c r="M543">
        <f>L543*E543</f>
        <v>22.884999999999998</v>
      </c>
      <c r="N543" t="str">
        <f>_xlfn.IFS(I543="Rob", "Robusta", I543="Exc", "Excelsa", I543="Ara", "Arabica", I543="Lib","Liberica", TRUE, "")</f>
        <v>Arabica</v>
      </c>
      <c r="O543" t="str">
        <f>_xlfn.IFS(J543="M", "Medium", J543="L", "Light", J543="D", "Dark", TRUE, "")</f>
        <v>Dark</v>
      </c>
    </row>
    <row r="544" spans="1:15" x14ac:dyDescent="0.2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INDEX(customers!$A$1:$I$1001, MATCH(orders!$C544, customers!$A$1:$A$1001, 0), MATCH(orders!F$1, customers!$A$1:$I$1, 0))</f>
        <v>Zack Pellett</v>
      </c>
      <c r="G544" s="2" t="str">
        <f>INDEX(customers!$A$1:$I$1001, MATCH(orders!$C544, customers!$A$1:$A$1001, 0), MATCH(orders!G$1, customers!$A$1:$I$1, 0))</f>
        <v>zpellettf2@dailymotion.com</v>
      </c>
      <c r="H544" s="2" t="str">
        <f>INDEX(customers!$A$1:$I$1001, MATCH(orders!$C544, customers!$A$1:$A$1001, 0), MATCH(orders!H$1, customers!$A$1:$I$1, 0))</f>
        <v>United States</v>
      </c>
      <c r="I544" t="str">
        <f>INDEX(products!$A$1:$G$49, MATCH(orders!$D544, products!$A$1:$A$1001, 0), MATCH(orders!I$1, products!$A$1:$G$1, 0))</f>
        <v>Ara</v>
      </c>
      <c r="J544" t="str">
        <f>INDEX(products!$A$1:$G$49, MATCH(orders!$D544, products!$A$1:$A$1001, 0), MATCH(orders!J$1, products!$A$1:$G$1, 0))</f>
        <v>M</v>
      </c>
      <c r="K544">
        <f>INDEX(products!$A$1:$G$49, MATCH(orders!$D544, products!$A$1:$A$1001, 0), MATCH(orders!K$1, products!$A$1:$G$1, 0))</f>
        <v>2.5</v>
      </c>
      <c r="L544">
        <f>INDEX(products!$A$1:$G$49, MATCH(orders!$D544, products!$A$1:$A$1001, 0), MATCH(orders!L$1, products!$A$1:$G$1, 0))</f>
        <v>25.874999999999996</v>
      </c>
      <c r="M544">
        <f>L544*E544</f>
        <v>103.49999999999999</v>
      </c>
      <c r="N544" t="str">
        <f>_xlfn.IFS(I544="Rob", "Robusta", I544="Exc", "Excelsa", I544="Ara", "Arabica", I544="Lib","Liberica", TRUE, "")</f>
        <v>Arabica</v>
      </c>
      <c r="O544" t="str">
        <f>_xlfn.IFS(J544="M", "Medium", J544="L", "Light", J544="D", "Dark", TRUE, "")</f>
        <v>Medium</v>
      </c>
    </row>
    <row r="545" spans="1:15" x14ac:dyDescent="0.2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INDEX(customers!$A$1:$I$1001, MATCH(orders!$C545, customers!$A$1:$A$1001, 0), MATCH(orders!F$1, customers!$A$1:$I$1, 0))</f>
        <v>Ilaire Sprakes</v>
      </c>
      <c r="G545" s="2" t="str">
        <f>INDEX(customers!$A$1:$I$1001, MATCH(orders!$C545, customers!$A$1:$A$1001, 0), MATCH(orders!G$1, customers!$A$1:$I$1, 0))</f>
        <v>isprakesf3@spiegel.de</v>
      </c>
      <c r="H545" s="2" t="str">
        <f>INDEX(customers!$A$1:$I$1001, MATCH(orders!$C545, customers!$A$1:$A$1001, 0), MATCH(orders!H$1, customers!$A$1:$I$1, 0))</f>
        <v>United States</v>
      </c>
      <c r="I545" t="str">
        <f>INDEX(products!$A$1:$G$49, MATCH(orders!$D545, products!$A$1:$A$1001, 0), MATCH(orders!I$1, products!$A$1:$G$1, 0))</f>
        <v>Rob</v>
      </c>
      <c r="J545" t="str">
        <f>INDEX(products!$A$1:$G$49, MATCH(orders!$D545, products!$A$1:$A$1001, 0), MATCH(orders!J$1, products!$A$1:$G$1, 0))</f>
        <v>L</v>
      </c>
      <c r="K545">
        <f>INDEX(products!$A$1:$G$49, MATCH(orders!$D545, products!$A$1:$A$1001, 0), MATCH(orders!K$1, products!$A$1:$G$1, 0))</f>
        <v>2.5</v>
      </c>
      <c r="L545">
        <f>INDEX(products!$A$1:$G$49, MATCH(orders!$D545, products!$A$1:$A$1001, 0), MATCH(orders!L$1, products!$A$1:$G$1, 0))</f>
        <v>27.484999999999996</v>
      </c>
      <c r="M545">
        <f>L545*E545</f>
        <v>54.969999999999992</v>
      </c>
      <c r="N545" t="str">
        <f>_xlfn.IFS(I545="Rob", "Robusta", I545="Exc", "Excelsa", I545="Ara", "Arabica", I545="Lib","Liberica", TRUE, "")</f>
        <v>Robusta</v>
      </c>
      <c r="O545" t="str">
        <f>_xlfn.IFS(J545="M", "Medium", J545="L", "Light", J545="D", "Dark", TRUE, "")</f>
        <v>Light</v>
      </c>
    </row>
    <row r="546" spans="1:15" x14ac:dyDescent="0.2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INDEX(customers!$A$1:$I$1001, MATCH(orders!$C546, customers!$A$1:$A$1001, 0), MATCH(orders!F$1, customers!$A$1:$I$1, 0))</f>
        <v>Heda Fromant</v>
      </c>
      <c r="G546" s="2" t="str">
        <f>INDEX(customers!$A$1:$I$1001, MATCH(orders!$C546, customers!$A$1:$A$1001, 0), MATCH(orders!G$1, customers!$A$1:$I$1, 0))</f>
        <v>hfromantf4@ucsd.edu</v>
      </c>
      <c r="H546" s="2" t="str">
        <f>INDEX(customers!$A$1:$I$1001, MATCH(orders!$C546, customers!$A$1:$A$1001, 0), MATCH(orders!H$1, customers!$A$1:$I$1, 0))</f>
        <v>United States</v>
      </c>
      <c r="I546" t="str">
        <f>INDEX(products!$A$1:$G$49, MATCH(orders!$D546, products!$A$1:$A$1001, 0), MATCH(orders!I$1, products!$A$1:$G$1, 0))</f>
        <v>Ara</v>
      </c>
      <c r="J546" t="str">
        <f>INDEX(products!$A$1:$G$49, MATCH(orders!$D546, products!$A$1:$A$1001, 0), MATCH(orders!J$1, products!$A$1:$G$1, 0))</f>
        <v>L</v>
      </c>
      <c r="K546">
        <f>INDEX(products!$A$1:$G$49, MATCH(orders!$D546, products!$A$1:$A$1001, 0), MATCH(orders!K$1, products!$A$1:$G$1, 0))</f>
        <v>0.5</v>
      </c>
      <c r="L546">
        <f>INDEX(products!$A$1:$G$49, MATCH(orders!$D546, products!$A$1:$A$1001, 0), MATCH(orders!L$1, products!$A$1:$G$1, 0))</f>
        <v>7.77</v>
      </c>
      <c r="M546">
        <f>L546*E546</f>
        <v>15.54</v>
      </c>
      <c r="N546" t="str">
        <f>_xlfn.IFS(I546="Rob", "Robusta", I546="Exc", "Excelsa", I546="Ara", "Arabica", I546="Lib","Liberica", TRUE, "")</f>
        <v>Arabica</v>
      </c>
      <c r="O546" t="str">
        <f>_xlfn.IFS(J546="M", "Medium", J546="L", "Light", J546="D", "Dark", TRUE, "")</f>
        <v>Light</v>
      </c>
    </row>
    <row r="547" spans="1:15" x14ac:dyDescent="0.2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INDEX(customers!$A$1:$I$1001, MATCH(orders!$C547, customers!$A$1:$A$1001, 0), MATCH(orders!F$1, customers!$A$1:$I$1, 0))</f>
        <v>Rufus Flear</v>
      </c>
      <c r="G547" s="2" t="str">
        <f>INDEX(customers!$A$1:$I$1001, MATCH(orders!$C547, customers!$A$1:$A$1001, 0), MATCH(orders!G$1, customers!$A$1:$I$1, 0))</f>
        <v>rflearf5@artisteer.com</v>
      </c>
      <c r="H547" s="2" t="str">
        <f>INDEX(customers!$A$1:$I$1001, MATCH(orders!$C547, customers!$A$1:$A$1001, 0), MATCH(orders!H$1, customers!$A$1:$I$1, 0))</f>
        <v>United Kingdom</v>
      </c>
      <c r="I547" t="str">
        <f>INDEX(products!$A$1:$G$49, MATCH(orders!$D547, products!$A$1:$A$1001, 0), MATCH(orders!I$1, products!$A$1:$G$1, 0))</f>
        <v>Lib</v>
      </c>
      <c r="J547" t="str">
        <f>INDEX(products!$A$1:$G$49, MATCH(orders!$D547, products!$A$1:$A$1001, 0), MATCH(orders!J$1, products!$A$1:$G$1, 0))</f>
        <v>D</v>
      </c>
      <c r="K547">
        <f>INDEX(products!$A$1:$G$49, MATCH(orders!$D547, products!$A$1:$A$1001, 0), MATCH(orders!K$1, products!$A$1:$G$1, 0))</f>
        <v>0.2</v>
      </c>
      <c r="L547">
        <f>INDEX(products!$A$1:$G$49, MATCH(orders!$D547, products!$A$1:$A$1001, 0), MATCH(orders!L$1, products!$A$1:$G$1, 0))</f>
        <v>3.8849999999999998</v>
      </c>
      <c r="M547">
        <f>L547*E547</f>
        <v>15.54</v>
      </c>
      <c r="N547" t="str">
        <f>_xlfn.IFS(I547="Rob", "Robusta", I547="Exc", "Excelsa", I547="Ara", "Arabica", I547="Lib","Liberica", TRUE, "")</f>
        <v>Liberica</v>
      </c>
      <c r="O547" t="str">
        <f>_xlfn.IFS(J547="M", "Medium", J547="L", "Light", J547="D", "Dark", TRUE, "")</f>
        <v>Dark</v>
      </c>
    </row>
    <row r="548" spans="1:15" x14ac:dyDescent="0.2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INDEX(customers!$A$1:$I$1001, MATCH(orders!$C548, customers!$A$1:$A$1001, 0), MATCH(orders!F$1, customers!$A$1:$I$1, 0))</f>
        <v>Dom Milella</v>
      </c>
      <c r="G548" s="2" t="str">
        <f>INDEX(customers!$A$1:$I$1001, MATCH(orders!$C548, customers!$A$1:$A$1001, 0), MATCH(orders!G$1, customers!$A$1:$I$1, 0))</f>
        <v xml:space="preserve"> dom.milella@gmail.com</v>
      </c>
      <c r="H548" s="2" t="str">
        <f>INDEX(customers!$A$1:$I$1001, MATCH(orders!$C548, customers!$A$1:$A$1001, 0), MATCH(orders!H$1, customers!$A$1:$I$1, 0))</f>
        <v>Ireland</v>
      </c>
      <c r="I548" t="str">
        <f>INDEX(products!$A$1:$G$49, MATCH(orders!$D548, products!$A$1:$A$1001, 0), MATCH(orders!I$1, products!$A$1:$G$1, 0))</f>
        <v>Exc</v>
      </c>
      <c r="J548" t="str">
        <f>INDEX(products!$A$1:$G$49, MATCH(orders!$D548, products!$A$1:$A$1001, 0), MATCH(orders!J$1, products!$A$1:$G$1, 0))</f>
        <v>D</v>
      </c>
      <c r="K548">
        <f>INDEX(products!$A$1:$G$49, MATCH(orders!$D548, products!$A$1:$A$1001, 0), MATCH(orders!K$1, products!$A$1:$G$1, 0))</f>
        <v>2.5</v>
      </c>
      <c r="L548">
        <f>INDEX(products!$A$1:$G$49, MATCH(orders!$D548, products!$A$1:$A$1001, 0), MATCH(orders!L$1, products!$A$1:$G$1, 0))</f>
        <v>27.945</v>
      </c>
      <c r="M548">
        <f>L548*E548</f>
        <v>83.835000000000008</v>
      </c>
      <c r="N548" t="str">
        <f>_xlfn.IFS(I548="Rob", "Robusta", I548="Exc", "Excelsa", I548="Ara", "Arabica", I548="Lib","Liberica", TRUE, "")</f>
        <v>Excelsa</v>
      </c>
      <c r="O548" t="str">
        <f>_xlfn.IFS(J548="M", "Medium", J548="L", "Light", J548="D", "Dark", TRUE, "")</f>
        <v>Dark</v>
      </c>
    </row>
    <row r="549" spans="1:15" x14ac:dyDescent="0.2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INDEX(customers!$A$1:$I$1001, MATCH(orders!$C549, customers!$A$1:$A$1001, 0), MATCH(orders!F$1, customers!$A$1:$I$1, 0))</f>
        <v>Wilek Lightollers</v>
      </c>
      <c r="G549" s="2" t="str">
        <f>INDEX(customers!$A$1:$I$1001, MATCH(orders!$C549, customers!$A$1:$A$1001, 0), MATCH(orders!G$1, customers!$A$1:$I$1, 0))</f>
        <v>wlightollersf9@baidu.com</v>
      </c>
      <c r="H549" s="2" t="str">
        <f>INDEX(customers!$A$1:$I$1001, MATCH(orders!$C549, customers!$A$1:$A$1001, 0), MATCH(orders!H$1, customers!$A$1:$I$1, 0))</f>
        <v>United States</v>
      </c>
      <c r="I549" t="str">
        <f>INDEX(products!$A$1:$G$49, MATCH(orders!$D549, products!$A$1:$A$1001, 0), MATCH(orders!I$1, products!$A$1:$G$1, 0))</f>
        <v>Rob</v>
      </c>
      <c r="J549" t="str">
        <f>INDEX(products!$A$1:$G$49, MATCH(orders!$D549, products!$A$1:$A$1001, 0), MATCH(orders!J$1, products!$A$1:$G$1, 0))</f>
        <v>L</v>
      </c>
      <c r="K549">
        <f>INDEX(products!$A$1:$G$49, MATCH(orders!$D549, products!$A$1:$A$1001, 0), MATCH(orders!K$1, products!$A$1:$G$1, 0))</f>
        <v>0.2</v>
      </c>
      <c r="L549">
        <f>INDEX(products!$A$1:$G$49, MATCH(orders!$D549, products!$A$1:$A$1001, 0), MATCH(orders!L$1, products!$A$1:$G$1, 0))</f>
        <v>3.5849999999999995</v>
      </c>
      <c r="M549">
        <f>L549*E549</f>
        <v>10.754999999999999</v>
      </c>
      <c r="N549" t="str">
        <f>_xlfn.IFS(I549="Rob", "Robusta", I549="Exc", "Excelsa", I549="Ara", "Arabica", I549="Lib","Liberica", TRUE, "")</f>
        <v>Robusta</v>
      </c>
      <c r="O549" t="str">
        <f>_xlfn.IFS(J549="M", "Medium", J549="L", "Light", J549="D", "Dark", TRUE, "")</f>
        <v>Light</v>
      </c>
    </row>
    <row r="550" spans="1:15" x14ac:dyDescent="0.2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INDEX(customers!$A$1:$I$1001, MATCH(orders!$C550, customers!$A$1:$A$1001, 0), MATCH(orders!F$1, customers!$A$1:$I$1, 0))</f>
        <v>Bette-ann Munden</v>
      </c>
      <c r="G550" s="2" t="str">
        <f>INDEX(customers!$A$1:$I$1001, MATCH(orders!$C550, customers!$A$1:$A$1001, 0), MATCH(orders!G$1, customers!$A$1:$I$1, 0))</f>
        <v>bmundenf8@elpais.com</v>
      </c>
      <c r="H550" s="2" t="str">
        <f>INDEX(customers!$A$1:$I$1001, MATCH(orders!$C550, customers!$A$1:$A$1001, 0), MATCH(orders!H$1, customers!$A$1:$I$1, 0))</f>
        <v>United States</v>
      </c>
      <c r="I550" t="str">
        <f>INDEX(products!$A$1:$G$49, MATCH(orders!$D550, products!$A$1:$A$1001, 0), MATCH(orders!I$1, products!$A$1:$G$1, 0))</f>
        <v>Exc</v>
      </c>
      <c r="J550" t="str">
        <f>INDEX(products!$A$1:$G$49, MATCH(orders!$D550, products!$A$1:$A$1001, 0), MATCH(orders!J$1, products!$A$1:$G$1, 0))</f>
        <v>L</v>
      </c>
      <c r="K550">
        <f>INDEX(products!$A$1:$G$49, MATCH(orders!$D550, products!$A$1:$A$1001, 0), MATCH(orders!K$1, products!$A$1:$G$1, 0))</f>
        <v>0.2</v>
      </c>
      <c r="L550">
        <f>INDEX(products!$A$1:$G$49, MATCH(orders!$D550, products!$A$1:$A$1001, 0), MATCH(orders!L$1, products!$A$1:$G$1, 0))</f>
        <v>4.4550000000000001</v>
      </c>
      <c r="M550">
        <f>L550*E550</f>
        <v>13.365</v>
      </c>
      <c r="N550" t="str">
        <f>_xlfn.IFS(I550="Rob", "Robusta", I550="Exc", "Excelsa", I550="Ara", "Arabica", I550="Lib","Liberica", TRUE, "")</f>
        <v>Excelsa</v>
      </c>
      <c r="O550" t="str">
        <f>_xlfn.IFS(J550="M", "Medium", J550="L", "Light", J550="D", "Dark", TRUE, "")</f>
        <v>Light</v>
      </c>
    </row>
    <row r="551" spans="1:15" x14ac:dyDescent="0.2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INDEX(customers!$A$1:$I$1001, MATCH(orders!$C551, customers!$A$1:$A$1001, 0), MATCH(orders!F$1, customers!$A$1:$I$1, 0))</f>
        <v>Wilek Lightollers</v>
      </c>
      <c r="G551" s="2" t="str">
        <f>INDEX(customers!$A$1:$I$1001, MATCH(orders!$C551, customers!$A$1:$A$1001, 0), MATCH(orders!G$1, customers!$A$1:$I$1, 0))</f>
        <v>wlightollersf9@baidu.com</v>
      </c>
      <c r="H551" s="2" t="str">
        <f>INDEX(customers!$A$1:$I$1001, MATCH(orders!$C551, customers!$A$1:$A$1001, 0), MATCH(orders!H$1, customers!$A$1:$I$1, 0))</f>
        <v>United States</v>
      </c>
      <c r="I551" t="str">
        <f>INDEX(products!$A$1:$G$49, MATCH(orders!$D551, products!$A$1:$A$1001, 0), MATCH(orders!I$1, products!$A$1:$G$1, 0))</f>
        <v>Exc</v>
      </c>
      <c r="J551" t="str">
        <f>INDEX(products!$A$1:$G$49, MATCH(orders!$D551, products!$A$1:$A$1001, 0), MATCH(orders!J$1, products!$A$1:$G$1, 0))</f>
        <v>L</v>
      </c>
      <c r="K551">
        <f>INDEX(products!$A$1:$G$49, MATCH(orders!$D551, products!$A$1:$A$1001, 0), MATCH(orders!K$1, products!$A$1:$G$1, 0))</f>
        <v>0.2</v>
      </c>
      <c r="L551">
        <f>INDEX(products!$A$1:$G$49, MATCH(orders!$D551, products!$A$1:$A$1001, 0), MATCH(orders!L$1, products!$A$1:$G$1, 0))</f>
        <v>4.4550000000000001</v>
      </c>
      <c r="M551">
        <f>L551*E551</f>
        <v>17.82</v>
      </c>
      <c r="N551" t="str">
        <f>_xlfn.IFS(I551="Rob", "Robusta", I551="Exc", "Excelsa", I551="Ara", "Arabica", I551="Lib","Liberica", TRUE, "")</f>
        <v>Excelsa</v>
      </c>
      <c r="O551" t="str">
        <f>_xlfn.IFS(J551="M", "Medium", J551="L", "Light", J551="D", "Dark", TRUE, "")</f>
        <v>Light</v>
      </c>
    </row>
    <row r="552" spans="1:15" x14ac:dyDescent="0.2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INDEX(customers!$A$1:$I$1001, MATCH(orders!$C552, customers!$A$1:$A$1001, 0), MATCH(orders!F$1, customers!$A$1:$I$1, 0))</f>
        <v>Nick Brakespear</v>
      </c>
      <c r="G552" s="2" t="str">
        <f>INDEX(customers!$A$1:$I$1001, MATCH(orders!$C552, customers!$A$1:$A$1001, 0), MATCH(orders!G$1, customers!$A$1:$I$1, 0))</f>
        <v>nbrakespearfa@rediff.com</v>
      </c>
      <c r="H552" s="2" t="str">
        <f>INDEX(customers!$A$1:$I$1001, MATCH(orders!$C552, customers!$A$1:$A$1001, 0), MATCH(orders!H$1, customers!$A$1:$I$1, 0))</f>
        <v>United States</v>
      </c>
      <c r="I552" t="str">
        <f>INDEX(products!$A$1:$G$49, MATCH(orders!$D552, products!$A$1:$A$1001, 0), MATCH(orders!I$1, products!$A$1:$G$1, 0))</f>
        <v>Lib</v>
      </c>
      <c r="J552" t="str">
        <f>INDEX(products!$A$1:$G$49, MATCH(orders!$D552, products!$A$1:$A$1001, 0), MATCH(orders!J$1, products!$A$1:$G$1, 0))</f>
        <v>D</v>
      </c>
      <c r="K552">
        <f>INDEX(products!$A$1:$G$49, MATCH(orders!$D552, products!$A$1:$A$1001, 0), MATCH(orders!K$1, products!$A$1:$G$1, 0))</f>
        <v>0.2</v>
      </c>
      <c r="L552">
        <f>INDEX(products!$A$1:$G$49, MATCH(orders!$D552, products!$A$1:$A$1001, 0), MATCH(orders!L$1, products!$A$1:$G$1, 0))</f>
        <v>3.8849999999999998</v>
      </c>
      <c r="M552">
        <f>L552*E552</f>
        <v>23.31</v>
      </c>
      <c r="N552" t="str">
        <f>_xlfn.IFS(I552="Rob", "Robusta", I552="Exc", "Excelsa", I552="Ara", "Arabica", I552="Lib","Liberica", TRUE, "")</f>
        <v>Liberica</v>
      </c>
      <c r="O552" t="str">
        <f>_xlfn.IFS(J552="M", "Medium", J552="L", "Light", J552="D", "Dark", TRUE, "")</f>
        <v>Dark</v>
      </c>
    </row>
    <row r="553" spans="1:15" x14ac:dyDescent="0.2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INDEX(customers!$A$1:$I$1001, MATCH(orders!$C553, customers!$A$1:$A$1001, 0), MATCH(orders!F$1, customers!$A$1:$I$1, 0))</f>
        <v>Malynda Glawsop</v>
      </c>
      <c r="G553" s="2" t="str">
        <f>INDEX(customers!$A$1:$I$1001, MATCH(orders!$C553, customers!$A$1:$A$1001, 0), MATCH(orders!G$1, customers!$A$1:$I$1, 0))</f>
        <v>mglawsopfb@reverbnation.com</v>
      </c>
      <c r="H553" s="2" t="str">
        <f>INDEX(customers!$A$1:$I$1001, MATCH(orders!$C553, customers!$A$1:$A$1001, 0), MATCH(orders!H$1, customers!$A$1:$I$1, 0))</f>
        <v>United States</v>
      </c>
      <c r="I553" t="str">
        <f>INDEX(products!$A$1:$G$49, MATCH(orders!$D553, products!$A$1:$A$1001, 0), MATCH(orders!I$1, products!$A$1:$G$1, 0))</f>
        <v>Exc</v>
      </c>
      <c r="J553" t="str">
        <f>INDEX(products!$A$1:$G$49, MATCH(orders!$D553, products!$A$1:$A$1001, 0), MATCH(orders!J$1, products!$A$1:$G$1, 0))</f>
        <v>D</v>
      </c>
      <c r="K553">
        <f>INDEX(products!$A$1:$G$49, MATCH(orders!$D553, products!$A$1:$A$1001, 0), MATCH(orders!K$1, products!$A$1:$G$1, 0))</f>
        <v>0.2</v>
      </c>
      <c r="L553">
        <f>INDEX(products!$A$1:$G$49, MATCH(orders!$D553, products!$A$1:$A$1001, 0), MATCH(orders!L$1, products!$A$1:$G$1, 0))</f>
        <v>3.645</v>
      </c>
      <c r="M553">
        <f>L553*E553</f>
        <v>7.29</v>
      </c>
      <c r="N553" t="str">
        <f>_xlfn.IFS(I553="Rob", "Robusta", I553="Exc", "Excelsa", I553="Ara", "Arabica", I553="Lib","Liberica", TRUE, "")</f>
        <v>Excelsa</v>
      </c>
      <c r="O553" t="str">
        <f>_xlfn.IFS(J553="M", "Medium", J553="L", "Light", J553="D", "Dark", TRUE, "")</f>
        <v>Dark</v>
      </c>
    </row>
    <row r="554" spans="1:15" x14ac:dyDescent="0.2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INDEX(customers!$A$1:$I$1001, MATCH(orders!$C554, customers!$A$1:$A$1001, 0), MATCH(orders!F$1, customers!$A$1:$I$1, 0))</f>
        <v>Granville Alberts</v>
      </c>
      <c r="G554" s="2" t="str">
        <f>INDEX(customers!$A$1:$I$1001, MATCH(orders!$C554, customers!$A$1:$A$1001, 0), MATCH(orders!G$1, customers!$A$1:$I$1, 0))</f>
        <v>galbertsfc@etsy.com</v>
      </c>
      <c r="H554" s="2" t="str">
        <f>INDEX(customers!$A$1:$I$1001, MATCH(orders!$C554, customers!$A$1:$A$1001, 0), MATCH(orders!H$1, customers!$A$1:$I$1, 0))</f>
        <v>United Kingdom</v>
      </c>
      <c r="I554" t="str">
        <f>INDEX(products!$A$1:$G$49, MATCH(orders!$D554, products!$A$1:$A$1001, 0), MATCH(orders!I$1, products!$A$1:$G$1, 0))</f>
        <v>Exc</v>
      </c>
      <c r="J554" t="str">
        <f>INDEX(products!$A$1:$G$49, MATCH(orders!$D554, products!$A$1:$A$1001, 0), MATCH(orders!J$1, products!$A$1:$G$1, 0))</f>
        <v>L</v>
      </c>
      <c r="K554">
        <f>INDEX(products!$A$1:$G$49, MATCH(orders!$D554, products!$A$1:$A$1001, 0), MATCH(orders!K$1, products!$A$1:$G$1, 0))</f>
        <v>0.2</v>
      </c>
      <c r="L554">
        <f>INDEX(products!$A$1:$G$49, MATCH(orders!$D554, products!$A$1:$A$1001, 0), MATCH(orders!L$1, products!$A$1:$G$1, 0))</f>
        <v>4.4550000000000001</v>
      </c>
      <c r="M554">
        <f>L554*E554</f>
        <v>17.82</v>
      </c>
      <c r="N554" t="str">
        <f>_xlfn.IFS(I554="Rob", "Robusta", I554="Exc", "Excelsa", I554="Ara", "Arabica", I554="Lib","Liberica", TRUE, "")</f>
        <v>Excelsa</v>
      </c>
      <c r="O554" t="str">
        <f>_xlfn.IFS(J554="M", "Medium", J554="L", "Light", J554="D", "Dark", TRUE, "")</f>
        <v>Light</v>
      </c>
    </row>
    <row r="555" spans="1:15" x14ac:dyDescent="0.2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INDEX(customers!$A$1:$I$1001, MATCH(orders!$C555, customers!$A$1:$A$1001, 0), MATCH(orders!F$1, customers!$A$1:$I$1, 0))</f>
        <v>Vasily Polglase</v>
      </c>
      <c r="G555" s="2" t="str">
        <f>INDEX(customers!$A$1:$I$1001, MATCH(orders!$C555, customers!$A$1:$A$1001, 0), MATCH(orders!G$1, customers!$A$1:$I$1, 0))</f>
        <v>vpolglasefd@about.me</v>
      </c>
      <c r="H555" s="2" t="str">
        <f>INDEX(customers!$A$1:$I$1001, MATCH(orders!$C555, customers!$A$1:$A$1001, 0), MATCH(orders!H$1, customers!$A$1:$I$1, 0))</f>
        <v>United States</v>
      </c>
      <c r="I555" t="str">
        <f>INDEX(products!$A$1:$G$49, MATCH(orders!$D555, products!$A$1:$A$1001, 0), MATCH(orders!I$1, products!$A$1:$G$1, 0))</f>
        <v>Exc</v>
      </c>
      <c r="J555" t="str">
        <f>INDEX(products!$A$1:$G$49, MATCH(orders!$D555, products!$A$1:$A$1001, 0), MATCH(orders!J$1, products!$A$1:$G$1, 0))</f>
        <v>M</v>
      </c>
      <c r="K555">
        <f>INDEX(products!$A$1:$G$49, MATCH(orders!$D555, products!$A$1:$A$1001, 0), MATCH(orders!K$1, products!$A$1:$G$1, 0))</f>
        <v>1</v>
      </c>
      <c r="L555">
        <f>INDEX(products!$A$1:$G$49, MATCH(orders!$D555, products!$A$1:$A$1001, 0), MATCH(orders!L$1, products!$A$1:$G$1, 0))</f>
        <v>13.75</v>
      </c>
      <c r="M555">
        <f>L555*E555</f>
        <v>68.75</v>
      </c>
      <c r="N555" t="str">
        <f>_xlfn.IFS(I555="Rob", "Robusta", I555="Exc", "Excelsa", I555="Ara", "Arabica", I555="Lib","Liberica", TRUE, "")</f>
        <v>Excelsa</v>
      </c>
      <c r="O555" t="str">
        <f>_xlfn.IFS(J555="M", "Medium", J555="L", "Light", J555="D", "Dark", TRUE, "")</f>
        <v>Medium</v>
      </c>
    </row>
    <row r="556" spans="1:15" x14ac:dyDescent="0.2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INDEX(customers!$A$1:$I$1001, MATCH(orders!$C556, customers!$A$1:$A$1001, 0), MATCH(orders!F$1, customers!$A$1:$I$1, 0))</f>
        <v>Madelaine Sharples</v>
      </c>
      <c r="G556" s="2" t="str">
        <f>INDEX(customers!$A$1:$I$1001, MATCH(orders!$C556, customers!$A$1:$A$1001, 0), MATCH(orders!G$1, customers!$A$1:$I$1, 0))</f>
        <v xml:space="preserve"> madelaine.sharples@gmail.com</v>
      </c>
      <c r="H556" s="2" t="str">
        <f>INDEX(customers!$A$1:$I$1001, MATCH(orders!$C556, customers!$A$1:$A$1001, 0), MATCH(orders!H$1, customers!$A$1:$I$1, 0))</f>
        <v>United Kingdom</v>
      </c>
      <c r="I556" t="str">
        <f>INDEX(products!$A$1:$G$49, MATCH(orders!$D556, products!$A$1:$A$1001, 0), MATCH(orders!I$1, products!$A$1:$G$1, 0))</f>
        <v>Rob</v>
      </c>
      <c r="J556" t="str">
        <f>INDEX(products!$A$1:$G$49, MATCH(orders!$D556, products!$A$1:$A$1001, 0), MATCH(orders!J$1, products!$A$1:$G$1, 0))</f>
        <v>L</v>
      </c>
      <c r="K556">
        <f>INDEX(products!$A$1:$G$49, MATCH(orders!$D556, products!$A$1:$A$1001, 0), MATCH(orders!K$1, products!$A$1:$G$1, 0))</f>
        <v>2.5</v>
      </c>
      <c r="L556">
        <f>INDEX(products!$A$1:$G$49, MATCH(orders!$D556, products!$A$1:$A$1001, 0), MATCH(orders!L$1, products!$A$1:$G$1, 0))</f>
        <v>27.484999999999996</v>
      </c>
      <c r="M556">
        <f>L556*E556</f>
        <v>54.969999999999992</v>
      </c>
      <c r="N556" t="str">
        <f>_xlfn.IFS(I556="Rob", "Robusta", I556="Exc", "Excelsa", I556="Ara", "Arabica", I556="Lib","Liberica", TRUE, "")</f>
        <v>Robusta</v>
      </c>
      <c r="O556" t="str">
        <f>_xlfn.IFS(J556="M", "Medium", J556="L", "Light", J556="D", "Dark", TRUE, "")</f>
        <v>Light</v>
      </c>
    </row>
    <row r="557" spans="1:15" x14ac:dyDescent="0.2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INDEX(customers!$A$1:$I$1001, MATCH(orders!$C557, customers!$A$1:$A$1001, 0), MATCH(orders!F$1, customers!$A$1:$I$1, 0))</f>
        <v>Sigfrid Busch</v>
      </c>
      <c r="G557" s="2" t="str">
        <f>INDEX(customers!$A$1:$I$1001, MATCH(orders!$C557, customers!$A$1:$A$1001, 0), MATCH(orders!G$1, customers!$A$1:$I$1, 0))</f>
        <v>sbuschff@so-net.ne.jp</v>
      </c>
      <c r="H557" s="2" t="str">
        <f>INDEX(customers!$A$1:$I$1001, MATCH(orders!$C557, customers!$A$1:$A$1001, 0), MATCH(orders!H$1, customers!$A$1:$I$1, 0))</f>
        <v>Ireland</v>
      </c>
      <c r="I557" t="str">
        <f>INDEX(products!$A$1:$G$49, MATCH(orders!$D557, products!$A$1:$A$1001, 0), MATCH(orders!I$1, products!$A$1:$G$1, 0))</f>
        <v>Exc</v>
      </c>
      <c r="J557" t="str">
        <f>INDEX(products!$A$1:$G$49, MATCH(orders!$D557, products!$A$1:$A$1001, 0), MATCH(orders!J$1, products!$A$1:$G$1, 0))</f>
        <v>M</v>
      </c>
      <c r="K557">
        <f>INDEX(products!$A$1:$G$49, MATCH(orders!$D557, products!$A$1:$A$1001, 0), MATCH(orders!K$1, products!$A$1:$G$1, 0))</f>
        <v>1</v>
      </c>
      <c r="L557">
        <f>INDEX(products!$A$1:$G$49, MATCH(orders!$D557, products!$A$1:$A$1001, 0), MATCH(orders!L$1, products!$A$1:$G$1, 0))</f>
        <v>13.75</v>
      </c>
      <c r="M557">
        <f>L557*E557</f>
        <v>82.5</v>
      </c>
      <c r="N557" t="str">
        <f>_xlfn.IFS(I557="Rob", "Robusta", I557="Exc", "Excelsa", I557="Ara", "Arabica", I557="Lib","Liberica", TRUE, "")</f>
        <v>Excelsa</v>
      </c>
      <c r="O557" t="str">
        <f>_xlfn.IFS(J557="M", "Medium", J557="L", "Light", J557="D", "Dark", TRUE, "")</f>
        <v>Medium</v>
      </c>
    </row>
    <row r="558" spans="1:15" x14ac:dyDescent="0.2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INDEX(customers!$A$1:$I$1001, MATCH(orders!$C558, customers!$A$1:$A$1001, 0), MATCH(orders!F$1, customers!$A$1:$I$1, 0))</f>
        <v>Cissiee Raisbeck</v>
      </c>
      <c r="G558" s="2" t="str">
        <f>INDEX(customers!$A$1:$I$1001, MATCH(orders!$C558, customers!$A$1:$A$1001, 0), MATCH(orders!G$1, customers!$A$1:$I$1, 0))</f>
        <v>craisbeckfg@webnode.com</v>
      </c>
      <c r="H558" s="2" t="str">
        <f>INDEX(customers!$A$1:$I$1001, MATCH(orders!$C558, customers!$A$1:$A$1001, 0), MATCH(orders!H$1, customers!$A$1:$I$1, 0))</f>
        <v>United States</v>
      </c>
      <c r="I558" t="str">
        <f>INDEX(products!$A$1:$G$49, MATCH(orders!$D558, products!$A$1:$A$1001, 0), MATCH(orders!I$1, products!$A$1:$G$1, 0))</f>
        <v>Lib</v>
      </c>
      <c r="J558" t="str">
        <f>INDEX(products!$A$1:$G$49, MATCH(orders!$D558, products!$A$1:$A$1001, 0), MATCH(orders!J$1, products!$A$1:$G$1, 0))</f>
        <v>M</v>
      </c>
      <c r="K558">
        <f>INDEX(products!$A$1:$G$49, MATCH(orders!$D558, products!$A$1:$A$1001, 0), MATCH(orders!K$1, products!$A$1:$G$1, 0))</f>
        <v>0.2</v>
      </c>
      <c r="L558">
        <f>INDEX(products!$A$1:$G$49, MATCH(orders!$D558, products!$A$1:$A$1001, 0), MATCH(orders!L$1, products!$A$1:$G$1, 0))</f>
        <v>4.3650000000000002</v>
      </c>
      <c r="M558">
        <f>L558*E558</f>
        <v>8.73</v>
      </c>
      <c r="N558" t="str">
        <f>_xlfn.IFS(I558="Rob", "Robusta", I558="Exc", "Excelsa", I558="Ara", "Arabica", I558="Lib","Liberica", TRUE, "")</f>
        <v>Liberica</v>
      </c>
      <c r="O558" t="str">
        <f>_xlfn.IFS(J558="M", "Medium", J558="L", "Light", J558="D", "Dark", TRUE, "")</f>
        <v>Medium</v>
      </c>
    </row>
    <row r="559" spans="1:15" x14ac:dyDescent="0.2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INDEX(customers!$A$1:$I$1001, MATCH(orders!$C559, customers!$A$1:$A$1001, 0), MATCH(orders!F$1, customers!$A$1:$I$1, 0))</f>
        <v>Marja Urion</v>
      </c>
      <c r="G559" s="2" t="str">
        <f>INDEX(customers!$A$1:$I$1001, MATCH(orders!$C559, customers!$A$1:$A$1001, 0), MATCH(orders!G$1, customers!$A$1:$I$1, 0))</f>
        <v>murione5@alexa.com</v>
      </c>
      <c r="H559" s="2" t="str">
        <f>INDEX(customers!$A$1:$I$1001, MATCH(orders!$C559, customers!$A$1:$A$1001, 0), MATCH(orders!H$1, customers!$A$1:$I$1, 0))</f>
        <v>Ireland</v>
      </c>
      <c r="I559" t="str">
        <f>INDEX(products!$A$1:$G$49, MATCH(orders!$D559, products!$A$1:$A$1001, 0), MATCH(orders!I$1, products!$A$1:$G$1, 0))</f>
        <v>Exc</v>
      </c>
      <c r="J559" t="str">
        <f>INDEX(products!$A$1:$G$49, MATCH(orders!$D559, products!$A$1:$A$1001, 0), MATCH(orders!J$1, products!$A$1:$G$1, 0))</f>
        <v>L</v>
      </c>
      <c r="K559">
        <f>INDEX(products!$A$1:$G$49, MATCH(orders!$D559, products!$A$1:$A$1001, 0), MATCH(orders!K$1, products!$A$1:$G$1, 0))</f>
        <v>1</v>
      </c>
      <c r="L559">
        <f>INDEX(products!$A$1:$G$49, MATCH(orders!$D559, products!$A$1:$A$1001, 0), MATCH(orders!L$1, products!$A$1:$G$1, 0))</f>
        <v>14.85</v>
      </c>
      <c r="M559">
        <f>L559*E559</f>
        <v>59.4</v>
      </c>
      <c r="N559" t="str">
        <f>_xlfn.IFS(I559="Rob", "Robusta", I559="Exc", "Excelsa", I559="Ara", "Arabica", I559="Lib","Liberica", TRUE, "")</f>
        <v>Excelsa</v>
      </c>
      <c r="O559" t="str">
        <f>_xlfn.IFS(J559="M", "Medium", J559="L", "Light", J559="D", "Dark", TRUE, "")</f>
        <v>Light</v>
      </c>
    </row>
    <row r="560" spans="1:15" x14ac:dyDescent="0.2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INDEX(customers!$A$1:$I$1001, MATCH(orders!$C560, customers!$A$1:$A$1001, 0), MATCH(orders!F$1, customers!$A$1:$I$1, 0))</f>
        <v>Kenton Wetherick</v>
      </c>
      <c r="G560" s="2" t="str">
        <f>INDEX(customers!$A$1:$I$1001, MATCH(orders!$C560, customers!$A$1:$A$1001, 0), MATCH(orders!G$1, customers!$A$1:$I$1, 0))</f>
        <v xml:space="preserve"> kenton.wetherick@gmail.com</v>
      </c>
      <c r="H560" s="2" t="str">
        <f>INDEX(customers!$A$1:$I$1001, MATCH(orders!$C560, customers!$A$1:$A$1001, 0), MATCH(orders!H$1, customers!$A$1:$I$1, 0))</f>
        <v>United States</v>
      </c>
      <c r="I560" t="str">
        <f>INDEX(products!$A$1:$G$49, MATCH(orders!$D560, products!$A$1:$A$1001, 0), MATCH(orders!I$1, products!$A$1:$G$1, 0))</f>
        <v>Lib</v>
      </c>
      <c r="J560" t="str">
        <f>INDEX(products!$A$1:$G$49, MATCH(orders!$D560, products!$A$1:$A$1001, 0), MATCH(orders!J$1, products!$A$1:$G$1, 0))</f>
        <v>D</v>
      </c>
      <c r="K560">
        <f>INDEX(products!$A$1:$G$49, MATCH(orders!$D560, products!$A$1:$A$1001, 0), MATCH(orders!K$1, products!$A$1:$G$1, 0))</f>
        <v>0.2</v>
      </c>
      <c r="L560">
        <f>INDEX(products!$A$1:$G$49, MATCH(orders!$D560, products!$A$1:$A$1001, 0), MATCH(orders!L$1, products!$A$1:$G$1, 0))</f>
        <v>3.8849999999999998</v>
      </c>
      <c r="M560">
        <f>L560*E560</f>
        <v>15.54</v>
      </c>
      <c r="N560" t="str">
        <f>_xlfn.IFS(I560="Rob", "Robusta", I560="Exc", "Excelsa", I560="Ara", "Arabica", I560="Lib","Liberica", TRUE, "")</f>
        <v>Liberica</v>
      </c>
      <c r="O560" t="str">
        <f>_xlfn.IFS(J560="M", "Medium", J560="L", "Light", J560="D", "Dark", TRUE, "")</f>
        <v>Dark</v>
      </c>
    </row>
    <row r="561" spans="1:15" x14ac:dyDescent="0.2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INDEX(customers!$A$1:$I$1001, MATCH(orders!$C561, customers!$A$1:$A$1001, 0), MATCH(orders!F$1, customers!$A$1:$I$1, 0))</f>
        <v>Reamonn Aynold</v>
      </c>
      <c r="G561" s="2" t="str">
        <f>INDEX(customers!$A$1:$I$1001, MATCH(orders!$C561, customers!$A$1:$A$1001, 0), MATCH(orders!G$1, customers!$A$1:$I$1, 0))</f>
        <v>raynoldfj@ustream.tv</v>
      </c>
      <c r="H561" s="2" t="str">
        <f>INDEX(customers!$A$1:$I$1001, MATCH(orders!$C561, customers!$A$1:$A$1001, 0), MATCH(orders!H$1, customers!$A$1:$I$1, 0))</f>
        <v>United States</v>
      </c>
      <c r="I561" t="str">
        <f>INDEX(products!$A$1:$G$49, MATCH(orders!$D561, products!$A$1:$A$1001, 0), MATCH(orders!I$1, products!$A$1:$G$1, 0))</f>
        <v>Ara</v>
      </c>
      <c r="J561" t="str">
        <f>INDEX(products!$A$1:$G$49, MATCH(orders!$D561, products!$A$1:$A$1001, 0), MATCH(orders!J$1, products!$A$1:$G$1, 0))</f>
        <v>L</v>
      </c>
      <c r="K561">
        <f>INDEX(products!$A$1:$G$49, MATCH(orders!$D561, products!$A$1:$A$1001, 0), MATCH(orders!K$1, products!$A$1:$G$1, 0))</f>
        <v>1</v>
      </c>
      <c r="L561">
        <f>INDEX(products!$A$1:$G$49, MATCH(orders!$D561, products!$A$1:$A$1001, 0), MATCH(orders!L$1, products!$A$1:$G$1, 0))</f>
        <v>12.95</v>
      </c>
      <c r="M561">
        <f>L561*E561</f>
        <v>38.849999999999994</v>
      </c>
      <c r="N561" t="str">
        <f>_xlfn.IFS(I561="Rob", "Robusta", I561="Exc", "Excelsa", I561="Ara", "Arabica", I561="Lib","Liberica", TRUE, "")</f>
        <v>Arabica</v>
      </c>
      <c r="O561" t="str">
        <f>_xlfn.IFS(J561="M", "Medium", J561="L", "Light", J561="D", "Dark", TRUE, "")</f>
        <v>Light</v>
      </c>
    </row>
    <row r="562" spans="1:15" x14ac:dyDescent="0.2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INDEX(customers!$A$1:$I$1001, MATCH(orders!$C562, customers!$A$1:$A$1001, 0), MATCH(orders!F$1, customers!$A$1:$I$1, 0))</f>
        <v>Hatty Dovydenas</v>
      </c>
      <c r="G562" s="2" t="str">
        <f>INDEX(customers!$A$1:$I$1001, MATCH(orders!$C562, customers!$A$1:$A$1001, 0), MATCH(orders!G$1, customers!$A$1:$I$1, 0))</f>
        <v xml:space="preserve"> hatty.dovydenas@gmail.com</v>
      </c>
      <c r="H562" s="2" t="str">
        <f>INDEX(customers!$A$1:$I$1001, MATCH(orders!$C562, customers!$A$1:$A$1001, 0), MATCH(orders!H$1, customers!$A$1:$I$1, 0))</f>
        <v>United States</v>
      </c>
      <c r="I562" t="str">
        <f>INDEX(products!$A$1:$G$49, MATCH(orders!$D562, products!$A$1:$A$1001, 0), MATCH(orders!I$1, products!$A$1:$G$1, 0))</f>
        <v>Exc</v>
      </c>
      <c r="J562" t="str">
        <f>INDEX(products!$A$1:$G$49, MATCH(orders!$D562, products!$A$1:$A$1001, 0), MATCH(orders!J$1, products!$A$1:$G$1, 0))</f>
        <v>M</v>
      </c>
      <c r="K562">
        <f>INDEX(products!$A$1:$G$49, MATCH(orders!$D562, products!$A$1:$A$1001, 0), MATCH(orders!K$1, products!$A$1:$G$1, 0))</f>
        <v>2.5</v>
      </c>
      <c r="L562">
        <f>INDEX(products!$A$1:$G$49, MATCH(orders!$D562, products!$A$1:$A$1001, 0), MATCH(orders!L$1, products!$A$1:$G$1, 0))</f>
        <v>31.624999999999996</v>
      </c>
      <c r="M562">
        <f>L562*E562</f>
        <v>189.74999999999997</v>
      </c>
      <c r="N562" t="str">
        <f>_xlfn.IFS(I562="Rob", "Robusta", I562="Exc", "Excelsa", I562="Ara", "Arabica", I562="Lib","Liberica", TRUE, "")</f>
        <v>Excelsa</v>
      </c>
      <c r="O562" t="str">
        <f>_xlfn.IFS(J562="M", "Medium", J562="L", "Light", J562="D", "Dark", TRUE, "")</f>
        <v>Medium</v>
      </c>
    </row>
    <row r="563" spans="1:15" x14ac:dyDescent="0.2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INDEX(customers!$A$1:$I$1001, MATCH(orders!$C563, customers!$A$1:$A$1001, 0), MATCH(orders!F$1, customers!$A$1:$I$1, 0))</f>
        <v>Nathaniel Bloxland</v>
      </c>
      <c r="G563" s="2" t="str">
        <f>INDEX(customers!$A$1:$I$1001, MATCH(orders!$C563, customers!$A$1:$A$1001, 0), MATCH(orders!G$1, customers!$A$1:$I$1, 0))</f>
        <v xml:space="preserve"> nathaniel.bloxland@gmail.com</v>
      </c>
      <c r="H563" s="2" t="str">
        <f>INDEX(customers!$A$1:$I$1001, MATCH(orders!$C563, customers!$A$1:$A$1001, 0), MATCH(orders!H$1, customers!$A$1:$I$1, 0))</f>
        <v>Ireland</v>
      </c>
      <c r="I563" t="str">
        <f>INDEX(products!$A$1:$G$49, MATCH(orders!$D563, products!$A$1:$A$1001, 0), MATCH(orders!I$1, products!$A$1:$G$1, 0))</f>
        <v>Ara</v>
      </c>
      <c r="J563" t="str">
        <f>INDEX(products!$A$1:$G$49, MATCH(orders!$D563, products!$A$1:$A$1001, 0), MATCH(orders!J$1, products!$A$1:$G$1, 0))</f>
        <v>D</v>
      </c>
      <c r="K563">
        <f>INDEX(products!$A$1:$G$49, MATCH(orders!$D563, products!$A$1:$A$1001, 0), MATCH(orders!K$1, products!$A$1:$G$1, 0))</f>
        <v>0.2</v>
      </c>
      <c r="L563">
        <f>INDEX(products!$A$1:$G$49, MATCH(orders!$D563, products!$A$1:$A$1001, 0), MATCH(orders!L$1, products!$A$1:$G$1, 0))</f>
        <v>2.9849999999999999</v>
      </c>
      <c r="M563">
        <f>L563*E563</f>
        <v>17.91</v>
      </c>
      <c r="N563" t="str">
        <f>_xlfn.IFS(I563="Rob", "Robusta", I563="Exc", "Excelsa", I563="Ara", "Arabica", I563="Lib","Liberica", TRUE, "")</f>
        <v>Arabica</v>
      </c>
      <c r="O563" t="str">
        <f>_xlfn.IFS(J563="M", "Medium", J563="L", "Light", J563="D", "Dark", TRUE, "")</f>
        <v>Dark</v>
      </c>
    </row>
    <row r="564" spans="1:15" x14ac:dyDescent="0.2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INDEX(customers!$A$1:$I$1001, MATCH(orders!$C564, customers!$A$1:$A$1001, 0), MATCH(orders!F$1, customers!$A$1:$I$1, 0))</f>
        <v>Brendan Grece</v>
      </c>
      <c r="G564" s="2" t="str">
        <f>INDEX(customers!$A$1:$I$1001, MATCH(orders!$C564, customers!$A$1:$A$1001, 0), MATCH(orders!G$1, customers!$A$1:$I$1, 0))</f>
        <v>bgrecefm@naver.com</v>
      </c>
      <c r="H564" s="2" t="str">
        <f>INDEX(customers!$A$1:$I$1001, MATCH(orders!$C564, customers!$A$1:$A$1001, 0), MATCH(orders!H$1, customers!$A$1:$I$1, 0))</f>
        <v>United Kingdom</v>
      </c>
      <c r="I564" t="str">
        <f>INDEX(products!$A$1:$G$49, MATCH(orders!$D564, products!$A$1:$A$1001, 0), MATCH(orders!I$1, products!$A$1:$G$1, 0))</f>
        <v>Lib</v>
      </c>
      <c r="J564" t="str">
        <f>INDEX(products!$A$1:$G$49, MATCH(orders!$D564, products!$A$1:$A$1001, 0), MATCH(orders!J$1, products!$A$1:$G$1, 0))</f>
        <v>L</v>
      </c>
      <c r="K564">
        <f>INDEX(products!$A$1:$G$49, MATCH(orders!$D564, products!$A$1:$A$1001, 0), MATCH(orders!K$1, products!$A$1:$G$1, 0))</f>
        <v>0.2</v>
      </c>
      <c r="L564">
        <f>INDEX(products!$A$1:$G$49, MATCH(orders!$D564, products!$A$1:$A$1001, 0), MATCH(orders!L$1, products!$A$1:$G$1, 0))</f>
        <v>4.7549999999999999</v>
      </c>
      <c r="M564">
        <f>L564*E564</f>
        <v>28.53</v>
      </c>
      <c r="N564" t="str">
        <f>_xlfn.IFS(I564="Rob", "Robusta", I564="Exc", "Excelsa", I564="Ara", "Arabica", I564="Lib","Liberica", TRUE, "")</f>
        <v>Liberica</v>
      </c>
      <c r="O564" t="str">
        <f>_xlfn.IFS(J564="M", "Medium", J564="L", "Light", J564="D", "Dark", TRUE, "")</f>
        <v>Light</v>
      </c>
    </row>
    <row r="565" spans="1:15" x14ac:dyDescent="0.2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INDEX(customers!$A$1:$I$1001, MATCH(orders!$C565, customers!$A$1:$A$1001, 0), MATCH(orders!F$1, customers!$A$1:$I$1, 0))</f>
        <v>Don Flintiff</v>
      </c>
      <c r="G565" s="2" t="str">
        <f>INDEX(customers!$A$1:$I$1001, MATCH(orders!$C565, customers!$A$1:$A$1001, 0), MATCH(orders!G$1, customers!$A$1:$I$1, 0))</f>
        <v>dflintiffg1@e-recht24.de</v>
      </c>
      <c r="H565" s="2" t="str">
        <f>INDEX(customers!$A$1:$I$1001, MATCH(orders!$C565, customers!$A$1:$A$1001, 0), MATCH(orders!H$1, customers!$A$1:$I$1, 0))</f>
        <v>United Kingdom</v>
      </c>
      <c r="I565" t="str">
        <f>INDEX(products!$A$1:$G$49, MATCH(orders!$D565, products!$A$1:$A$1001, 0), MATCH(orders!I$1, products!$A$1:$G$1, 0))</f>
        <v>Exc</v>
      </c>
      <c r="J565" t="str">
        <f>INDEX(products!$A$1:$G$49, MATCH(orders!$D565, products!$A$1:$A$1001, 0), MATCH(orders!J$1, products!$A$1:$G$1, 0))</f>
        <v>M</v>
      </c>
      <c r="K565">
        <f>INDEX(products!$A$1:$G$49, MATCH(orders!$D565, products!$A$1:$A$1001, 0), MATCH(orders!K$1, products!$A$1:$G$1, 0))</f>
        <v>1</v>
      </c>
      <c r="L565">
        <f>INDEX(products!$A$1:$G$49, MATCH(orders!$D565, products!$A$1:$A$1001, 0), MATCH(orders!L$1, products!$A$1:$G$1, 0))</f>
        <v>13.75</v>
      </c>
      <c r="M565">
        <f>L565*E565</f>
        <v>82.5</v>
      </c>
      <c r="N565" t="str">
        <f>_xlfn.IFS(I565="Rob", "Robusta", I565="Exc", "Excelsa", I565="Ara", "Arabica", I565="Lib","Liberica", TRUE, "")</f>
        <v>Excelsa</v>
      </c>
      <c r="O565" t="str">
        <f>_xlfn.IFS(J565="M", "Medium", J565="L", "Light", J565="D", "Dark", TRUE, "")</f>
        <v>Medium</v>
      </c>
    </row>
    <row r="566" spans="1:15" x14ac:dyDescent="0.2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INDEX(customers!$A$1:$I$1001, MATCH(orders!$C566, customers!$A$1:$A$1001, 0), MATCH(orders!F$1, customers!$A$1:$I$1, 0))</f>
        <v>Abbe Thys</v>
      </c>
      <c r="G566" s="2" t="str">
        <f>INDEX(customers!$A$1:$I$1001, MATCH(orders!$C566, customers!$A$1:$A$1001, 0), MATCH(orders!G$1, customers!$A$1:$I$1, 0))</f>
        <v>athysfo@cdc.gov</v>
      </c>
      <c r="H566" s="2" t="str">
        <f>INDEX(customers!$A$1:$I$1001, MATCH(orders!$C566, customers!$A$1:$A$1001, 0), MATCH(orders!H$1, customers!$A$1:$I$1, 0))</f>
        <v>United States</v>
      </c>
      <c r="I566" t="str">
        <f>INDEX(products!$A$1:$G$49, MATCH(orders!$D566, products!$A$1:$A$1001, 0), MATCH(orders!I$1, products!$A$1:$G$1, 0))</f>
        <v>Rob</v>
      </c>
      <c r="J566" t="str">
        <f>INDEX(products!$A$1:$G$49, MATCH(orders!$D566, products!$A$1:$A$1001, 0), MATCH(orders!J$1, products!$A$1:$G$1, 0))</f>
        <v>L</v>
      </c>
      <c r="K566">
        <f>INDEX(products!$A$1:$G$49, MATCH(orders!$D566, products!$A$1:$A$1001, 0), MATCH(orders!K$1, products!$A$1:$G$1, 0))</f>
        <v>0.5</v>
      </c>
      <c r="L566">
        <f>INDEX(products!$A$1:$G$49, MATCH(orders!$D566, products!$A$1:$A$1001, 0), MATCH(orders!L$1, products!$A$1:$G$1, 0))</f>
        <v>7.169999999999999</v>
      </c>
      <c r="M566">
        <f>L566*E566</f>
        <v>14.339999999999998</v>
      </c>
      <c r="N566" t="str">
        <f>_xlfn.IFS(I566="Rob", "Robusta", I566="Exc", "Excelsa", I566="Ara", "Arabica", I566="Lib","Liberica", TRUE, "")</f>
        <v>Robusta</v>
      </c>
      <c r="O566" t="str">
        <f>_xlfn.IFS(J566="M", "Medium", J566="L", "Light", J566="D", "Dark", TRUE, "")</f>
        <v>Light</v>
      </c>
    </row>
    <row r="567" spans="1:15" x14ac:dyDescent="0.2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INDEX(customers!$A$1:$I$1001, MATCH(orders!$C567, customers!$A$1:$A$1001, 0), MATCH(orders!F$1, customers!$A$1:$I$1, 0))</f>
        <v>Jackquelin Chugg</v>
      </c>
      <c r="G567" s="2" t="str">
        <f>INDEX(customers!$A$1:$I$1001, MATCH(orders!$C567, customers!$A$1:$A$1001, 0), MATCH(orders!G$1, customers!$A$1:$I$1, 0))</f>
        <v>jchuggfp@about.me</v>
      </c>
      <c r="H567" s="2" t="str">
        <f>INDEX(customers!$A$1:$I$1001, MATCH(orders!$C567, customers!$A$1:$A$1001, 0), MATCH(orders!H$1, customers!$A$1:$I$1, 0))</f>
        <v>United States</v>
      </c>
      <c r="I567" t="str">
        <f>INDEX(products!$A$1:$G$49, MATCH(orders!$D567, products!$A$1:$A$1001, 0), MATCH(orders!I$1, products!$A$1:$G$1, 0))</f>
        <v>Rob</v>
      </c>
      <c r="J567" t="str">
        <f>INDEX(products!$A$1:$G$49, MATCH(orders!$D567, products!$A$1:$A$1001, 0), MATCH(orders!J$1, products!$A$1:$G$1, 0))</f>
        <v>D</v>
      </c>
      <c r="K567">
        <f>INDEX(products!$A$1:$G$49, MATCH(orders!$D567, products!$A$1:$A$1001, 0), MATCH(orders!K$1, products!$A$1:$G$1, 0))</f>
        <v>2.5</v>
      </c>
      <c r="L567">
        <f>INDEX(products!$A$1:$G$49, MATCH(orders!$D567, products!$A$1:$A$1001, 0), MATCH(orders!L$1, products!$A$1:$G$1, 0))</f>
        <v>20.584999999999997</v>
      </c>
      <c r="M567">
        <f>L567*E567</f>
        <v>82.339999999999989</v>
      </c>
      <c r="N567" t="str">
        <f>_xlfn.IFS(I567="Rob", "Robusta", I567="Exc", "Excelsa", I567="Ara", "Arabica", I567="Lib","Liberica", TRUE, "")</f>
        <v>Robusta</v>
      </c>
      <c r="O567" t="str">
        <f>_xlfn.IFS(J567="M", "Medium", J567="L", "Light", J567="D", "Dark", TRUE, "")</f>
        <v>Dark</v>
      </c>
    </row>
    <row r="568" spans="1:15" x14ac:dyDescent="0.2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INDEX(customers!$A$1:$I$1001, MATCH(orders!$C568, customers!$A$1:$A$1001, 0), MATCH(orders!F$1, customers!$A$1:$I$1, 0))</f>
        <v>Audra Kelston</v>
      </c>
      <c r="G568" s="2" t="str">
        <f>INDEX(customers!$A$1:$I$1001, MATCH(orders!$C568, customers!$A$1:$A$1001, 0), MATCH(orders!G$1, customers!$A$1:$I$1, 0))</f>
        <v>akelstonfq@sakura.ne.jp</v>
      </c>
      <c r="H568" s="2" t="str">
        <f>INDEX(customers!$A$1:$I$1001, MATCH(orders!$C568, customers!$A$1:$A$1001, 0), MATCH(orders!H$1, customers!$A$1:$I$1, 0))</f>
        <v>United States</v>
      </c>
      <c r="I568" t="str">
        <f>INDEX(products!$A$1:$G$49, MATCH(orders!$D568, products!$A$1:$A$1001, 0), MATCH(orders!I$1, products!$A$1:$G$1, 0))</f>
        <v>Ara</v>
      </c>
      <c r="J568" t="str">
        <f>INDEX(products!$A$1:$G$49, MATCH(orders!$D568, products!$A$1:$A$1001, 0), MATCH(orders!J$1, products!$A$1:$G$1, 0))</f>
        <v>M</v>
      </c>
      <c r="K568">
        <f>INDEX(products!$A$1:$G$49, MATCH(orders!$D568, products!$A$1:$A$1001, 0), MATCH(orders!K$1, products!$A$1:$G$1, 0))</f>
        <v>0.2</v>
      </c>
      <c r="L568">
        <f>INDEX(products!$A$1:$G$49, MATCH(orders!$D568, products!$A$1:$A$1001, 0), MATCH(orders!L$1, products!$A$1:$G$1, 0))</f>
        <v>3.375</v>
      </c>
      <c r="M568">
        <f>L568*E568</f>
        <v>20.25</v>
      </c>
      <c r="N568" t="str">
        <f>_xlfn.IFS(I568="Rob", "Robusta", I568="Exc", "Excelsa", I568="Ara", "Arabica", I568="Lib","Liberica", TRUE, "")</f>
        <v>Arabica</v>
      </c>
      <c r="O568" t="str">
        <f>_xlfn.IFS(J568="M", "Medium", J568="L", "Light", J568="D", "Dark", TRUE, "")</f>
        <v>Medium</v>
      </c>
    </row>
    <row r="569" spans="1:15" x14ac:dyDescent="0.2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INDEX(customers!$A$1:$I$1001, MATCH(orders!$C569, customers!$A$1:$A$1001, 0), MATCH(orders!F$1, customers!$A$1:$I$1, 0))</f>
        <v>Elvina Angel</v>
      </c>
      <c r="G569" s="2" t="str">
        <f>INDEX(customers!$A$1:$I$1001, MATCH(orders!$C569, customers!$A$1:$A$1001, 0), MATCH(orders!G$1, customers!$A$1:$I$1, 0))</f>
        <v xml:space="preserve"> elvina.angel@gmail.com</v>
      </c>
      <c r="H569" s="2" t="str">
        <f>INDEX(customers!$A$1:$I$1001, MATCH(orders!$C569, customers!$A$1:$A$1001, 0), MATCH(orders!H$1, customers!$A$1:$I$1, 0))</f>
        <v>Ireland</v>
      </c>
      <c r="I569" t="str">
        <f>INDEX(products!$A$1:$G$49, MATCH(orders!$D569, products!$A$1:$A$1001, 0), MATCH(orders!I$1, products!$A$1:$G$1, 0))</f>
        <v>Rob</v>
      </c>
      <c r="J569" t="str">
        <f>INDEX(products!$A$1:$G$49, MATCH(orders!$D569, products!$A$1:$A$1001, 0), MATCH(orders!J$1, products!$A$1:$G$1, 0))</f>
        <v>L</v>
      </c>
      <c r="K569">
        <f>INDEX(products!$A$1:$G$49, MATCH(orders!$D569, products!$A$1:$A$1001, 0), MATCH(orders!K$1, products!$A$1:$G$1, 0))</f>
        <v>2.5</v>
      </c>
      <c r="L569">
        <f>INDEX(products!$A$1:$G$49, MATCH(orders!$D569, products!$A$1:$A$1001, 0), MATCH(orders!L$1, products!$A$1:$G$1, 0))</f>
        <v>27.484999999999996</v>
      </c>
      <c r="M569">
        <f>L569*E569</f>
        <v>164.90999999999997</v>
      </c>
      <c r="N569" t="str">
        <f>_xlfn.IFS(I569="Rob", "Robusta", I569="Exc", "Excelsa", I569="Ara", "Arabica", I569="Lib","Liberica", TRUE, "")</f>
        <v>Robusta</v>
      </c>
      <c r="O569" t="str">
        <f>_xlfn.IFS(J569="M", "Medium", J569="L", "Light", J569="D", "Dark", TRUE, "")</f>
        <v>Light</v>
      </c>
    </row>
    <row r="570" spans="1:15" x14ac:dyDescent="0.2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INDEX(customers!$A$1:$I$1001, MATCH(orders!$C570, customers!$A$1:$A$1001, 0), MATCH(orders!F$1, customers!$A$1:$I$1, 0))</f>
        <v>Claiborne Mottram</v>
      </c>
      <c r="G570" s="2" t="str">
        <f>INDEX(customers!$A$1:$I$1001, MATCH(orders!$C570, customers!$A$1:$A$1001, 0), MATCH(orders!G$1, customers!$A$1:$I$1, 0))</f>
        <v>cmottramfs@harvard.edu</v>
      </c>
      <c r="H570" s="2" t="str">
        <f>INDEX(customers!$A$1:$I$1001, MATCH(orders!$C570, customers!$A$1:$A$1001, 0), MATCH(orders!H$1, customers!$A$1:$I$1, 0))</f>
        <v>United States</v>
      </c>
      <c r="I570" t="str">
        <f>INDEX(products!$A$1:$G$49, MATCH(orders!$D570, products!$A$1:$A$1001, 0), MATCH(orders!I$1, products!$A$1:$G$1, 0))</f>
        <v>Lib</v>
      </c>
      <c r="J570" t="str">
        <f>INDEX(products!$A$1:$G$49, MATCH(orders!$D570, products!$A$1:$A$1001, 0), MATCH(orders!J$1, products!$A$1:$G$1, 0))</f>
        <v>L</v>
      </c>
      <c r="K570">
        <f>INDEX(products!$A$1:$G$49, MATCH(orders!$D570, products!$A$1:$A$1001, 0), MATCH(orders!K$1, products!$A$1:$G$1, 0))</f>
        <v>0.2</v>
      </c>
      <c r="L570">
        <f>INDEX(products!$A$1:$G$49, MATCH(orders!$D570, products!$A$1:$A$1001, 0), MATCH(orders!L$1, products!$A$1:$G$1, 0))</f>
        <v>4.7549999999999999</v>
      </c>
      <c r="M570">
        <f>L570*E570</f>
        <v>19.02</v>
      </c>
      <c r="N570" t="str">
        <f>_xlfn.IFS(I570="Rob", "Robusta", I570="Exc", "Excelsa", I570="Ara", "Arabica", I570="Lib","Liberica", TRUE, "")</f>
        <v>Liberica</v>
      </c>
      <c r="O570" t="str">
        <f>_xlfn.IFS(J570="M", "Medium", J570="L", "Light", J570="D", "Dark", TRUE, "")</f>
        <v>Light</v>
      </c>
    </row>
    <row r="571" spans="1:15" x14ac:dyDescent="0.2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INDEX(customers!$A$1:$I$1001, MATCH(orders!$C571, customers!$A$1:$A$1001, 0), MATCH(orders!F$1, customers!$A$1:$I$1, 0))</f>
        <v>Don Flintiff</v>
      </c>
      <c r="G571" s="2" t="str">
        <f>INDEX(customers!$A$1:$I$1001, MATCH(orders!$C571, customers!$A$1:$A$1001, 0), MATCH(orders!G$1, customers!$A$1:$I$1, 0))</f>
        <v>dflintiffg1@e-recht24.de</v>
      </c>
      <c r="H571" s="2" t="str">
        <f>INDEX(customers!$A$1:$I$1001, MATCH(orders!$C571, customers!$A$1:$A$1001, 0), MATCH(orders!H$1, customers!$A$1:$I$1, 0))</f>
        <v>United Kingdom</v>
      </c>
      <c r="I571" t="str">
        <f>INDEX(products!$A$1:$G$49, MATCH(orders!$D571, products!$A$1:$A$1001, 0), MATCH(orders!I$1, products!$A$1:$G$1, 0))</f>
        <v>Ara</v>
      </c>
      <c r="J571" t="str">
        <f>INDEX(products!$A$1:$G$49, MATCH(orders!$D571, products!$A$1:$A$1001, 0), MATCH(orders!J$1, products!$A$1:$G$1, 0))</f>
        <v>D</v>
      </c>
      <c r="K571">
        <f>INDEX(products!$A$1:$G$49, MATCH(orders!$D571, products!$A$1:$A$1001, 0), MATCH(orders!K$1, products!$A$1:$G$1, 0))</f>
        <v>2.5</v>
      </c>
      <c r="L571">
        <f>INDEX(products!$A$1:$G$49, MATCH(orders!$D571, products!$A$1:$A$1001, 0), MATCH(orders!L$1, products!$A$1:$G$1, 0))</f>
        <v>22.884999999999998</v>
      </c>
      <c r="M571">
        <f>L571*E571</f>
        <v>137.31</v>
      </c>
      <c r="N571" t="str">
        <f>_xlfn.IFS(I571="Rob", "Robusta", I571="Exc", "Excelsa", I571="Ara", "Arabica", I571="Lib","Liberica", TRUE, "")</f>
        <v>Arabica</v>
      </c>
      <c r="O571" t="str">
        <f>_xlfn.IFS(J571="M", "Medium", J571="L", "Light", J571="D", "Dark", TRUE, "")</f>
        <v>Dark</v>
      </c>
    </row>
    <row r="572" spans="1:15" x14ac:dyDescent="0.2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INDEX(customers!$A$1:$I$1001, MATCH(orders!$C572, customers!$A$1:$A$1001, 0), MATCH(orders!F$1, customers!$A$1:$I$1, 0))</f>
        <v>Donalt Sangwin</v>
      </c>
      <c r="G572" s="2" t="str">
        <f>INDEX(customers!$A$1:$I$1001, MATCH(orders!$C572, customers!$A$1:$A$1001, 0), MATCH(orders!G$1, customers!$A$1:$I$1, 0))</f>
        <v>dsangwinfu@weebly.com</v>
      </c>
      <c r="H572" s="2" t="str">
        <f>INDEX(customers!$A$1:$I$1001, MATCH(orders!$C572, customers!$A$1:$A$1001, 0), MATCH(orders!H$1, customers!$A$1:$I$1, 0))</f>
        <v>United States</v>
      </c>
      <c r="I572" t="str">
        <f>INDEX(products!$A$1:$G$49, MATCH(orders!$D572, products!$A$1:$A$1001, 0), MATCH(orders!I$1, products!$A$1:$G$1, 0))</f>
        <v>Ara</v>
      </c>
      <c r="J572" t="str">
        <f>INDEX(products!$A$1:$G$49, MATCH(orders!$D572, products!$A$1:$A$1001, 0), MATCH(orders!J$1, products!$A$1:$G$1, 0))</f>
        <v>M</v>
      </c>
      <c r="K572">
        <f>INDEX(products!$A$1:$G$49, MATCH(orders!$D572, products!$A$1:$A$1001, 0), MATCH(orders!K$1, products!$A$1:$G$1, 0))</f>
        <v>0.5</v>
      </c>
      <c r="L572">
        <f>INDEX(products!$A$1:$G$49, MATCH(orders!$D572, products!$A$1:$A$1001, 0), MATCH(orders!L$1, products!$A$1:$G$1, 0))</f>
        <v>6.75</v>
      </c>
      <c r="M572">
        <f>L572*E572</f>
        <v>27</v>
      </c>
      <c r="N572" t="str">
        <f>_xlfn.IFS(I572="Rob", "Robusta", I572="Exc", "Excelsa", I572="Ara", "Arabica", I572="Lib","Liberica", TRUE, "")</f>
        <v>Arabica</v>
      </c>
      <c r="O572" t="str">
        <f>_xlfn.IFS(J572="M", "Medium", J572="L", "Light", J572="D", "Dark", TRUE, "")</f>
        <v>Medium</v>
      </c>
    </row>
    <row r="573" spans="1:15" x14ac:dyDescent="0.2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INDEX(customers!$A$1:$I$1001, MATCH(orders!$C573, customers!$A$1:$A$1001, 0), MATCH(orders!F$1, customers!$A$1:$I$1, 0))</f>
        <v>Elizabet Aizikowitz</v>
      </c>
      <c r="G573" s="2" t="str">
        <f>INDEX(customers!$A$1:$I$1001, MATCH(orders!$C573, customers!$A$1:$A$1001, 0), MATCH(orders!G$1, customers!$A$1:$I$1, 0))</f>
        <v>eaizikowitzfv@virginia.edu</v>
      </c>
      <c r="H573" s="2" t="str">
        <f>INDEX(customers!$A$1:$I$1001, MATCH(orders!$C573, customers!$A$1:$A$1001, 0), MATCH(orders!H$1, customers!$A$1:$I$1, 0))</f>
        <v>United Kingdom</v>
      </c>
      <c r="I573" t="str">
        <f>INDEX(products!$A$1:$G$49, MATCH(orders!$D573, products!$A$1:$A$1001, 0), MATCH(orders!I$1, products!$A$1:$G$1, 0))</f>
        <v>Exc</v>
      </c>
      <c r="J573" t="str">
        <f>INDEX(products!$A$1:$G$49, MATCH(orders!$D573, products!$A$1:$A$1001, 0), MATCH(orders!J$1, products!$A$1:$G$1, 0))</f>
        <v>L</v>
      </c>
      <c r="K573">
        <f>INDEX(products!$A$1:$G$49, MATCH(orders!$D573, products!$A$1:$A$1001, 0), MATCH(orders!K$1, products!$A$1:$G$1, 0))</f>
        <v>0.5</v>
      </c>
      <c r="L573">
        <f>INDEX(products!$A$1:$G$49, MATCH(orders!$D573, products!$A$1:$A$1001, 0), MATCH(orders!L$1, products!$A$1:$G$1, 0))</f>
        <v>8.91</v>
      </c>
      <c r="M573">
        <f>L573*E573</f>
        <v>35.64</v>
      </c>
      <c r="N573" t="str">
        <f>_xlfn.IFS(I573="Rob", "Robusta", I573="Exc", "Excelsa", I573="Ara", "Arabica", I573="Lib","Liberica", TRUE, "")</f>
        <v>Excelsa</v>
      </c>
      <c r="O573" t="str">
        <f>_xlfn.IFS(J573="M", "Medium", J573="L", "Light", J573="D", "Dark", TRUE, "")</f>
        <v>Light</v>
      </c>
    </row>
    <row r="574" spans="1:15" x14ac:dyDescent="0.2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INDEX(customers!$A$1:$I$1001, MATCH(orders!$C574, customers!$A$1:$A$1001, 0), MATCH(orders!F$1, customers!$A$1:$I$1, 0))</f>
        <v>Herbie Peppard</v>
      </c>
      <c r="G574" s="2" t="str">
        <f>INDEX(customers!$A$1:$I$1001, MATCH(orders!$C574, customers!$A$1:$A$1001, 0), MATCH(orders!G$1, customers!$A$1:$I$1, 0))</f>
        <v xml:space="preserve"> herbie.peppard@gmail.com</v>
      </c>
      <c r="H574" s="2" t="str">
        <f>INDEX(customers!$A$1:$I$1001, MATCH(orders!$C574, customers!$A$1:$A$1001, 0), MATCH(orders!H$1, customers!$A$1:$I$1, 0))</f>
        <v>United States</v>
      </c>
      <c r="I574" t="str">
        <f>INDEX(products!$A$1:$G$49, MATCH(orders!$D574, products!$A$1:$A$1001, 0), MATCH(orders!I$1, products!$A$1:$G$1, 0))</f>
        <v>Ara</v>
      </c>
      <c r="J574" t="str">
        <f>INDEX(products!$A$1:$G$49, MATCH(orders!$D574, products!$A$1:$A$1001, 0), MATCH(orders!J$1, products!$A$1:$G$1, 0))</f>
        <v>D</v>
      </c>
      <c r="K574">
        <f>INDEX(products!$A$1:$G$49, MATCH(orders!$D574, products!$A$1:$A$1001, 0), MATCH(orders!K$1, products!$A$1:$G$1, 0))</f>
        <v>0.2</v>
      </c>
      <c r="L574">
        <f>INDEX(products!$A$1:$G$49, MATCH(orders!$D574, products!$A$1:$A$1001, 0), MATCH(orders!L$1, products!$A$1:$G$1, 0))</f>
        <v>2.9849999999999999</v>
      </c>
      <c r="M574">
        <f>L574*E574</f>
        <v>5.97</v>
      </c>
      <c r="N574" t="str">
        <f>_xlfn.IFS(I574="Rob", "Robusta", I574="Exc", "Excelsa", I574="Ara", "Arabica", I574="Lib","Liberica", TRUE, "")</f>
        <v>Arabica</v>
      </c>
      <c r="O574" t="str">
        <f>_xlfn.IFS(J574="M", "Medium", J574="L", "Light", J574="D", "Dark", TRUE, "")</f>
        <v>Dark</v>
      </c>
    </row>
    <row r="575" spans="1:15" x14ac:dyDescent="0.2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INDEX(customers!$A$1:$I$1001, MATCH(orders!$C575, customers!$A$1:$A$1001, 0), MATCH(orders!F$1, customers!$A$1:$I$1, 0))</f>
        <v>Cornie Venour</v>
      </c>
      <c r="G575" s="2" t="str">
        <f>INDEX(customers!$A$1:$I$1001, MATCH(orders!$C575, customers!$A$1:$A$1001, 0), MATCH(orders!G$1, customers!$A$1:$I$1, 0))</f>
        <v>cvenourfx@ask.com</v>
      </c>
      <c r="H575" s="2" t="str">
        <f>INDEX(customers!$A$1:$I$1001, MATCH(orders!$C575, customers!$A$1:$A$1001, 0), MATCH(orders!H$1, customers!$A$1:$I$1, 0))</f>
        <v>United States</v>
      </c>
      <c r="I575" t="str">
        <f>INDEX(products!$A$1:$G$49, MATCH(orders!$D575, products!$A$1:$A$1001, 0), MATCH(orders!I$1, products!$A$1:$G$1, 0))</f>
        <v>Ara</v>
      </c>
      <c r="J575" t="str">
        <f>INDEX(products!$A$1:$G$49, MATCH(orders!$D575, products!$A$1:$A$1001, 0), MATCH(orders!J$1, products!$A$1:$G$1, 0))</f>
        <v>M</v>
      </c>
      <c r="K575">
        <f>INDEX(products!$A$1:$G$49, MATCH(orders!$D575, products!$A$1:$A$1001, 0), MATCH(orders!K$1, products!$A$1:$G$1, 0))</f>
        <v>1</v>
      </c>
      <c r="L575">
        <f>INDEX(products!$A$1:$G$49, MATCH(orders!$D575, products!$A$1:$A$1001, 0), MATCH(orders!L$1, products!$A$1:$G$1, 0))</f>
        <v>11.25</v>
      </c>
      <c r="M575">
        <f>L575*E575</f>
        <v>67.5</v>
      </c>
      <c r="N575" t="str">
        <f>_xlfn.IFS(I575="Rob", "Robusta", I575="Exc", "Excelsa", I575="Ara", "Arabica", I575="Lib","Liberica", TRUE, "")</f>
        <v>Arabica</v>
      </c>
      <c r="O575" t="str">
        <f>_xlfn.IFS(J575="M", "Medium", J575="L", "Light", J575="D", "Dark", TRUE, "")</f>
        <v>Medium</v>
      </c>
    </row>
    <row r="576" spans="1:15" x14ac:dyDescent="0.2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INDEX(customers!$A$1:$I$1001, MATCH(orders!$C576, customers!$A$1:$A$1001, 0), MATCH(orders!F$1, customers!$A$1:$I$1, 0))</f>
        <v>Maggy Harby</v>
      </c>
      <c r="G576" s="2" t="str">
        <f>INDEX(customers!$A$1:$I$1001, MATCH(orders!$C576, customers!$A$1:$A$1001, 0), MATCH(orders!G$1, customers!$A$1:$I$1, 0))</f>
        <v>mharbyfy@163.com</v>
      </c>
      <c r="H576" s="2" t="str">
        <f>INDEX(customers!$A$1:$I$1001, MATCH(orders!$C576, customers!$A$1:$A$1001, 0), MATCH(orders!H$1, customers!$A$1:$I$1, 0))</f>
        <v>United States</v>
      </c>
      <c r="I576" t="str">
        <f>INDEX(products!$A$1:$G$49, MATCH(orders!$D576, products!$A$1:$A$1001, 0), MATCH(orders!I$1, products!$A$1:$G$1, 0))</f>
        <v>Rob</v>
      </c>
      <c r="J576" t="str">
        <f>INDEX(products!$A$1:$G$49, MATCH(orders!$D576, products!$A$1:$A$1001, 0), MATCH(orders!J$1, products!$A$1:$G$1, 0))</f>
        <v>L</v>
      </c>
      <c r="K576">
        <f>INDEX(products!$A$1:$G$49, MATCH(orders!$D576, products!$A$1:$A$1001, 0), MATCH(orders!K$1, products!$A$1:$G$1, 0))</f>
        <v>0.2</v>
      </c>
      <c r="L576">
        <f>INDEX(products!$A$1:$G$49, MATCH(orders!$D576, products!$A$1:$A$1001, 0), MATCH(orders!L$1, products!$A$1:$G$1, 0))</f>
        <v>3.5849999999999995</v>
      </c>
      <c r="M576">
        <f>L576*E576</f>
        <v>21.509999999999998</v>
      </c>
      <c r="N576" t="str">
        <f>_xlfn.IFS(I576="Rob", "Robusta", I576="Exc", "Excelsa", I576="Ara", "Arabica", I576="Lib","Liberica", TRUE, "")</f>
        <v>Robusta</v>
      </c>
      <c r="O576" t="str">
        <f>_xlfn.IFS(J576="M", "Medium", J576="L", "Light", J576="D", "Dark", TRUE, "")</f>
        <v>Light</v>
      </c>
    </row>
    <row r="577" spans="1:15" x14ac:dyDescent="0.2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INDEX(customers!$A$1:$I$1001, MATCH(orders!$C577, customers!$A$1:$A$1001, 0), MATCH(orders!F$1, customers!$A$1:$I$1, 0))</f>
        <v>Reggie Thickpenny</v>
      </c>
      <c r="G577" s="2" t="str">
        <f>INDEX(customers!$A$1:$I$1001, MATCH(orders!$C577, customers!$A$1:$A$1001, 0), MATCH(orders!G$1, customers!$A$1:$I$1, 0))</f>
        <v>rthickpennyfz@cafepress.com</v>
      </c>
      <c r="H577" s="2" t="str">
        <f>INDEX(customers!$A$1:$I$1001, MATCH(orders!$C577, customers!$A$1:$A$1001, 0), MATCH(orders!H$1, customers!$A$1:$I$1, 0))</f>
        <v>United States</v>
      </c>
      <c r="I577" t="str">
        <f>INDEX(products!$A$1:$G$49, MATCH(orders!$D577, products!$A$1:$A$1001, 0), MATCH(orders!I$1, products!$A$1:$G$1, 0))</f>
        <v>Lib</v>
      </c>
      <c r="J577" t="str">
        <f>INDEX(products!$A$1:$G$49, MATCH(orders!$D577, products!$A$1:$A$1001, 0), MATCH(orders!J$1, products!$A$1:$G$1, 0))</f>
        <v>M</v>
      </c>
      <c r="K577">
        <f>INDEX(products!$A$1:$G$49, MATCH(orders!$D577, products!$A$1:$A$1001, 0), MATCH(orders!K$1, products!$A$1:$G$1, 0))</f>
        <v>2.5</v>
      </c>
      <c r="L577">
        <f>INDEX(products!$A$1:$G$49, MATCH(orders!$D577, products!$A$1:$A$1001, 0), MATCH(orders!L$1, products!$A$1:$G$1, 0))</f>
        <v>33.464999999999996</v>
      </c>
      <c r="M577">
        <f>L577*E577</f>
        <v>66.929999999999993</v>
      </c>
      <c r="N577" t="str">
        <f>_xlfn.IFS(I577="Rob", "Robusta", I577="Exc", "Excelsa", I577="Ara", "Arabica", I577="Lib","Liberica", TRUE, "")</f>
        <v>Liberica</v>
      </c>
      <c r="O577" t="str">
        <f>_xlfn.IFS(J577="M", "Medium", J577="L", "Light", J577="D", "Dark", TRUE, "")</f>
        <v>Medium</v>
      </c>
    </row>
    <row r="578" spans="1:15" x14ac:dyDescent="0.2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INDEX(customers!$A$1:$I$1001, MATCH(orders!$C578, customers!$A$1:$A$1001, 0), MATCH(orders!F$1, customers!$A$1:$I$1, 0))</f>
        <v>Phyllys Ormerod</v>
      </c>
      <c r="G578" s="2" t="str">
        <f>INDEX(customers!$A$1:$I$1001, MATCH(orders!$C578, customers!$A$1:$A$1001, 0), MATCH(orders!G$1, customers!$A$1:$I$1, 0))</f>
        <v>pormerodg0@redcross.org</v>
      </c>
      <c r="H578" s="2" t="str">
        <f>INDEX(customers!$A$1:$I$1001, MATCH(orders!$C578, customers!$A$1:$A$1001, 0), MATCH(orders!H$1, customers!$A$1:$I$1, 0))</f>
        <v>United States</v>
      </c>
      <c r="I578" t="str">
        <f>INDEX(products!$A$1:$G$49, MATCH(orders!$D578, products!$A$1:$A$1001, 0), MATCH(orders!I$1, products!$A$1:$G$1, 0))</f>
        <v>Ara</v>
      </c>
      <c r="J578" t="str">
        <f>INDEX(products!$A$1:$G$49, MATCH(orders!$D578, products!$A$1:$A$1001, 0), MATCH(orders!J$1, products!$A$1:$G$1, 0))</f>
        <v>D</v>
      </c>
      <c r="K578">
        <f>INDEX(products!$A$1:$G$49, MATCH(orders!$D578, products!$A$1:$A$1001, 0), MATCH(orders!K$1, products!$A$1:$G$1, 0))</f>
        <v>0.2</v>
      </c>
      <c r="L578">
        <f>INDEX(products!$A$1:$G$49, MATCH(orders!$D578, products!$A$1:$A$1001, 0), MATCH(orders!L$1, products!$A$1:$G$1, 0))</f>
        <v>2.9849999999999999</v>
      </c>
      <c r="M578">
        <f>L578*E578</f>
        <v>17.91</v>
      </c>
      <c r="N578" t="str">
        <f>_xlfn.IFS(I578="Rob", "Robusta", I578="Exc", "Excelsa", I578="Ara", "Arabica", I578="Lib","Liberica", TRUE, "")</f>
        <v>Arabica</v>
      </c>
      <c r="O578" t="str">
        <f>_xlfn.IFS(J578="M", "Medium", J578="L", "Light", J578="D", "Dark", TRUE, "")</f>
        <v>Dark</v>
      </c>
    </row>
    <row r="579" spans="1:15" x14ac:dyDescent="0.2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INDEX(customers!$A$1:$I$1001, MATCH(orders!$C579, customers!$A$1:$A$1001, 0), MATCH(orders!F$1, customers!$A$1:$I$1, 0))</f>
        <v>Don Flintiff</v>
      </c>
      <c r="G579" s="2" t="str">
        <f>INDEX(customers!$A$1:$I$1001, MATCH(orders!$C579, customers!$A$1:$A$1001, 0), MATCH(orders!G$1, customers!$A$1:$I$1, 0))</f>
        <v>dflintiffg1@e-recht24.de</v>
      </c>
      <c r="H579" s="2" t="str">
        <f>INDEX(customers!$A$1:$I$1001, MATCH(orders!$C579, customers!$A$1:$A$1001, 0), MATCH(orders!H$1, customers!$A$1:$I$1, 0))</f>
        <v>United Kingdom</v>
      </c>
      <c r="I579" t="str">
        <f>INDEX(products!$A$1:$G$49, MATCH(orders!$D579, products!$A$1:$A$1001, 0), MATCH(orders!I$1, products!$A$1:$G$1, 0))</f>
        <v>Lib</v>
      </c>
      <c r="J579" t="str">
        <f>INDEX(products!$A$1:$G$49, MATCH(orders!$D579, products!$A$1:$A$1001, 0), MATCH(orders!J$1, products!$A$1:$G$1, 0))</f>
        <v>M</v>
      </c>
      <c r="K579">
        <f>INDEX(products!$A$1:$G$49, MATCH(orders!$D579, products!$A$1:$A$1001, 0), MATCH(orders!K$1, products!$A$1:$G$1, 0))</f>
        <v>1</v>
      </c>
      <c r="L579">
        <f>INDEX(products!$A$1:$G$49, MATCH(orders!$D579, products!$A$1:$A$1001, 0), MATCH(orders!L$1, products!$A$1:$G$1, 0))</f>
        <v>14.55</v>
      </c>
      <c r="M579">
        <f>L579*E579</f>
        <v>58.2</v>
      </c>
      <c r="N579" t="str">
        <f>_xlfn.IFS(I579="Rob", "Robusta", I579="Exc", "Excelsa", I579="Ara", "Arabica", I579="Lib","Liberica", TRUE, "")</f>
        <v>Liberica</v>
      </c>
      <c r="O579" t="str">
        <f>_xlfn.IFS(J579="M", "Medium", J579="L", "Light", J579="D", "Dark", TRUE, "")</f>
        <v>Medium</v>
      </c>
    </row>
    <row r="580" spans="1:15" x14ac:dyDescent="0.2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INDEX(customers!$A$1:$I$1001, MATCH(orders!$C580, customers!$A$1:$A$1001, 0), MATCH(orders!F$1, customers!$A$1:$I$1, 0))</f>
        <v>Tymon Zanetti</v>
      </c>
      <c r="G580" s="2" t="str">
        <f>INDEX(customers!$A$1:$I$1001, MATCH(orders!$C580, customers!$A$1:$A$1001, 0), MATCH(orders!G$1, customers!$A$1:$I$1, 0))</f>
        <v>tzanettig2@gravatar.com</v>
      </c>
      <c r="H580" s="2" t="str">
        <f>INDEX(customers!$A$1:$I$1001, MATCH(orders!$C580, customers!$A$1:$A$1001, 0), MATCH(orders!H$1, customers!$A$1:$I$1, 0))</f>
        <v>Ireland</v>
      </c>
      <c r="I580" t="str">
        <f>INDEX(products!$A$1:$G$49, MATCH(orders!$D580, products!$A$1:$A$1001, 0), MATCH(orders!I$1, products!$A$1:$G$1, 0))</f>
        <v>Exc</v>
      </c>
      <c r="J580" t="str">
        <f>INDEX(products!$A$1:$G$49, MATCH(orders!$D580, products!$A$1:$A$1001, 0), MATCH(orders!J$1, products!$A$1:$G$1, 0))</f>
        <v>L</v>
      </c>
      <c r="K580">
        <f>INDEX(products!$A$1:$G$49, MATCH(orders!$D580, products!$A$1:$A$1001, 0), MATCH(orders!K$1, products!$A$1:$G$1, 0))</f>
        <v>0.2</v>
      </c>
      <c r="L580">
        <f>INDEX(products!$A$1:$G$49, MATCH(orders!$D580, products!$A$1:$A$1001, 0), MATCH(orders!L$1, products!$A$1:$G$1, 0))</f>
        <v>4.4550000000000001</v>
      </c>
      <c r="M580">
        <f>L580*E580</f>
        <v>13.365</v>
      </c>
      <c r="N580" t="str">
        <f>_xlfn.IFS(I580="Rob", "Robusta", I580="Exc", "Excelsa", I580="Ara", "Arabica", I580="Lib","Liberica", TRUE, "")</f>
        <v>Excelsa</v>
      </c>
      <c r="O580" t="str">
        <f>_xlfn.IFS(J580="M", "Medium", J580="L", "Light", J580="D", "Dark", TRUE, "")</f>
        <v>Light</v>
      </c>
    </row>
    <row r="581" spans="1:15" x14ac:dyDescent="0.2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INDEX(customers!$A$1:$I$1001, MATCH(orders!$C581, customers!$A$1:$A$1001, 0), MATCH(orders!F$1, customers!$A$1:$I$1, 0))</f>
        <v>Tymon Zanetti</v>
      </c>
      <c r="G581" s="2" t="str">
        <f>INDEX(customers!$A$1:$I$1001, MATCH(orders!$C581, customers!$A$1:$A$1001, 0), MATCH(orders!G$1, customers!$A$1:$I$1, 0))</f>
        <v>tzanettig2@gravatar.com</v>
      </c>
      <c r="H581" s="2" t="str">
        <f>INDEX(customers!$A$1:$I$1001, MATCH(orders!$C581, customers!$A$1:$A$1001, 0), MATCH(orders!H$1, customers!$A$1:$I$1, 0))</f>
        <v>Ireland</v>
      </c>
      <c r="I581" t="str">
        <f>INDEX(products!$A$1:$G$49, MATCH(orders!$D581, products!$A$1:$A$1001, 0), MATCH(orders!I$1, products!$A$1:$G$1, 0))</f>
        <v>Ara</v>
      </c>
      <c r="J581" t="str">
        <f>INDEX(products!$A$1:$G$49, MATCH(orders!$D581, products!$A$1:$A$1001, 0), MATCH(orders!J$1, products!$A$1:$G$1, 0))</f>
        <v>M</v>
      </c>
      <c r="K581">
        <f>INDEX(products!$A$1:$G$49, MATCH(orders!$D581, products!$A$1:$A$1001, 0), MATCH(orders!K$1, products!$A$1:$G$1, 0))</f>
        <v>0.5</v>
      </c>
      <c r="L581">
        <f>INDEX(products!$A$1:$G$49, MATCH(orders!$D581, products!$A$1:$A$1001, 0), MATCH(orders!L$1, products!$A$1:$G$1, 0))</f>
        <v>6.75</v>
      </c>
      <c r="M581">
        <f>L581*E581</f>
        <v>33.75</v>
      </c>
      <c r="N581" t="str">
        <f>_xlfn.IFS(I581="Rob", "Robusta", I581="Exc", "Excelsa", I581="Ara", "Arabica", I581="Lib","Liberica", TRUE, "")</f>
        <v>Arabica</v>
      </c>
      <c r="O581" t="str">
        <f>_xlfn.IFS(J581="M", "Medium", J581="L", "Light", J581="D", "Dark", TRUE, "")</f>
        <v>Medium</v>
      </c>
    </row>
    <row r="582" spans="1:15" x14ac:dyDescent="0.2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INDEX(customers!$A$1:$I$1001, MATCH(orders!$C582, customers!$A$1:$A$1001, 0), MATCH(orders!F$1, customers!$A$1:$I$1, 0))</f>
        <v>Reinaldos Kirtley</v>
      </c>
      <c r="G582" s="2" t="str">
        <f>INDEX(customers!$A$1:$I$1001, MATCH(orders!$C582, customers!$A$1:$A$1001, 0), MATCH(orders!G$1, customers!$A$1:$I$1, 0))</f>
        <v>rkirtleyg4@hatena.ne.jp</v>
      </c>
      <c r="H582" s="2" t="str">
        <f>INDEX(customers!$A$1:$I$1001, MATCH(orders!$C582, customers!$A$1:$A$1001, 0), MATCH(orders!H$1, customers!$A$1:$I$1, 0))</f>
        <v>United States</v>
      </c>
      <c r="I582" t="str">
        <f>INDEX(products!$A$1:$G$49, MATCH(orders!$D582, products!$A$1:$A$1001, 0), MATCH(orders!I$1, products!$A$1:$G$1, 0))</f>
        <v>Exc</v>
      </c>
      <c r="J582" t="str">
        <f>INDEX(products!$A$1:$G$49, MATCH(orders!$D582, products!$A$1:$A$1001, 0), MATCH(orders!J$1, products!$A$1:$G$1, 0))</f>
        <v>L</v>
      </c>
      <c r="K582">
        <f>INDEX(products!$A$1:$G$49, MATCH(orders!$D582, products!$A$1:$A$1001, 0), MATCH(orders!K$1, products!$A$1:$G$1, 0))</f>
        <v>1</v>
      </c>
      <c r="L582">
        <f>INDEX(products!$A$1:$G$49, MATCH(orders!$D582, products!$A$1:$A$1001, 0), MATCH(orders!L$1, products!$A$1:$G$1, 0))</f>
        <v>14.85</v>
      </c>
      <c r="M582">
        <f>L582*E582</f>
        <v>44.55</v>
      </c>
      <c r="N582" t="str">
        <f>_xlfn.IFS(I582="Rob", "Robusta", I582="Exc", "Excelsa", I582="Ara", "Arabica", I582="Lib","Liberica", TRUE, "")</f>
        <v>Excelsa</v>
      </c>
      <c r="O582" t="str">
        <f>_xlfn.IFS(J582="M", "Medium", J582="L", "Light", J582="D", "Dark", TRUE, "")</f>
        <v>Light</v>
      </c>
    </row>
    <row r="583" spans="1:15" x14ac:dyDescent="0.2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INDEX(customers!$A$1:$I$1001, MATCH(orders!$C583, customers!$A$1:$A$1001, 0), MATCH(orders!F$1, customers!$A$1:$I$1, 0))</f>
        <v>Carney Clemencet</v>
      </c>
      <c r="G583" s="2" t="str">
        <f>INDEX(customers!$A$1:$I$1001, MATCH(orders!$C583, customers!$A$1:$A$1001, 0), MATCH(orders!G$1, customers!$A$1:$I$1, 0))</f>
        <v>cclemencetg5@weather.com</v>
      </c>
      <c r="H583" s="2" t="str">
        <f>INDEX(customers!$A$1:$I$1001, MATCH(orders!$C583, customers!$A$1:$A$1001, 0), MATCH(orders!H$1, customers!$A$1:$I$1, 0))</f>
        <v>United Kingdom</v>
      </c>
      <c r="I583" t="str">
        <f>INDEX(products!$A$1:$G$49, MATCH(orders!$D583, products!$A$1:$A$1001, 0), MATCH(orders!I$1, products!$A$1:$G$1, 0))</f>
        <v>Exc</v>
      </c>
      <c r="J583" t="str">
        <f>INDEX(products!$A$1:$G$49, MATCH(orders!$D583, products!$A$1:$A$1001, 0), MATCH(orders!J$1, products!$A$1:$G$1, 0))</f>
        <v>L</v>
      </c>
      <c r="K583">
        <f>INDEX(products!$A$1:$G$49, MATCH(orders!$D583, products!$A$1:$A$1001, 0), MATCH(orders!K$1, products!$A$1:$G$1, 0))</f>
        <v>0.5</v>
      </c>
      <c r="L583">
        <f>INDEX(products!$A$1:$G$49, MATCH(orders!$D583, products!$A$1:$A$1001, 0), MATCH(orders!L$1, products!$A$1:$G$1, 0))</f>
        <v>8.91</v>
      </c>
      <c r="M583">
        <f>L583*E583</f>
        <v>44.55</v>
      </c>
      <c r="N583" t="str">
        <f>_xlfn.IFS(I583="Rob", "Robusta", I583="Exc", "Excelsa", I583="Ara", "Arabica", I583="Lib","Liberica", TRUE, "")</f>
        <v>Excelsa</v>
      </c>
      <c r="O583" t="str">
        <f>_xlfn.IFS(J583="M", "Medium", J583="L", "Light", J583="D", "Dark", TRUE, "")</f>
        <v>Light</v>
      </c>
    </row>
    <row r="584" spans="1:15" x14ac:dyDescent="0.2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INDEX(customers!$A$1:$I$1001, MATCH(orders!$C584, customers!$A$1:$A$1001, 0), MATCH(orders!F$1, customers!$A$1:$I$1, 0))</f>
        <v>Russell Donet</v>
      </c>
      <c r="G584" s="2" t="str">
        <f>INDEX(customers!$A$1:$I$1001, MATCH(orders!$C584, customers!$A$1:$A$1001, 0), MATCH(orders!G$1, customers!$A$1:$I$1, 0))</f>
        <v>rdonetg6@oakley.com</v>
      </c>
      <c r="H584" s="2" t="str">
        <f>INDEX(customers!$A$1:$I$1001, MATCH(orders!$C584, customers!$A$1:$A$1001, 0), MATCH(orders!H$1, customers!$A$1:$I$1, 0))</f>
        <v>United States</v>
      </c>
      <c r="I584" t="str">
        <f>INDEX(products!$A$1:$G$49, MATCH(orders!$D584, products!$A$1:$A$1001, 0), MATCH(orders!I$1, products!$A$1:$G$1, 0))</f>
        <v>Exc</v>
      </c>
      <c r="J584" t="str">
        <f>INDEX(products!$A$1:$G$49, MATCH(orders!$D584, products!$A$1:$A$1001, 0), MATCH(orders!J$1, products!$A$1:$G$1, 0))</f>
        <v>D</v>
      </c>
      <c r="K584">
        <f>INDEX(products!$A$1:$G$49, MATCH(orders!$D584, products!$A$1:$A$1001, 0), MATCH(orders!K$1, products!$A$1:$G$1, 0))</f>
        <v>1</v>
      </c>
      <c r="L584">
        <f>INDEX(products!$A$1:$G$49, MATCH(orders!$D584, products!$A$1:$A$1001, 0), MATCH(orders!L$1, products!$A$1:$G$1, 0))</f>
        <v>12.15</v>
      </c>
      <c r="M584">
        <f>L584*E584</f>
        <v>60.75</v>
      </c>
      <c r="N584" t="str">
        <f>_xlfn.IFS(I584="Rob", "Robusta", I584="Exc", "Excelsa", I584="Ara", "Arabica", I584="Lib","Liberica", TRUE, "")</f>
        <v>Excelsa</v>
      </c>
      <c r="O584" t="str">
        <f>_xlfn.IFS(J584="M", "Medium", J584="L", "Light", J584="D", "Dark", TRUE, "")</f>
        <v>Dark</v>
      </c>
    </row>
    <row r="585" spans="1:15" x14ac:dyDescent="0.2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INDEX(customers!$A$1:$I$1001, MATCH(orders!$C585, customers!$A$1:$A$1001, 0), MATCH(orders!F$1, customers!$A$1:$I$1, 0))</f>
        <v>Sidney Gawen</v>
      </c>
      <c r="G585" s="2" t="str">
        <f>INDEX(customers!$A$1:$I$1001, MATCH(orders!$C585, customers!$A$1:$A$1001, 0), MATCH(orders!G$1, customers!$A$1:$I$1, 0))</f>
        <v>sgaweng7@creativecommons.org</v>
      </c>
      <c r="H585" s="2" t="str">
        <f>INDEX(customers!$A$1:$I$1001, MATCH(orders!$C585, customers!$A$1:$A$1001, 0), MATCH(orders!H$1, customers!$A$1:$I$1, 0))</f>
        <v>United States</v>
      </c>
      <c r="I585" t="str">
        <f>INDEX(products!$A$1:$G$49, MATCH(orders!$D585, products!$A$1:$A$1001, 0), MATCH(orders!I$1, products!$A$1:$G$1, 0))</f>
        <v>Rob</v>
      </c>
      <c r="J585" t="str">
        <f>INDEX(products!$A$1:$G$49, MATCH(orders!$D585, products!$A$1:$A$1001, 0), MATCH(orders!J$1, products!$A$1:$G$1, 0))</f>
        <v>L</v>
      </c>
      <c r="K585">
        <f>INDEX(products!$A$1:$G$49, MATCH(orders!$D585, products!$A$1:$A$1001, 0), MATCH(orders!K$1, products!$A$1:$G$1, 0))</f>
        <v>0.2</v>
      </c>
      <c r="L585">
        <f>INDEX(products!$A$1:$G$49, MATCH(orders!$D585, products!$A$1:$A$1001, 0), MATCH(orders!L$1, products!$A$1:$G$1, 0))</f>
        <v>3.5849999999999995</v>
      </c>
      <c r="M585">
        <f>L585*E585</f>
        <v>3.5849999999999995</v>
      </c>
      <c r="N585" t="str">
        <f>_xlfn.IFS(I585="Rob", "Robusta", I585="Exc", "Excelsa", I585="Ara", "Arabica", I585="Lib","Liberica", TRUE, "")</f>
        <v>Robusta</v>
      </c>
      <c r="O585" t="str">
        <f>_xlfn.IFS(J585="M", "Medium", J585="L", "Light", J585="D", "Dark", TRUE, "")</f>
        <v>Light</v>
      </c>
    </row>
    <row r="586" spans="1:15" x14ac:dyDescent="0.2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INDEX(customers!$A$1:$I$1001, MATCH(orders!$C586, customers!$A$1:$A$1001, 0), MATCH(orders!F$1, customers!$A$1:$I$1, 0))</f>
        <v>Rickey Readie</v>
      </c>
      <c r="G586" s="2" t="str">
        <f>INDEX(customers!$A$1:$I$1001, MATCH(orders!$C586, customers!$A$1:$A$1001, 0), MATCH(orders!G$1, customers!$A$1:$I$1, 0))</f>
        <v>rreadieg8@guardian.co.uk</v>
      </c>
      <c r="H586" s="2" t="str">
        <f>INDEX(customers!$A$1:$I$1001, MATCH(orders!$C586, customers!$A$1:$A$1001, 0), MATCH(orders!H$1, customers!$A$1:$I$1, 0))</f>
        <v>United States</v>
      </c>
      <c r="I586" t="str">
        <f>INDEX(products!$A$1:$G$49, MATCH(orders!$D586, products!$A$1:$A$1001, 0), MATCH(orders!I$1, products!$A$1:$G$1, 0))</f>
        <v>Rob</v>
      </c>
      <c r="J586" t="str">
        <f>INDEX(products!$A$1:$G$49, MATCH(orders!$D586, products!$A$1:$A$1001, 0), MATCH(orders!J$1, products!$A$1:$G$1, 0))</f>
        <v>L</v>
      </c>
      <c r="K586">
        <f>INDEX(products!$A$1:$G$49, MATCH(orders!$D586, products!$A$1:$A$1001, 0), MATCH(orders!K$1, products!$A$1:$G$1, 0))</f>
        <v>0.2</v>
      </c>
      <c r="L586">
        <f>INDEX(products!$A$1:$G$49, MATCH(orders!$D586, products!$A$1:$A$1001, 0), MATCH(orders!L$1, products!$A$1:$G$1, 0))</f>
        <v>3.5849999999999995</v>
      </c>
      <c r="M586">
        <f>L586*E586</f>
        <v>21.509999999999998</v>
      </c>
      <c r="N586" t="str">
        <f>_xlfn.IFS(I586="Rob", "Robusta", I586="Exc", "Excelsa", I586="Ara", "Arabica", I586="Lib","Liberica", TRUE, "")</f>
        <v>Robusta</v>
      </c>
      <c r="O586" t="str">
        <f>_xlfn.IFS(J586="M", "Medium", J586="L", "Light", J586="D", "Dark", TRUE, "")</f>
        <v>Light</v>
      </c>
    </row>
    <row r="587" spans="1:15" x14ac:dyDescent="0.2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INDEX(customers!$A$1:$I$1001, MATCH(orders!$C587, customers!$A$1:$A$1001, 0), MATCH(orders!F$1, customers!$A$1:$I$1, 0))</f>
        <v>Cody Verissimo</v>
      </c>
      <c r="G587" s="2" t="str">
        <f>INDEX(customers!$A$1:$I$1001, MATCH(orders!$C587, customers!$A$1:$A$1001, 0), MATCH(orders!G$1, customers!$A$1:$I$1, 0))</f>
        <v>cverissimogh@theglobeandmail.com</v>
      </c>
      <c r="H587" s="2" t="str">
        <f>INDEX(customers!$A$1:$I$1001, MATCH(orders!$C587, customers!$A$1:$A$1001, 0), MATCH(orders!H$1, customers!$A$1:$I$1, 0))</f>
        <v>United Kingdom</v>
      </c>
      <c r="I587" t="str">
        <f>INDEX(products!$A$1:$G$49, MATCH(orders!$D587, products!$A$1:$A$1001, 0), MATCH(orders!I$1, products!$A$1:$G$1, 0))</f>
        <v>Exc</v>
      </c>
      <c r="J587" t="str">
        <f>INDEX(products!$A$1:$G$49, MATCH(orders!$D587, products!$A$1:$A$1001, 0), MATCH(orders!J$1, products!$A$1:$G$1, 0))</f>
        <v>M</v>
      </c>
      <c r="K587">
        <f>INDEX(products!$A$1:$G$49, MATCH(orders!$D587, products!$A$1:$A$1001, 0), MATCH(orders!K$1, products!$A$1:$G$1, 0))</f>
        <v>0.5</v>
      </c>
      <c r="L587">
        <f>INDEX(products!$A$1:$G$49, MATCH(orders!$D587, products!$A$1:$A$1001, 0), MATCH(orders!L$1, products!$A$1:$G$1, 0))</f>
        <v>8.25</v>
      </c>
      <c r="M587">
        <f>L587*E587</f>
        <v>16.5</v>
      </c>
      <c r="N587" t="str">
        <f>_xlfn.IFS(I587="Rob", "Robusta", I587="Exc", "Excelsa", I587="Ara", "Arabica", I587="Lib","Liberica", TRUE, "")</f>
        <v>Excelsa</v>
      </c>
      <c r="O587" t="str">
        <f>_xlfn.IFS(J587="M", "Medium", J587="L", "Light", J587="D", "Dark", TRUE, "")</f>
        <v>Medium</v>
      </c>
    </row>
    <row r="588" spans="1:15" x14ac:dyDescent="0.2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INDEX(customers!$A$1:$I$1001, MATCH(orders!$C588, customers!$A$1:$A$1001, 0), MATCH(orders!F$1, customers!$A$1:$I$1, 0))</f>
        <v>Zilvia Claisse</v>
      </c>
      <c r="G588" s="2" t="str">
        <f>INDEX(customers!$A$1:$I$1001, MATCH(orders!$C588, customers!$A$1:$A$1001, 0), MATCH(orders!G$1, customers!$A$1:$I$1, 0))</f>
        <v xml:space="preserve"> zilvia.claisse@gmail.com</v>
      </c>
      <c r="H588" s="2" t="str">
        <f>INDEX(customers!$A$1:$I$1001, MATCH(orders!$C588, customers!$A$1:$A$1001, 0), MATCH(orders!H$1, customers!$A$1:$I$1, 0))</f>
        <v>United States</v>
      </c>
      <c r="I588" t="str">
        <f>INDEX(products!$A$1:$G$49, MATCH(orders!$D588, products!$A$1:$A$1001, 0), MATCH(orders!I$1, products!$A$1:$G$1, 0))</f>
        <v>Rob</v>
      </c>
      <c r="J588" t="str">
        <f>INDEX(products!$A$1:$G$49, MATCH(orders!$D588, products!$A$1:$A$1001, 0), MATCH(orders!J$1, products!$A$1:$G$1, 0))</f>
        <v>L</v>
      </c>
      <c r="K588">
        <f>INDEX(products!$A$1:$G$49, MATCH(orders!$D588, products!$A$1:$A$1001, 0), MATCH(orders!K$1, products!$A$1:$G$1, 0))</f>
        <v>2.5</v>
      </c>
      <c r="L588">
        <f>INDEX(products!$A$1:$G$49, MATCH(orders!$D588, products!$A$1:$A$1001, 0), MATCH(orders!L$1, products!$A$1:$G$1, 0))</f>
        <v>27.484999999999996</v>
      </c>
      <c r="M588">
        <f>L588*E588</f>
        <v>82.454999999999984</v>
      </c>
      <c r="N588" t="str">
        <f>_xlfn.IFS(I588="Rob", "Robusta", I588="Exc", "Excelsa", I588="Ara", "Arabica", I588="Lib","Liberica", TRUE, "")</f>
        <v>Robusta</v>
      </c>
      <c r="O588" t="str">
        <f>_xlfn.IFS(J588="M", "Medium", J588="L", "Light", J588="D", "Dark", TRUE, "")</f>
        <v>Light</v>
      </c>
    </row>
    <row r="589" spans="1:15" x14ac:dyDescent="0.2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INDEX(customers!$A$1:$I$1001, MATCH(orders!$C589, customers!$A$1:$A$1001, 0), MATCH(orders!F$1, customers!$A$1:$I$1, 0))</f>
        <v>Bar O' Mahony</v>
      </c>
      <c r="G589" s="2" t="str">
        <f>INDEX(customers!$A$1:$I$1001, MATCH(orders!$C589, customers!$A$1:$A$1001, 0), MATCH(orders!G$1, customers!$A$1:$I$1, 0))</f>
        <v>bogb@elpais.com</v>
      </c>
      <c r="H589" s="2" t="str">
        <f>INDEX(customers!$A$1:$I$1001, MATCH(orders!$C589, customers!$A$1:$A$1001, 0), MATCH(orders!H$1, customers!$A$1:$I$1, 0))</f>
        <v>United States</v>
      </c>
      <c r="I589" t="str">
        <f>INDEX(products!$A$1:$G$49, MATCH(orders!$D589, products!$A$1:$A$1001, 0), MATCH(orders!I$1, products!$A$1:$G$1, 0))</f>
        <v>Lib</v>
      </c>
      <c r="J589" t="str">
        <f>INDEX(products!$A$1:$G$49, MATCH(orders!$D589, products!$A$1:$A$1001, 0), MATCH(orders!J$1, products!$A$1:$G$1, 0))</f>
        <v>D</v>
      </c>
      <c r="K589">
        <f>INDEX(products!$A$1:$G$49, MATCH(orders!$D589, products!$A$1:$A$1001, 0), MATCH(orders!K$1, products!$A$1:$G$1, 0))</f>
        <v>0.5</v>
      </c>
      <c r="L589">
        <f>INDEX(products!$A$1:$G$49, MATCH(orders!$D589, products!$A$1:$A$1001, 0), MATCH(orders!L$1, products!$A$1:$G$1, 0))</f>
        <v>7.77</v>
      </c>
      <c r="M589">
        <f>L589*E589</f>
        <v>7.77</v>
      </c>
      <c r="N589" t="str">
        <f>_xlfn.IFS(I589="Rob", "Robusta", I589="Exc", "Excelsa", I589="Ara", "Arabica", I589="Lib","Liberica", TRUE, "")</f>
        <v>Liberica</v>
      </c>
      <c r="O589" t="str">
        <f>_xlfn.IFS(J589="M", "Medium", J589="L", "Light", J589="D", "Dark", TRUE, "")</f>
        <v>Dark</v>
      </c>
    </row>
    <row r="590" spans="1:15" x14ac:dyDescent="0.2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INDEX(customers!$A$1:$I$1001, MATCH(orders!$C590, customers!$A$1:$A$1001, 0), MATCH(orders!F$1, customers!$A$1:$I$1, 0))</f>
        <v>Valenka Stansbury</v>
      </c>
      <c r="G590" s="2" t="str">
        <f>INDEX(customers!$A$1:$I$1001, MATCH(orders!$C590, customers!$A$1:$A$1001, 0), MATCH(orders!G$1, customers!$A$1:$I$1, 0))</f>
        <v>vstansburygc@unblog.fr</v>
      </c>
      <c r="H590" s="2" t="str">
        <f>INDEX(customers!$A$1:$I$1001, MATCH(orders!$C590, customers!$A$1:$A$1001, 0), MATCH(orders!H$1, customers!$A$1:$I$1, 0))</f>
        <v>United States</v>
      </c>
      <c r="I590" t="str">
        <f>INDEX(products!$A$1:$G$49, MATCH(orders!$D590, products!$A$1:$A$1001, 0), MATCH(orders!I$1, products!$A$1:$G$1, 0))</f>
        <v>Rob</v>
      </c>
      <c r="J590" t="str">
        <f>INDEX(products!$A$1:$G$49, MATCH(orders!$D590, products!$A$1:$A$1001, 0), MATCH(orders!J$1, products!$A$1:$G$1, 0))</f>
        <v>M</v>
      </c>
      <c r="K590">
        <f>INDEX(products!$A$1:$G$49, MATCH(orders!$D590, products!$A$1:$A$1001, 0), MATCH(orders!K$1, products!$A$1:$G$1, 0))</f>
        <v>0.5</v>
      </c>
      <c r="L590">
        <f>INDEX(products!$A$1:$G$49, MATCH(orders!$D590, products!$A$1:$A$1001, 0), MATCH(orders!L$1, products!$A$1:$G$1, 0))</f>
        <v>5.97</v>
      </c>
      <c r="M590">
        <f>L590*E590</f>
        <v>11.94</v>
      </c>
      <c r="N590" t="str">
        <f>_xlfn.IFS(I590="Rob", "Robusta", I590="Exc", "Excelsa", I590="Ara", "Arabica", I590="Lib","Liberica", TRUE, "")</f>
        <v>Robusta</v>
      </c>
      <c r="O590" t="str">
        <f>_xlfn.IFS(J590="M", "Medium", J590="L", "Light", J590="D", "Dark", TRUE, "")</f>
        <v>Medium</v>
      </c>
    </row>
    <row r="591" spans="1:15" x14ac:dyDescent="0.2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INDEX(customers!$A$1:$I$1001, MATCH(orders!$C591, customers!$A$1:$A$1001, 0), MATCH(orders!F$1, customers!$A$1:$I$1, 0))</f>
        <v>Daniel Heinonen</v>
      </c>
      <c r="G591" s="2" t="str">
        <f>INDEX(customers!$A$1:$I$1001, MATCH(orders!$C591, customers!$A$1:$A$1001, 0), MATCH(orders!G$1, customers!$A$1:$I$1, 0))</f>
        <v>dheinonengd@printfriendly.com</v>
      </c>
      <c r="H591" s="2" t="str">
        <f>INDEX(customers!$A$1:$I$1001, MATCH(orders!$C591, customers!$A$1:$A$1001, 0), MATCH(orders!H$1, customers!$A$1:$I$1, 0))</f>
        <v>United States</v>
      </c>
      <c r="I591" t="str">
        <f>INDEX(products!$A$1:$G$49, MATCH(orders!$D591, products!$A$1:$A$1001, 0), MATCH(orders!I$1, products!$A$1:$G$1, 0))</f>
        <v>Exc</v>
      </c>
      <c r="J591" t="str">
        <f>INDEX(products!$A$1:$G$49, MATCH(orders!$D591, products!$A$1:$A$1001, 0), MATCH(orders!J$1, products!$A$1:$G$1, 0))</f>
        <v>L</v>
      </c>
      <c r="K591">
        <f>INDEX(products!$A$1:$G$49, MATCH(orders!$D591, products!$A$1:$A$1001, 0), MATCH(orders!K$1, products!$A$1:$G$1, 0))</f>
        <v>2.5</v>
      </c>
      <c r="L591">
        <f>INDEX(products!$A$1:$G$49, MATCH(orders!$D591, products!$A$1:$A$1001, 0), MATCH(orders!L$1, products!$A$1:$G$1, 0))</f>
        <v>34.154999999999994</v>
      </c>
      <c r="M591">
        <f>L591*E591</f>
        <v>204.92999999999995</v>
      </c>
      <c r="N591" t="str">
        <f>_xlfn.IFS(I591="Rob", "Robusta", I591="Exc", "Excelsa", I591="Ara", "Arabica", I591="Lib","Liberica", TRUE, "")</f>
        <v>Excelsa</v>
      </c>
      <c r="O591" t="str">
        <f>_xlfn.IFS(J591="M", "Medium", J591="L", "Light", J591="D", "Dark", TRUE, "")</f>
        <v>Light</v>
      </c>
    </row>
    <row r="592" spans="1:15" x14ac:dyDescent="0.2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INDEX(customers!$A$1:$I$1001, MATCH(orders!$C592, customers!$A$1:$A$1001, 0), MATCH(orders!F$1, customers!$A$1:$I$1, 0))</f>
        <v>Jewelle Shenton</v>
      </c>
      <c r="G592" s="2" t="str">
        <f>INDEX(customers!$A$1:$I$1001, MATCH(orders!$C592, customers!$A$1:$A$1001, 0), MATCH(orders!G$1, customers!$A$1:$I$1, 0))</f>
        <v>jshentonge@google.com.hk</v>
      </c>
      <c r="H592" s="2" t="str">
        <f>INDEX(customers!$A$1:$I$1001, MATCH(orders!$C592, customers!$A$1:$A$1001, 0), MATCH(orders!H$1, customers!$A$1:$I$1, 0))</f>
        <v>United States</v>
      </c>
      <c r="I592" t="str">
        <f>INDEX(products!$A$1:$G$49, MATCH(orders!$D592, products!$A$1:$A$1001, 0), MATCH(orders!I$1, products!$A$1:$G$1, 0))</f>
        <v>Exc</v>
      </c>
      <c r="J592" t="str">
        <f>INDEX(products!$A$1:$G$49, MATCH(orders!$D592, products!$A$1:$A$1001, 0), MATCH(orders!J$1, products!$A$1:$G$1, 0))</f>
        <v>M</v>
      </c>
      <c r="K592">
        <f>INDEX(products!$A$1:$G$49, MATCH(orders!$D592, products!$A$1:$A$1001, 0), MATCH(orders!K$1, products!$A$1:$G$1, 0))</f>
        <v>2.5</v>
      </c>
      <c r="L592">
        <f>INDEX(products!$A$1:$G$49, MATCH(orders!$D592, products!$A$1:$A$1001, 0), MATCH(orders!L$1, products!$A$1:$G$1, 0))</f>
        <v>31.624999999999996</v>
      </c>
      <c r="M592">
        <f>L592*E592</f>
        <v>63.249999999999993</v>
      </c>
      <c r="N592" t="str">
        <f>_xlfn.IFS(I592="Rob", "Robusta", I592="Exc", "Excelsa", I592="Ara", "Arabica", I592="Lib","Liberica", TRUE, "")</f>
        <v>Excelsa</v>
      </c>
      <c r="O592" t="str">
        <f>_xlfn.IFS(J592="M", "Medium", J592="L", "Light", J592="D", "Dark", TRUE, "")</f>
        <v>Medium</v>
      </c>
    </row>
    <row r="593" spans="1:15" x14ac:dyDescent="0.2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INDEX(customers!$A$1:$I$1001, MATCH(orders!$C593, customers!$A$1:$A$1001, 0), MATCH(orders!F$1, customers!$A$1:$I$1, 0))</f>
        <v>Jennifer Wilkisson</v>
      </c>
      <c r="G593" s="2" t="str">
        <f>INDEX(customers!$A$1:$I$1001, MATCH(orders!$C593, customers!$A$1:$A$1001, 0), MATCH(orders!G$1, customers!$A$1:$I$1, 0))</f>
        <v>jwilkissongf@nba.com</v>
      </c>
      <c r="H593" s="2" t="str">
        <f>INDEX(customers!$A$1:$I$1001, MATCH(orders!$C593, customers!$A$1:$A$1001, 0), MATCH(orders!H$1, customers!$A$1:$I$1, 0))</f>
        <v>United States</v>
      </c>
      <c r="I593" t="str">
        <f>INDEX(products!$A$1:$G$49, MATCH(orders!$D593, products!$A$1:$A$1001, 0), MATCH(orders!I$1, products!$A$1:$G$1, 0))</f>
        <v>Rob</v>
      </c>
      <c r="J593" t="str">
        <f>INDEX(products!$A$1:$G$49, MATCH(orders!$D593, products!$A$1:$A$1001, 0), MATCH(orders!J$1, products!$A$1:$G$1, 0))</f>
        <v>D</v>
      </c>
      <c r="K593">
        <f>INDEX(products!$A$1:$G$49, MATCH(orders!$D593, products!$A$1:$A$1001, 0), MATCH(orders!K$1, products!$A$1:$G$1, 0))</f>
        <v>0.2</v>
      </c>
      <c r="L593">
        <f>INDEX(products!$A$1:$G$49, MATCH(orders!$D593, products!$A$1:$A$1001, 0), MATCH(orders!L$1, products!$A$1:$G$1, 0))</f>
        <v>2.6849999999999996</v>
      </c>
      <c r="M593">
        <f>L593*E593</f>
        <v>8.0549999999999997</v>
      </c>
      <c r="N593" t="str">
        <f>_xlfn.IFS(I593="Rob", "Robusta", I593="Exc", "Excelsa", I593="Ara", "Arabica", I593="Lib","Liberica", TRUE, "")</f>
        <v>Robusta</v>
      </c>
      <c r="O593" t="str">
        <f>_xlfn.IFS(J593="M", "Medium", J593="L", "Light", J593="D", "Dark", TRUE, "")</f>
        <v>Dark</v>
      </c>
    </row>
    <row r="594" spans="1:15" x14ac:dyDescent="0.2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INDEX(customers!$A$1:$I$1001, MATCH(orders!$C594, customers!$A$1:$A$1001, 0), MATCH(orders!F$1, customers!$A$1:$I$1, 0))</f>
        <v>Kylie Mowat</v>
      </c>
      <c r="G594" s="2" t="str">
        <f>INDEX(customers!$A$1:$I$1001, MATCH(orders!$C594, customers!$A$1:$A$1001, 0), MATCH(orders!G$1, customers!$A$1:$I$1, 0))</f>
        <v xml:space="preserve"> kylie.mowat@gmail.com</v>
      </c>
      <c r="H594" s="2" t="str">
        <f>INDEX(customers!$A$1:$I$1001, MATCH(orders!$C594, customers!$A$1:$A$1001, 0), MATCH(orders!H$1, customers!$A$1:$I$1, 0))</f>
        <v>United States</v>
      </c>
      <c r="I594" t="str">
        <f>INDEX(products!$A$1:$G$49, MATCH(orders!$D594, products!$A$1:$A$1001, 0), MATCH(orders!I$1, products!$A$1:$G$1, 0))</f>
        <v>Ara</v>
      </c>
      <c r="J594" t="str">
        <f>INDEX(products!$A$1:$G$49, MATCH(orders!$D594, products!$A$1:$A$1001, 0), MATCH(orders!J$1, products!$A$1:$G$1, 0))</f>
        <v>M</v>
      </c>
      <c r="K594">
        <f>INDEX(products!$A$1:$G$49, MATCH(orders!$D594, products!$A$1:$A$1001, 0), MATCH(orders!K$1, products!$A$1:$G$1, 0))</f>
        <v>2.5</v>
      </c>
      <c r="L594">
        <f>INDEX(products!$A$1:$G$49, MATCH(orders!$D594, products!$A$1:$A$1001, 0), MATCH(orders!L$1, products!$A$1:$G$1, 0))</f>
        <v>25.874999999999996</v>
      </c>
      <c r="M594">
        <f>L594*E594</f>
        <v>51.749999999999993</v>
      </c>
      <c r="N594" t="str">
        <f>_xlfn.IFS(I594="Rob", "Robusta", I594="Exc", "Excelsa", I594="Ara", "Arabica", I594="Lib","Liberica", TRUE, "")</f>
        <v>Arabica</v>
      </c>
      <c r="O594" t="str">
        <f>_xlfn.IFS(J594="M", "Medium", J594="L", "Light", J594="D", "Dark", TRUE, "")</f>
        <v>Medium</v>
      </c>
    </row>
    <row r="595" spans="1:15" x14ac:dyDescent="0.2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INDEX(customers!$A$1:$I$1001, MATCH(orders!$C595, customers!$A$1:$A$1001, 0), MATCH(orders!F$1, customers!$A$1:$I$1, 0))</f>
        <v>Cody Verissimo</v>
      </c>
      <c r="G595" s="2" t="str">
        <f>INDEX(customers!$A$1:$I$1001, MATCH(orders!$C595, customers!$A$1:$A$1001, 0), MATCH(orders!G$1, customers!$A$1:$I$1, 0))</f>
        <v>cverissimogh@theglobeandmail.com</v>
      </c>
      <c r="H595" s="2" t="str">
        <f>INDEX(customers!$A$1:$I$1001, MATCH(orders!$C595, customers!$A$1:$A$1001, 0), MATCH(orders!H$1, customers!$A$1:$I$1, 0))</f>
        <v>United Kingdom</v>
      </c>
      <c r="I595" t="str">
        <f>INDEX(products!$A$1:$G$49, MATCH(orders!$D595, products!$A$1:$A$1001, 0), MATCH(orders!I$1, products!$A$1:$G$1, 0))</f>
        <v>Exc</v>
      </c>
      <c r="J595" t="str">
        <f>INDEX(products!$A$1:$G$49, MATCH(orders!$D595, products!$A$1:$A$1001, 0), MATCH(orders!J$1, products!$A$1:$G$1, 0))</f>
        <v>D</v>
      </c>
      <c r="K595">
        <f>INDEX(products!$A$1:$G$49, MATCH(orders!$D595, products!$A$1:$A$1001, 0), MATCH(orders!K$1, products!$A$1:$G$1, 0))</f>
        <v>2.5</v>
      </c>
      <c r="L595">
        <f>INDEX(products!$A$1:$G$49, MATCH(orders!$D595, products!$A$1:$A$1001, 0), MATCH(orders!L$1, products!$A$1:$G$1, 0))</f>
        <v>27.945</v>
      </c>
      <c r="M595">
        <f>L595*E595</f>
        <v>27.945</v>
      </c>
      <c r="N595" t="str">
        <f>_xlfn.IFS(I595="Rob", "Robusta", I595="Exc", "Excelsa", I595="Ara", "Arabica", I595="Lib","Liberica", TRUE, "")</f>
        <v>Excelsa</v>
      </c>
      <c r="O595" t="str">
        <f>_xlfn.IFS(J595="M", "Medium", J595="L", "Light", J595="D", "Dark", TRUE, "")</f>
        <v>Dark</v>
      </c>
    </row>
    <row r="596" spans="1:15" x14ac:dyDescent="0.2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INDEX(customers!$A$1:$I$1001, MATCH(orders!$C596, customers!$A$1:$A$1001, 0), MATCH(orders!F$1, customers!$A$1:$I$1, 0))</f>
        <v>Gabriel Starcks</v>
      </c>
      <c r="G596" s="2" t="str">
        <f>INDEX(customers!$A$1:$I$1001, MATCH(orders!$C596, customers!$A$1:$A$1001, 0), MATCH(orders!G$1, customers!$A$1:$I$1, 0))</f>
        <v>gstarcksgi@abc.net.au</v>
      </c>
      <c r="H596" s="2" t="str">
        <f>INDEX(customers!$A$1:$I$1001, MATCH(orders!$C596, customers!$A$1:$A$1001, 0), MATCH(orders!H$1, customers!$A$1:$I$1, 0))</f>
        <v>United States</v>
      </c>
      <c r="I596" t="str">
        <f>INDEX(products!$A$1:$G$49, MATCH(orders!$D596, products!$A$1:$A$1001, 0), MATCH(orders!I$1, products!$A$1:$G$1, 0))</f>
        <v>Ara</v>
      </c>
      <c r="J596" t="str">
        <f>INDEX(products!$A$1:$G$49, MATCH(orders!$D596, products!$A$1:$A$1001, 0), MATCH(orders!J$1, products!$A$1:$G$1, 0))</f>
        <v>L</v>
      </c>
      <c r="K596">
        <f>INDEX(products!$A$1:$G$49, MATCH(orders!$D596, products!$A$1:$A$1001, 0), MATCH(orders!K$1, products!$A$1:$G$1, 0))</f>
        <v>2.5</v>
      </c>
      <c r="L596">
        <f>INDEX(products!$A$1:$G$49, MATCH(orders!$D596, products!$A$1:$A$1001, 0), MATCH(orders!L$1, products!$A$1:$G$1, 0))</f>
        <v>29.784999999999997</v>
      </c>
      <c r="M596">
        <f>L596*E596</f>
        <v>59.569999999999993</v>
      </c>
      <c r="N596" t="str">
        <f>_xlfn.IFS(I596="Rob", "Robusta", I596="Exc", "Excelsa", I596="Ara", "Arabica", I596="Lib","Liberica", TRUE, "")</f>
        <v>Arabica</v>
      </c>
      <c r="O596" t="str">
        <f>_xlfn.IFS(J596="M", "Medium", J596="L", "Light", J596="D", "Dark", TRUE, "")</f>
        <v>Light</v>
      </c>
    </row>
    <row r="597" spans="1:15" x14ac:dyDescent="0.2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INDEX(customers!$A$1:$I$1001, MATCH(orders!$C597, customers!$A$1:$A$1001, 0), MATCH(orders!F$1, customers!$A$1:$I$1, 0))</f>
        <v>Darby Dummer</v>
      </c>
      <c r="G597" s="2" t="str">
        <f>INDEX(customers!$A$1:$I$1001, MATCH(orders!$C597, customers!$A$1:$A$1001, 0), MATCH(orders!G$1, customers!$A$1:$I$1, 0))</f>
        <v xml:space="preserve"> darby.dummer@gmail.com</v>
      </c>
      <c r="H597" s="2" t="str">
        <f>INDEX(customers!$A$1:$I$1001, MATCH(orders!$C597, customers!$A$1:$A$1001, 0), MATCH(orders!H$1, customers!$A$1:$I$1, 0))</f>
        <v>United Kingdom</v>
      </c>
      <c r="I597" t="str">
        <f>INDEX(products!$A$1:$G$49, MATCH(orders!$D597, products!$A$1:$A$1001, 0), MATCH(orders!I$1, products!$A$1:$G$1, 0))</f>
        <v>Exc</v>
      </c>
      <c r="J597" t="str">
        <f>INDEX(products!$A$1:$G$49, MATCH(orders!$D597, products!$A$1:$A$1001, 0), MATCH(orders!J$1, products!$A$1:$G$1, 0))</f>
        <v>L</v>
      </c>
      <c r="K597">
        <f>INDEX(products!$A$1:$G$49, MATCH(orders!$D597, products!$A$1:$A$1001, 0), MATCH(orders!K$1, products!$A$1:$G$1, 0))</f>
        <v>1</v>
      </c>
      <c r="L597">
        <f>INDEX(products!$A$1:$G$49, MATCH(orders!$D597, products!$A$1:$A$1001, 0), MATCH(orders!L$1, products!$A$1:$G$1, 0))</f>
        <v>14.85</v>
      </c>
      <c r="M597">
        <f>L597*E597</f>
        <v>14.85</v>
      </c>
      <c r="N597" t="str">
        <f>_xlfn.IFS(I597="Rob", "Robusta", I597="Exc", "Excelsa", I597="Ara", "Arabica", I597="Lib","Liberica", TRUE, "")</f>
        <v>Excelsa</v>
      </c>
      <c r="O597" t="str">
        <f>_xlfn.IFS(J597="M", "Medium", J597="L", "Light", J597="D", "Dark", TRUE, "")</f>
        <v>Light</v>
      </c>
    </row>
    <row r="598" spans="1:15" x14ac:dyDescent="0.2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INDEX(customers!$A$1:$I$1001, MATCH(orders!$C598, customers!$A$1:$A$1001, 0), MATCH(orders!F$1, customers!$A$1:$I$1, 0))</f>
        <v>Kienan Scholard</v>
      </c>
      <c r="G598" s="2" t="str">
        <f>INDEX(customers!$A$1:$I$1001, MATCH(orders!$C598, customers!$A$1:$A$1001, 0), MATCH(orders!G$1, customers!$A$1:$I$1, 0))</f>
        <v>kscholardgk@sbwire.com</v>
      </c>
      <c r="H598" s="2" t="str">
        <f>INDEX(customers!$A$1:$I$1001, MATCH(orders!$C598, customers!$A$1:$A$1001, 0), MATCH(orders!H$1, customers!$A$1:$I$1, 0))</f>
        <v>United States</v>
      </c>
      <c r="I598" t="str">
        <f>INDEX(products!$A$1:$G$49, MATCH(orders!$D598, products!$A$1:$A$1001, 0), MATCH(orders!I$1, products!$A$1:$G$1, 0))</f>
        <v>Ara</v>
      </c>
      <c r="J598" t="str">
        <f>INDEX(products!$A$1:$G$49, MATCH(orders!$D598, products!$A$1:$A$1001, 0), MATCH(orders!J$1, products!$A$1:$G$1, 0))</f>
        <v>M</v>
      </c>
      <c r="K598">
        <f>INDEX(products!$A$1:$G$49, MATCH(orders!$D598, products!$A$1:$A$1001, 0), MATCH(orders!K$1, products!$A$1:$G$1, 0))</f>
        <v>0.5</v>
      </c>
      <c r="L598">
        <f>INDEX(products!$A$1:$G$49, MATCH(orders!$D598, products!$A$1:$A$1001, 0), MATCH(orders!L$1, products!$A$1:$G$1, 0))</f>
        <v>6.75</v>
      </c>
      <c r="M598">
        <f>L598*E598</f>
        <v>33.75</v>
      </c>
      <c r="N598" t="str">
        <f>_xlfn.IFS(I598="Rob", "Robusta", I598="Exc", "Excelsa", I598="Ara", "Arabica", I598="Lib","Liberica", TRUE, "")</f>
        <v>Arabica</v>
      </c>
      <c r="O598" t="str">
        <f>_xlfn.IFS(J598="M", "Medium", J598="L", "Light", J598="D", "Dark", TRUE, "")</f>
        <v>Medium</v>
      </c>
    </row>
    <row r="599" spans="1:15" x14ac:dyDescent="0.2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INDEX(customers!$A$1:$I$1001, MATCH(orders!$C599, customers!$A$1:$A$1001, 0), MATCH(orders!F$1, customers!$A$1:$I$1, 0))</f>
        <v>Bo Kindley</v>
      </c>
      <c r="G599" s="2" t="str">
        <f>INDEX(customers!$A$1:$I$1001, MATCH(orders!$C599, customers!$A$1:$A$1001, 0), MATCH(orders!G$1, customers!$A$1:$I$1, 0))</f>
        <v>bkindleygl@wikimedia.org</v>
      </c>
      <c r="H599" s="2" t="str">
        <f>INDEX(customers!$A$1:$I$1001, MATCH(orders!$C599, customers!$A$1:$A$1001, 0), MATCH(orders!H$1, customers!$A$1:$I$1, 0))</f>
        <v>United States</v>
      </c>
      <c r="I599" t="str">
        <f>INDEX(products!$A$1:$G$49, MATCH(orders!$D599, products!$A$1:$A$1001, 0), MATCH(orders!I$1, products!$A$1:$G$1, 0))</f>
        <v>Lib</v>
      </c>
      <c r="J599" t="str">
        <f>INDEX(products!$A$1:$G$49, MATCH(orders!$D599, products!$A$1:$A$1001, 0), MATCH(orders!J$1, products!$A$1:$G$1, 0))</f>
        <v>L</v>
      </c>
      <c r="K599">
        <f>INDEX(products!$A$1:$G$49, MATCH(orders!$D599, products!$A$1:$A$1001, 0), MATCH(orders!K$1, products!$A$1:$G$1, 0))</f>
        <v>2.5</v>
      </c>
      <c r="L599">
        <f>INDEX(products!$A$1:$G$49, MATCH(orders!$D599, products!$A$1:$A$1001, 0), MATCH(orders!L$1, products!$A$1:$G$1, 0))</f>
        <v>36.454999999999998</v>
      </c>
      <c r="M599">
        <f>L599*E599</f>
        <v>145.82</v>
      </c>
      <c r="N599" t="str">
        <f>_xlfn.IFS(I599="Rob", "Robusta", I599="Exc", "Excelsa", I599="Ara", "Arabica", I599="Lib","Liberica", TRUE, "")</f>
        <v>Liberica</v>
      </c>
      <c r="O599" t="str">
        <f>_xlfn.IFS(J599="M", "Medium", J599="L", "Light", J599="D", "Dark", TRUE, "")</f>
        <v>Light</v>
      </c>
    </row>
    <row r="600" spans="1:15" x14ac:dyDescent="0.2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INDEX(customers!$A$1:$I$1001, MATCH(orders!$C600, customers!$A$1:$A$1001, 0), MATCH(orders!F$1, customers!$A$1:$I$1, 0))</f>
        <v>Krissie Hammett</v>
      </c>
      <c r="G600" s="2" t="str">
        <f>INDEX(customers!$A$1:$I$1001, MATCH(orders!$C600, customers!$A$1:$A$1001, 0), MATCH(orders!G$1, customers!$A$1:$I$1, 0))</f>
        <v>khammettgm@dmoz.org</v>
      </c>
      <c r="H600" s="2" t="str">
        <f>INDEX(customers!$A$1:$I$1001, MATCH(orders!$C600, customers!$A$1:$A$1001, 0), MATCH(orders!H$1, customers!$A$1:$I$1, 0))</f>
        <v>United States</v>
      </c>
      <c r="I600" t="str">
        <f>INDEX(products!$A$1:$G$49, MATCH(orders!$D600, products!$A$1:$A$1001, 0), MATCH(orders!I$1, products!$A$1:$G$1, 0))</f>
        <v>Rob</v>
      </c>
      <c r="J600" t="str">
        <f>INDEX(products!$A$1:$G$49, MATCH(orders!$D600, products!$A$1:$A$1001, 0), MATCH(orders!J$1, products!$A$1:$G$1, 0))</f>
        <v>M</v>
      </c>
      <c r="K600">
        <f>INDEX(products!$A$1:$G$49, MATCH(orders!$D600, products!$A$1:$A$1001, 0), MATCH(orders!K$1, products!$A$1:$G$1, 0))</f>
        <v>0.2</v>
      </c>
      <c r="L600">
        <f>INDEX(products!$A$1:$G$49, MATCH(orders!$D600, products!$A$1:$A$1001, 0), MATCH(orders!L$1, products!$A$1:$G$1, 0))</f>
        <v>2.9849999999999999</v>
      </c>
      <c r="M600">
        <f>L600*E600</f>
        <v>11.94</v>
      </c>
      <c r="N600" t="str">
        <f>_xlfn.IFS(I600="Rob", "Robusta", I600="Exc", "Excelsa", I600="Ara", "Arabica", I600="Lib","Liberica", TRUE, "")</f>
        <v>Robusta</v>
      </c>
      <c r="O600" t="str">
        <f>_xlfn.IFS(J600="M", "Medium", J600="L", "Light", J600="D", "Dark", TRUE, "")</f>
        <v>Medium</v>
      </c>
    </row>
    <row r="601" spans="1:15" x14ac:dyDescent="0.2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INDEX(customers!$A$1:$I$1001, MATCH(orders!$C601, customers!$A$1:$A$1001, 0), MATCH(orders!F$1, customers!$A$1:$I$1, 0))</f>
        <v>Alisha Hulburt</v>
      </c>
      <c r="G601" s="2" t="str">
        <f>INDEX(customers!$A$1:$I$1001, MATCH(orders!$C601, customers!$A$1:$A$1001, 0), MATCH(orders!G$1, customers!$A$1:$I$1, 0))</f>
        <v>ahulburtgn@fda.gov</v>
      </c>
      <c r="H601" s="2" t="str">
        <f>INDEX(customers!$A$1:$I$1001, MATCH(orders!$C601, customers!$A$1:$A$1001, 0), MATCH(orders!H$1, customers!$A$1:$I$1, 0))</f>
        <v>United States</v>
      </c>
      <c r="I601" t="str">
        <f>INDEX(products!$A$1:$G$49, MATCH(orders!$D601, products!$A$1:$A$1001, 0), MATCH(orders!I$1, products!$A$1:$G$1, 0))</f>
        <v>Ara</v>
      </c>
      <c r="J601" t="str">
        <f>INDEX(products!$A$1:$G$49, MATCH(orders!$D601, products!$A$1:$A$1001, 0), MATCH(orders!J$1, products!$A$1:$G$1, 0))</f>
        <v>D</v>
      </c>
      <c r="K601">
        <f>INDEX(products!$A$1:$G$49, MATCH(orders!$D601, products!$A$1:$A$1001, 0), MATCH(orders!K$1, products!$A$1:$G$1, 0))</f>
        <v>0.2</v>
      </c>
      <c r="L601">
        <f>INDEX(products!$A$1:$G$49, MATCH(orders!$D601, products!$A$1:$A$1001, 0), MATCH(orders!L$1, products!$A$1:$G$1, 0))</f>
        <v>2.9849999999999999</v>
      </c>
      <c r="M601">
        <f>L601*E601</f>
        <v>11.94</v>
      </c>
      <c r="N601" t="str">
        <f>_xlfn.IFS(I601="Rob", "Robusta", I601="Exc", "Excelsa", I601="Ara", "Arabica", I601="Lib","Liberica", TRUE, "")</f>
        <v>Arabica</v>
      </c>
      <c r="O601" t="str">
        <f>_xlfn.IFS(J601="M", "Medium", J601="L", "Light", J601="D", "Dark", TRUE, "")</f>
        <v>Dark</v>
      </c>
    </row>
    <row r="602" spans="1:15" x14ac:dyDescent="0.2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INDEX(customers!$A$1:$I$1001, MATCH(orders!$C602, customers!$A$1:$A$1001, 0), MATCH(orders!F$1, customers!$A$1:$I$1, 0))</f>
        <v>Peyter Lauritzen</v>
      </c>
      <c r="G602" s="2" t="str">
        <f>INDEX(customers!$A$1:$I$1001, MATCH(orders!$C602, customers!$A$1:$A$1001, 0), MATCH(orders!G$1, customers!$A$1:$I$1, 0))</f>
        <v>plauritzengo@photobucket.com</v>
      </c>
      <c r="H602" s="2" t="str">
        <f>INDEX(customers!$A$1:$I$1001, MATCH(orders!$C602, customers!$A$1:$A$1001, 0), MATCH(orders!H$1, customers!$A$1:$I$1, 0))</f>
        <v>United States</v>
      </c>
      <c r="I602" t="str">
        <f>INDEX(products!$A$1:$G$49, MATCH(orders!$D602, products!$A$1:$A$1001, 0), MATCH(orders!I$1, products!$A$1:$G$1, 0))</f>
        <v>Lib</v>
      </c>
      <c r="J602" t="str">
        <f>INDEX(products!$A$1:$G$49, MATCH(orders!$D602, products!$A$1:$A$1001, 0), MATCH(orders!J$1, products!$A$1:$G$1, 0))</f>
        <v>D</v>
      </c>
      <c r="K602">
        <f>INDEX(products!$A$1:$G$49, MATCH(orders!$D602, products!$A$1:$A$1001, 0), MATCH(orders!K$1, products!$A$1:$G$1, 0))</f>
        <v>0.5</v>
      </c>
      <c r="L602">
        <f>INDEX(products!$A$1:$G$49, MATCH(orders!$D602, products!$A$1:$A$1001, 0), MATCH(orders!L$1, products!$A$1:$G$1, 0))</f>
        <v>7.77</v>
      </c>
      <c r="M602">
        <f>L602*E602</f>
        <v>7.77</v>
      </c>
      <c r="N602" t="str">
        <f>_xlfn.IFS(I602="Rob", "Robusta", I602="Exc", "Excelsa", I602="Ara", "Arabica", I602="Lib","Liberica", TRUE, "")</f>
        <v>Liberica</v>
      </c>
      <c r="O602" t="str">
        <f>_xlfn.IFS(J602="M", "Medium", J602="L", "Light", J602="D", "Dark", TRUE, "")</f>
        <v>Dark</v>
      </c>
    </row>
    <row r="603" spans="1:15" x14ac:dyDescent="0.2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INDEX(customers!$A$1:$I$1001, MATCH(orders!$C603, customers!$A$1:$A$1001, 0), MATCH(orders!F$1, customers!$A$1:$I$1, 0))</f>
        <v>Aurelia Burgwin</v>
      </c>
      <c r="G603" s="2" t="str">
        <f>INDEX(customers!$A$1:$I$1001, MATCH(orders!$C603, customers!$A$1:$A$1001, 0), MATCH(orders!G$1, customers!$A$1:$I$1, 0))</f>
        <v>aburgwingp@redcross.org</v>
      </c>
      <c r="H603" s="2" t="str">
        <f>INDEX(customers!$A$1:$I$1001, MATCH(orders!$C603, customers!$A$1:$A$1001, 0), MATCH(orders!H$1, customers!$A$1:$I$1, 0))</f>
        <v>United States</v>
      </c>
      <c r="I603" t="str">
        <f>INDEX(products!$A$1:$G$49, MATCH(orders!$D603, products!$A$1:$A$1001, 0), MATCH(orders!I$1, products!$A$1:$G$1, 0))</f>
        <v>Rob</v>
      </c>
      <c r="J603" t="str">
        <f>INDEX(products!$A$1:$G$49, MATCH(orders!$D603, products!$A$1:$A$1001, 0), MATCH(orders!J$1, products!$A$1:$G$1, 0))</f>
        <v>L</v>
      </c>
      <c r="K603">
        <f>INDEX(products!$A$1:$G$49, MATCH(orders!$D603, products!$A$1:$A$1001, 0), MATCH(orders!K$1, products!$A$1:$G$1, 0))</f>
        <v>2.5</v>
      </c>
      <c r="L603">
        <f>INDEX(products!$A$1:$G$49, MATCH(orders!$D603, products!$A$1:$A$1001, 0), MATCH(orders!L$1, products!$A$1:$G$1, 0))</f>
        <v>27.484999999999996</v>
      </c>
      <c r="M603">
        <f>L603*E603</f>
        <v>109.93999999999998</v>
      </c>
      <c r="N603" t="str">
        <f>_xlfn.IFS(I603="Rob", "Robusta", I603="Exc", "Excelsa", I603="Ara", "Arabica", I603="Lib","Liberica", TRUE, "")</f>
        <v>Robusta</v>
      </c>
      <c r="O603" t="str">
        <f>_xlfn.IFS(J603="M", "Medium", J603="L", "Light", J603="D", "Dark", TRUE, "")</f>
        <v>Light</v>
      </c>
    </row>
    <row r="604" spans="1:15" x14ac:dyDescent="0.2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INDEX(customers!$A$1:$I$1001, MATCH(orders!$C604, customers!$A$1:$A$1001, 0), MATCH(orders!F$1, customers!$A$1:$I$1, 0))</f>
        <v>Emalee Rolin</v>
      </c>
      <c r="G604" s="2" t="str">
        <f>INDEX(customers!$A$1:$I$1001, MATCH(orders!$C604, customers!$A$1:$A$1001, 0), MATCH(orders!G$1, customers!$A$1:$I$1, 0))</f>
        <v>erolingq@google.fr</v>
      </c>
      <c r="H604" s="2" t="str">
        <f>INDEX(customers!$A$1:$I$1001, MATCH(orders!$C604, customers!$A$1:$A$1001, 0), MATCH(orders!H$1, customers!$A$1:$I$1, 0))</f>
        <v>United States</v>
      </c>
      <c r="I604" t="str">
        <f>INDEX(products!$A$1:$G$49, MATCH(orders!$D604, products!$A$1:$A$1001, 0), MATCH(orders!I$1, products!$A$1:$G$1, 0))</f>
        <v>Exc</v>
      </c>
      <c r="J604" t="str">
        <f>INDEX(products!$A$1:$G$49, MATCH(orders!$D604, products!$A$1:$A$1001, 0), MATCH(orders!J$1, products!$A$1:$G$1, 0))</f>
        <v>L</v>
      </c>
      <c r="K604">
        <f>INDEX(products!$A$1:$G$49, MATCH(orders!$D604, products!$A$1:$A$1001, 0), MATCH(orders!K$1, products!$A$1:$G$1, 0))</f>
        <v>0.2</v>
      </c>
      <c r="L604">
        <f>INDEX(products!$A$1:$G$49, MATCH(orders!$D604, products!$A$1:$A$1001, 0), MATCH(orders!L$1, products!$A$1:$G$1, 0))</f>
        <v>4.4550000000000001</v>
      </c>
      <c r="M604">
        <f>L604*E604</f>
        <v>22.274999999999999</v>
      </c>
      <c r="N604" t="str">
        <f>_xlfn.IFS(I604="Rob", "Robusta", I604="Exc", "Excelsa", I604="Ara", "Arabica", I604="Lib","Liberica", TRUE, "")</f>
        <v>Excelsa</v>
      </c>
      <c r="O604" t="str">
        <f>_xlfn.IFS(J604="M", "Medium", J604="L", "Light", J604="D", "Dark", TRUE, "")</f>
        <v>Light</v>
      </c>
    </row>
    <row r="605" spans="1:15" x14ac:dyDescent="0.2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INDEX(customers!$A$1:$I$1001, MATCH(orders!$C605, customers!$A$1:$A$1001, 0), MATCH(orders!F$1, customers!$A$1:$I$1, 0))</f>
        <v>Donavon Fowle</v>
      </c>
      <c r="G605" s="2" t="str">
        <f>INDEX(customers!$A$1:$I$1001, MATCH(orders!$C605, customers!$A$1:$A$1001, 0), MATCH(orders!G$1, customers!$A$1:$I$1, 0))</f>
        <v>dfowlegr@epa.gov</v>
      </c>
      <c r="H605" s="2" t="str">
        <f>INDEX(customers!$A$1:$I$1001, MATCH(orders!$C605, customers!$A$1:$A$1001, 0), MATCH(orders!H$1, customers!$A$1:$I$1, 0))</f>
        <v>United States</v>
      </c>
      <c r="I605" t="str">
        <f>INDEX(products!$A$1:$G$49, MATCH(orders!$D605, products!$A$1:$A$1001, 0), MATCH(orders!I$1, products!$A$1:$G$1, 0))</f>
        <v>Rob</v>
      </c>
      <c r="J605" t="str">
        <f>INDEX(products!$A$1:$G$49, MATCH(orders!$D605, products!$A$1:$A$1001, 0), MATCH(orders!J$1, products!$A$1:$G$1, 0))</f>
        <v>M</v>
      </c>
      <c r="K605">
        <f>INDEX(products!$A$1:$G$49, MATCH(orders!$D605, products!$A$1:$A$1001, 0), MATCH(orders!K$1, products!$A$1:$G$1, 0))</f>
        <v>0.2</v>
      </c>
      <c r="L605">
        <f>INDEX(products!$A$1:$G$49, MATCH(orders!$D605, products!$A$1:$A$1001, 0), MATCH(orders!L$1, products!$A$1:$G$1, 0))</f>
        <v>2.9849999999999999</v>
      </c>
      <c r="M605">
        <f>L605*E605</f>
        <v>8.9550000000000001</v>
      </c>
      <c r="N605" t="str">
        <f>_xlfn.IFS(I605="Rob", "Robusta", I605="Exc", "Excelsa", I605="Ara", "Arabica", I605="Lib","Liberica", TRUE, "")</f>
        <v>Robusta</v>
      </c>
      <c r="O605" t="str">
        <f>_xlfn.IFS(J605="M", "Medium", J605="L", "Light", J605="D", "Dark", TRUE, "")</f>
        <v>Medium</v>
      </c>
    </row>
    <row r="606" spans="1:15" x14ac:dyDescent="0.2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INDEX(customers!$A$1:$I$1001, MATCH(orders!$C606, customers!$A$1:$A$1001, 0), MATCH(orders!F$1, customers!$A$1:$I$1, 0))</f>
        <v>Jorge Bettison</v>
      </c>
      <c r="G606" s="2" t="str">
        <f>INDEX(customers!$A$1:$I$1001, MATCH(orders!$C606, customers!$A$1:$A$1001, 0), MATCH(orders!G$1, customers!$A$1:$I$1, 0))</f>
        <v xml:space="preserve"> jorge.bettison@gmail.com</v>
      </c>
      <c r="H606" s="2" t="str">
        <f>INDEX(customers!$A$1:$I$1001, MATCH(orders!$C606, customers!$A$1:$A$1001, 0), MATCH(orders!H$1, customers!$A$1:$I$1, 0))</f>
        <v>Ireland</v>
      </c>
      <c r="I606" t="str">
        <f>INDEX(products!$A$1:$G$49, MATCH(orders!$D606, products!$A$1:$A$1001, 0), MATCH(orders!I$1, products!$A$1:$G$1, 0))</f>
        <v>Lib</v>
      </c>
      <c r="J606" t="str">
        <f>INDEX(products!$A$1:$G$49, MATCH(orders!$D606, products!$A$1:$A$1001, 0), MATCH(orders!J$1, products!$A$1:$G$1, 0))</f>
        <v>D</v>
      </c>
      <c r="K606">
        <f>INDEX(products!$A$1:$G$49, MATCH(orders!$D606, products!$A$1:$A$1001, 0), MATCH(orders!K$1, products!$A$1:$G$1, 0))</f>
        <v>2.5</v>
      </c>
      <c r="L606">
        <f>INDEX(products!$A$1:$G$49, MATCH(orders!$D606, products!$A$1:$A$1001, 0), MATCH(orders!L$1, products!$A$1:$G$1, 0))</f>
        <v>29.784999999999997</v>
      </c>
      <c r="M606">
        <f>L606*E606</f>
        <v>119.13999999999999</v>
      </c>
      <c r="N606" t="str">
        <f>_xlfn.IFS(I606="Rob", "Robusta", I606="Exc", "Excelsa", I606="Ara", "Arabica", I606="Lib","Liberica", TRUE, "")</f>
        <v>Liberica</v>
      </c>
      <c r="O606" t="str">
        <f>_xlfn.IFS(J606="M", "Medium", J606="L", "Light", J606="D", "Dark", TRUE, "")</f>
        <v>Dark</v>
      </c>
    </row>
    <row r="607" spans="1:15" x14ac:dyDescent="0.2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INDEX(customers!$A$1:$I$1001, MATCH(orders!$C607, customers!$A$1:$A$1001, 0), MATCH(orders!F$1, customers!$A$1:$I$1, 0))</f>
        <v>Wang Powlesland</v>
      </c>
      <c r="G607" s="2" t="str">
        <f>INDEX(customers!$A$1:$I$1001, MATCH(orders!$C607, customers!$A$1:$A$1001, 0), MATCH(orders!G$1, customers!$A$1:$I$1, 0))</f>
        <v>wpowleslandgt@soundcloud.com</v>
      </c>
      <c r="H607" s="2" t="str">
        <f>INDEX(customers!$A$1:$I$1001, MATCH(orders!$C607, customers!$A$1:$A$1001, 0), MATCH(orders!H$1, customers!$A$1:$I$1, 0))</f>
        <v>United States</v>
      </c>
      <c r="I607" t="str">
        <f>INDEX(products!$A$1:$G$49, MATCH(orders!$D607, products!$A$1:$A$1001, 0), MATCH(orders!I$1, products!$A$1:$G$1, 0))</f>
        <v>Ara</v>
      </c>
      <c r="J607" t="str">
        <f>INDEX(products!$A$1:$G$49, MATCH(orders!$D607, products!$A$1:$A$1001, 0), MATCH(orders!J$1, products!$A$1:$G$1, 0))</f>
        <v>L</v>
      </c>
      <c r="K607">
        <f>INDEX(products!$A$1:$G$49, MATCH(orders!$D607, products!$A$1:$A$1001, 0), MATCH(orders!K$1, products!$A$1:$G$1, 0))</f>
        <v>2.5</v>
      </c>
      <c r="L607">
        <f>INDEX(products!$A$1:$G$49, MATCH(orders!$D607, products!$A$1:$A$1001, 0), MATCH(orders!L$1, products!$A$1:$G$1, 0))</f>
        <v>29.784999999999997</v>
      </c>
      <c r="M607">
        <f>L607*E607</f>
        <v>148.92499999999998</v>
      </c>
      <c r="N607" t="str">
        <f>_xlfn.IFS(I607="Rob", "Robusta", I607="Exc", "Excelsa", I607="Ara", "Arabica", I607="Lib","Liberica", TRUE, "")</f>
        <v>Arabica</v>
      </c>
      <c r="O607" t="str">
        <f>_xlfn.IFS(J607="M", "Medium", J607="L", "Light", J607="D", "Dark", TRUE, "")</f>
        <v>Light</v>
      </c>
    </row>
    <row r="608" spans="1:15" x14ac:dyDescent="0.2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INDEX(customers!$A$1:$I$1001, MATCH(orders!$C608, customers!$A$1:$A$1001, 0), MATCH(orders!F$1, customers!$A$1:$I$1, 0))</f>
        <v>Cody Verissimo</v>
      </c>
      <c r="G608" s="2" t="str">
        <f>INDEX(customers!$A$1:$I$1001, MATCH(orders!$C608, customers!$A$1:$A$1001, 0), MATCH(orders!G$1, customers!$A$1:$I$1, 0))</f>
        <v>cverissimogh@theglobeandmail.com</v>
      </c>
      <c r="H608" s="2" t="str">
        <f>INDEX(customers!$A$1:$I$1001, MATCH(orders!$C608, customers!$A$1:$A$1001, 0), MATCH(orders!H$1, customers!$A$1:$I$1, 0))</f>
        <v>United Kingdom</v>
      </c>
      <c r="I608" t="str">
        <f>INDEX(products!$A$1:$G$49, MATCH(orders!$D608, products!$A$1:$A$1001, 0), MATCH(orders!I$1, products!$A$1:$G$1, 0))</f>
        <v>Lib</v>
      </c>
      <c r="J608" t="str">
        <f>INDEX(products!$A$1:$G$49, MATCH(orders!$D608, products!$A$1:$A$1001, 0), MATCH(orders!J$1, products!$A$1:$G$1, 0))</f>
        <v>L</v>
      </c>
      <c r="K608">
        <f>INDEX(products!$A$1:$G$49, MATCH(orders!$D608, products!$A$1:$A$1001, 0), MATCH(orders!K$1, products!$A$1:$G$1, 0))</f>
        <v>2.5</v>
      </c>
      <c r="L608">
        <f>INDEX(products!$A$1:$G$49, MATCH(orders!$D608, products!$A$1:$A$1001, 0), MATCH(orders!L$1, products!$A$1:$G$1, 0))</f>
        <v>36.454999999999998</v>
      </c>
      <c r="M608">
        <f>L608*E608</f>
        <v>109.36499999999999</v>
      </c>
      <c r="N608" t="str">
        <f>_xlfn.IFS(I608="Rob", "Robusta", I608="Exc", "Excelsa", I608="Ara", "Arabica", I608="Lib","Liberica", TRUE, "")</f>
        <v>Liberica</v>
      </c>
      <c r="O608" t="str">
        <f>_xlfn.IFS(J608="M", "Medium", J608="L", "Light", J608="D", "Dark", TRUE, "")</f>
        <v>Light</v>
      </c>
    </row>
    <row r="609" spans="1:15" x14ac:dyDescent="0.2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INDEX(customers!$A$1:$I$1001, MATCH(orders!$C609, customers!$A$1:$A$1001, 0), MATCH(orders!F$1, customers!$A$1:$I$1, 0))</f>
        <v>Laurence Ellingham</v>
      </c>
      <c r="G609" s="2" t="str">
        <f>INDEX(customers!$A$1:$I$1001, MATCH(orders!$C609, customers!$A$1:$A$1001, 0), MATCH(orders!G$1, customers!$A$1:$I$1, 0))</f>
        <v>lellinghamgv@sciencedaily.com</v>
      </c>
      <c r="H609" s="2" t="str">
        <f>INDEX(customers!$A$1:$I$1001, MATCH(orders!$C609, customers!$A$1:$A$1001, 0), MATCH(orders!H$1, customers!$A$1:$I$1, 0))</f>
        <v>United States</v>
      </c>
      <c r="I609" t="str">
        <f>INDEX(products!$A$1:$G$49, MATCH(orders!$D609, products!$A$1:$A$1001, 0), MATCH(orders!I$1, products!$A$1:$G$1, 0))</f>
        <v>Exc</v>
      </c>
      <c r="J609" t="str">
        <f>INDEX(products!$A$1:$G$49, MATCH(orders!$D609, products!$A$1:$A$1001, 0), MATCH(orders!J$1, products!$A$1:$G$1, 0))</f>
        <v>D</v>
      </c>
      <c r="K609">
        <f>INDEX(products!$A$1:$G$49, MATCH(orders!$D609, products!$A$1:$A$1001, 0), MATCH(orders!K$1, products!$A$1:$G$1, 0))</f>
        <v>0.2</v>
      </c>
      <c r="L609">
        <f>INDEX(products!$A$1:$G$49, MATCH(orders!$D609, products!$A$1:$A$1001, 0), MATCH(orders!L$1, products!$A$1:$G$1, 0))</f>
        <v>3.645</v>
      </c>
      <c r="M609">
        <f>L609*E609</f>
        <v>3.645</v>
      </c>
      <c r="N609" t="str">
        <f>_xlfn.IFS(I609="Rob", "Robusta", I609="Exc", "Excelsa", I609="Ara", "Arabica", I609="Lib","Liberica", TRUE, "")</f>
        <v>Excelsa</v>
      </c>
      <c r="O609" t="str">
        <f>_xlfn.IFS(J609="M", "Medium", J609="L", "Light", J609="D", "Dark", TRUE, "")</f>
        <v>Dark</v>
      </c>
    </row>
    <row r="610" spans="1:15" x14ac:dyDescent="0.2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INDEX(customers!$A$1:$I$1001, MATCH(orders!$C610, customers!$A$1:$A$1001, 0), MATCH(orders!F$1, customers!$A$1:$I$1, 0))</f>
        <v>Billy Neiland</v>
      </c>
      <c r="G610" s="2" t="str">
        <f>INDEX(customers!$A$1:$I$1001, MATCH(orders!$C610, customers!$A$1:$A$1001, 0), MATCH(orders!G$1, customers!$A$1:$I$1, 0))</f>
        <v xml:space="preserve"> billy.neiland@gmail.com</v>
      </c>
      <c r="H610" s="2" t="str">
        <f>INDEX(customers!$A$1:$I$1001, MATCH(orders!$C610, customers!$A$1:$A$1001, 0), MATCH(orders!H$1, customers!$A$1:$I$1, 0))</f>
        <v>United States</v>
      </c>
      <c r="I610" t="str">
        <f>INDEX(products!$A$1:$G$49, MATCH(orders!$D610, products!$A$1:$A$1001, 0), MATCH(orders!I$1, products!$A$1:$G$1, 0))</f>
        <v>Exc</v>
      </c>
      <c r="J610" t="str">
        <f>INDEX(products!$A$1:$G$49, MATCH(orders!$D610, products!$A$1:$A$1001, 0), MATCH(orders!J$1, products!$A$1:$G$1, 0))</f>
        <v>D</v>
      </c>
      <c r="K610">
        <f>INDEX(products!$A$1:$G$49, MATCH(orders!$D610, products!$A$1:$A$1001, 0), MATCH(orders!K$1, products!$A$1:$G$1, 0))</f>
        <v>2.5</v>
      </c>
      <c r="L610">
        <f>INDEX(products!$A$1:$G$49, MATCH(orders!$D610, products!$A$1:$A$1001, 0), MATCH(orders!L$1, products!$A$1:$G$1, 0))</f>
        <v>27.945</v>
      </c>
      <c r="M610">
        <f>L610*E610</f>
        <v>55.89</v>
      </c>
      <c r="N610" t="str">
        <f>_xlfn.IFS(I610="Rob", "Robusta", I610="Exc", "Excelsa", I610="Ara", "Arabica", I610="Lib","Liberica", TRUE, "")</f>
        <v>Excelsa</v>
      </c>
      <c r="O610" t="str">
        <f>_xlfn.IFS(J610="M", "Medium", J610="L", "Light", J610="D", "Dark", TRUE, "")</f>
        <v>Dark</v>
      </c>
    </row>
    <row r="611" spans="1:15" x14ac:dyDescent="0.2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INDEX(customers!$A$1:$I$1001, MATCH(orders!$C611, customers!$A$1:$A$1001, 0), MATCH(orders!F$1, customers!$A$1:$I$1, 0))</f>
        <v>Ancell Fendt</v>
      </c>
      <c r="G611" s="2" t="str">
        <f>INDEX(customers!$A$1:$I$1001, MATCH(orders!$C611, customers!$A$1:$A$1001, 0), MATCH(orders!G$1, customers!$A$1:$I$1, 0))</f>
        <v>afendtgx@forbes.com</v>
      </c>
      <c r="H611" s="2" t="str">
        <f>INDEX(customers!$A$1:$I$1001, MATCH(orders!$C611, customers!$A$1:$A$1001, 0), MATCH(orders!H$1, customers!$A$1:$I$1, 0))</f>
        <v>United States</v>
      </c>
      <c r="I611" t="str">
        <f>INDEX(products!$A$1:$G$49, MATCH(orders!$D611, products!$A$1:$A$1001, 0), MATCH(orders!I$1, products!$A$1:$G$1, 0))</f>
        <v>Lib</v>
      </c>
      <c r="J611" t="str">
        <f>INDEX(products!$A$1:$G$49, MATCH(orders!$D611, products!$A$1:$A$1001, 0), MATCH(orders!J$1, products!$A$1:$G$1, 0))</f>
        <v>M</v>
      </c>
      <c r="K611">
        <f>INDEX(products!$A$1:$G$49, MATCH(orders!$D611, products!$A$1:$A$1001, 0), MATCH(orders!K$1, products!$A$1:$G$1, 0))</f>
        <v>0.2</v>
      </c>
      <c r="L611">
        <f>INDEX(products!$A$1:$G$49, MATCH(orders!$D611, products!$A$1:$A$1001, 0), MATCH(orders!L$1, products!$A$1:$G$1, 0))</f>
        <v>4.3650000000000002</v>
      </c>
      <c r="M611">
        <f>L611*E611</f>
        <v>26.19</v>
      </c>
      <c r="N611" t="str">
        <f>_xlfn.IFS(I611="Rob", "Robusta", I611="Exc", "Excelsa", I611="Ara", "Arabica", I611="Lib","Liberica", TRUE, "")</f>
        <v>Liberica</v>
      </c>
      <c r="O611" t="str">
        <f>_xlfn.IFS(J611="M", "Medium", J611="L", "Light", J611="D", "Dark", TRUE, "")</f>
        <v>Medium</v>
      </c>
    </row>
    <row r="612" spans="1:15" x14ac:dyDescent="0.2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INDEX(customers!$A$1:$I$1001, MATCH(orders!$C612, customers!$A$1:$A$1001, 0), MATCH(orders!F$1, customers!$A$1:$I$1, 0))</f>
        <v>Angelia Cleyburn</v>
      </c>
      <c r="G612" s="2" t="str">
        <f>INDEX(customers!$A$1:$I$1001, MATCH(orders!$C612, customers!$A$1:$A$1001, 0), MATCH(orders!G$1, customers!$A$1:$I$1, 0))</f>
        <v>acleyburngy@lycos.com</v>
      </c>
      <c r="H612" s="2" t="str">
        <f>INDEX(customers!$A$1:$I$1001, MATCH(orders!$C612, customers!$A$1:$A$1001, 0), MATCH(orders!H$1, customers!$A$1:$I$1, 0))</f>
        <v>United States</v>
      </c>
      <c r="I612" t="str">
        <f>INDEX(products!$A$1:$G$49, MATCH(orders!$D612, products!$A$1:$A$1001, 0), MATCH(orders!I$1, products!$A$1:$G$1, 0))</f>
        <v>Rob</v>
      </c>
      <c r="J612" t="str">
        <f>INDEX(products!$A$1:$G$49, MATCH(orders!$D612, products!$A$1:$A$1001, 0), MATCH(orders!J$1, products!$A$1:$G$1, 0))</f>
        <v>M</v>
      </c>
      <c r="K612">
        <f>INDEX(products!$A$1:$G$49, MATCH(orders!$D612, products!$A$1:$A$1001, 0), MATCH(orders!K$1, products!$A$1:$G$1, 0))</f>
        <v>1</v>
      </c>
      <c r="L612">
        <f>INDEX(products!$A$1:$G$49, MATCH(orders!$D612, products!$A$1:$A$1001, 0), MATCH(orders!L$1, products!$A$1:$G$1, 0))</f>
        <v>9.9499999999999993</v>
      </c>
      <c r="M612">
        <f>L612*E612</f>
        <v>39.799999999999997</v>
      </c>
      <c r="N612" t="str">
        <f>_xlfn.IFS(I612="Rob", "Robusta", I612="Exc", "Excelsa", I612="Ara", "Arabica", I612="Lib","Liberica", TRUE, "")</f>
        <v>Robusta</v>
      </c>
      <c r="O612" t="str">
        <f>_xlfn.IFS(J612="M", "Medium", J612="L", "Light", J612="D", "Dark", TRUE, "")</f>
        <v>Medium</v>
      </c>
    </row>
    <row r="613" spans="1:15" x14ac:dyDescent="0.2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INDEX(customers!$A$1:$I$1001, MATCH(orders!$C613, customers!$A$1:$A$1001, 0), MATCH(orders!F$1, customers!$A$1:$I$1, 0))</f>
        <v>Temple Castiglione</v>
      </c>
      <c r="G613" s="2" t="str">
        <f>INDEX(customers!$A$1:$I$1001, MATCH(orders!$C613, customers!$A$1:$A$1001, 0), MATCH(orders!G$1, customers!$A$1:$I$1, 0))</f>
        <v>tcastiglionegz@xing.com</v>
      </c>
      <c r="H613" s="2" t="str">
        <f>INDEX(customers!$A$1:$I$1001, MATCH(orders!$C613, customers!$A$1:$A$1001, 0), MATCH(orders!H$1, customers!$A$1:$I$1, 0))</f>
        <v>United States</v>
      </c>
      <c r="I613" t="str">
        <f>INDEX(products!$A$1:$G$49, MATCH(orders!$D613, products!$A$1:$A$1001, 0), MATCH(orders!I$1, products!$A$1:$G$1, 0))</f>
        <v>Exc</v>
      </c>
      <c r="J613" t="str">
        <f>INDEX(products!$A$1:$G$49, MATCH(orders!$D613, products!$A$1:$A$1001, 0), MATCH(orders!J$1, products!$A$1:$G$1, 0))</f>
        <v>L</v>
      </c>
      <c r="K613">
        <f>INDEX(products!$A$1:$G$49, MATCH(orders!$D613, products!$A$1:$A$1001, 0), MATCH(orders!K$1, products!$A$1:$G$1, 0))</f>
        <v>2.5</v>
      </c>
      <c r="L613">
        <f>INDEX(products!$A$1:$G$49, MATCH(orders!$D613, products!$A$1:$A$1001, 0), MATCH(orders!L$1, products!$A$1:$G$1, 0))</f>
        <v>34.154999999999994</v>
      </c>
      <c r="M613">
        <f>L613*E613</f>
        <v>68.309999999999988</v>
      </c>
      <c r="N613" t="str">
        <f>_xlfn.IFS(I613="Rob", "Robusta", I613="Exc", "Excelsa", I613="Ara", "Arabica", I613="Lib","Liberica", TRUE, "")</f>
        <v>Excelsa</v>
      </c>
      <c r="O613" t="str">
        <f>_xlfn.IFS(J613="M", "Medium", J613="L", "Light", J613="D", "Dark", TRUE, "")</f>
        <v>Light</v>
      </c>
    </row>
    <row r="614" spans="1:15" x14ac:dyDescent="0.2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INDEX(customers!$A$1:$I$1001, MATCH(orders!$C614, customers!$A$1:$A$1001, 0), MATCH(orders!F$1, customers!$A$1:$I$1, 0))</f>
        <v>Betti Lacasa</v>
      </c>
      <c r="G614" s="2" t="str">
        <f>INDEX(customers!$A$1:$I$1001, MATCH(orders!$C614, customers!$A$1:$A$1001, 0), MATCH(orders!G$1, customers!$A$1:$I$1, 0))</f>
        <v xml:space="preserve"> betti.lacasa@gmail.com</v>
      </c>
      <c r="H614" s="2" t="str">
        <f>INDEX(customers!$A$1:$I$1001, MATCH(orders!$C614, customers!$A$1:$A$1001, 0), MATCH(orders!H$1, customers!$A$1:$I$1, 0))</f>
        <v>Ireland</v>
      </c>
      <c r="I614" t="str">
        <f>INDEX(products!$A$1:$G$49, MATCH(orders!$D614, products!$A$1:$A$1001, 0), MATCH(orders!I$1, products!$A$1:$G$1, 0))</f>
        <v>Ara</v>
      </c>
      <c r="J614" t="str">
        <f>INDEX(products!$A$1:$G$49, MATCH(orders!$D614, products!$A$1:$A$1001, 0), MATCH(orders!J$1, products!$A$1:$G$1, 0))</f>
        <v>M</v>
      </c>
      <c r="K614">
        <f>INDEX(products!$A$1:$G$49, MATCH(orders!$D614, products!$A$1:$A$1001, 0), MATCH(orders!K$1, products!$A$1:$G$1, 0))</f>
        <v>0.2</v>
      </c>
      <c r="L614">
        <f>INDEX(products!$A$1:$G$49, MATCH(orders!$D614, products!$A$1:$A$1001, 0), MATCH(orders!L$1, products!$A$1:$G$1, 0))</f>
        <v>3.375</v>
      </c>
      <c r="M614">
        <f>L614*E614</f>
        <v>13.5</v>
      </c>
      <c r="N614" t="str">
        <f>_xlfn.IFS(I614="Rob", "Robusta", I614="Exc", "Excelsa", I614="Ara", "Arabica", I614="Lib","Liberica", TRUE, "")</f>
        <v>Arabica</v>
      </c>
      <c r="O614" t="str">
        <f>_xlfn.IFS(J614="M", "Medium", J614="L", "Light", J614="D", "Dark", TRUE, "")</f>
        <v>Medium</v>
      </c>
    </row>
    <row r="615" spans="1:15" x14ac:dyDescent="0.2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INDEX(customers!$A$1:$I$1001, MATCH(orders!$C615, customers!$A$1:$A$1001, 0), MATCH(orders!F$1, customers!$A$1:$I$1, 0))</f>
        <v>Gunilla Lynch</v>
      </c>
      <c r="G615" s="2" t="str">
        <f>INDEX(customers!$A$1:$I$1001, MATCH(orders!$C615, customers!$A$1:$A$1001, 0), MATCH(orders!G$1, customers!$A$1:$I$1, 0))</f>
        <v xml:space="preserve"> gunilla.lynch@gmail.com</v>
      </c>
      <c r="H615" s="2" t="str">
        <f>INDEX(customers!$A$1:$I$1001, MATCH(orders!$C615, customers!$A$1:$A$1001, 0), MATCH(orders!H$1, customers!$A$1:$I$1, 0))</f>
        <v>United States</v>
      </c>
      <c r="I615" t="str">
        <f>INDEX(products!$A$1:$G$49, MATCH(orders!$D615, products!$A$1:$A$1001, 0), MATCH(orders!I$1, products!$A$1:$G$1, 0))</f>
        <v>Rob</v>
      </c>
      <c r="J615" t="str">
        <f>INDEX(products!$A$1:$G$49, MATCH(orders!$D615, products!$A$1:$A$1001, 0), MATCH(orders!J$1, products!$A$1:$G$1, 0))</f>
        <v>M</v>
      </c>
      <c r="K615">
        <f>INDEX(products!$A$1:$G$49, MATCH(orders!$D615, products!$A$1:$A$1001, 0), MATCH(orders!K$1, products!$A$1:$G$1, 0))</f>
        <v>0.5</v>
      </c>
      <c r="L615">
        <f>INDEX(products!$A$1:$G$49, MATCH(orders!$D615, products!$A$1:$A$1001, 0), MATCH(orders!L$1, products!$A$1:$G$1, 0))</f>
        <v>5.97</v>
      </c>
      <c r="M615">
        <f>L615*E615</f>
        <v>5.97</v>
      </c>
      <c r="N615" t="str">
        <f>_xlfn.IFS(I615="Rob", "Robusta", I615="Exc", "Excelsa", I615="Ara", "Arabica", I615="Lib","Liberica", TRUE, "")</f>
        <v>Robusta</v>
      </c>
      <c r="O615" t="str">
        <f>_xlfn.IFS(J615="M", "Medium", J615="L", "Light", J615="D", "Dark", TRUE, "")</f>
        <v>Medium</v>
      </c>
    </row>
    <row r="616" spans="1:15" x14ac:dyDescent="0.2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INDEX(customers!$A$1:$I$1001, MATCH(orders!$C616, customers!$A$1:$A$1001, 0), MATCH(orders!F$1, customers!$A$1:$I$1, 0))</f>
        <v>Cody Verissimo</v>
      </c>
      <c r="G616" s="2" t="str">
        <f>INDEX(customers!$A$1:$I$1001, MATCH(orders!$C616, customers!$A$1:$A$1001, 0), MATCH(orders!G$1, customers!$A$1:$I$1, 0))</f>
        <v>cverissimogh@theglobeandmail.com</v>
      </c>
      <c r="H616" s="2" t="str">
        <f>INDEX(customers!$A$1:$I$1001, MATCH(orders!$C616, customers!$A$1:$A$1001, 0), MATCH(orders!H$1, customers!$A$1:$I$1, 0))</f>
        <v>United Kingdom</v>
      </c>
      <c r="I616" t="str">
        <f>INDEX(products!$A$1:$G$49, MATCH(orders!$D616, products!$A$1:$A$1001, 0), MATCH(orders!I$1, products!$A$1:$G$1, 0))</f>
        <v>Rob</v>
      </c>
      <c r="J616" t="str">
        <f>INDEX(products!$A$1:$G$49, MATCH(orders!$D616, products!$A$1:$A$1001, 0), MATCH(orders!J$1, products!$A$1:$G$1, 0))</f>
        <v>M</v>
      </c>
      <c r="K616">
        <f>INDEX(products!$A$1:$G$49, MATCH(orders!$D616, products!$A$1:$A$1001, 0), MATCH(orders!K$1, products!$A$1:$G$1, 0))</f>
        <v>0.5</v>
      </c>
      <c r="L616">
        <f>INDEX(products!$A$1:$G$49, MATCH(orders!$D616, products!$A$1:$A$1001, 0), MATCH(orders!L$1, products!$A$1:$G$1, 0))</f>
        <v>5.97</v>
      </c>
      <c r="M616">
        <f>L616*E616</f>
        <v>29.849999999999998</v>
      </c>
      <c r="N616" t="str">
        <f>_xlfn.IFS(I616="Rob", "Robusta", I616="Exc", "Excelsa", I616="Ara", "Arabica", I616="Lib","Liberica", TRUE, "")</f>
        <v>Robusta</v>
      </c>
      <c r="O616" t="str">
        <f>_xlfn.IFS(J616="M", "Medium", J616="L", "Light", J616="D", "Dark", TRUE, "")</f>
        <v>Medium</v>
      </c>
    </row>
    <row r="617" spans="1:15" x14ac:dyDescent="0.2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INDEX(customers!$A$1:$I$1001, MATCH(orders!$C617, customers!$A$1:$A$1001, 0), MATCH(orders!F$1, customers!$A$1:$I$1, 0))</f>
        <v>Shay Couronne</v>
      </c>
      <c r="G617" s="2" t="str">
        <f>INDEX(customers!$A$1:$I$1001, MATCH(orders!$C617, customers!$A$1:$A$1001, 0), MATCH(orders!G$1, customers!$A$1:$I$1, 0))</f>
        <v>scouronneh3@mozilla.org</v>
      </c>
      <c r="H617" s="2" t="str">
        <f>INDEX(customers!$A$1:$I$1001, MATCH(orders!$C617, customers!$A$1:$A$1001, 0), MATCH(orders!H$1, customers!$A$1:$I$1, 0))</f>
        <v>United States</v>
      </c>
      <c r="I617" t="str">
        <f>INDEX(products!$A$1:$G$49, MATCH(orders!$D617, products!$A$1:$A$1001, 0), MATCH(orders!I$1, products!$A$1:$G$1, 0))</f>
        <v>Lib</v>
      </c>
      <c r="J617" t="str">
        <f>INDEX(products!$A$1:$G$49, MATCH(orders!$D617, products!$A$1:$A$1001, 0), MATCH(orders!J$1, products!$A$1:$G$1, 0))</f>
        <v>L</v>
      </c>
      <c r="K617">
        <f>INDEX(products!$A$1:$G$49, MATCH(orders!$D617, products!$A$1:$A$1001, 0), MATCH(orders!K$1, products!$A$1:$G$1, 0))</f>
        <v>2.5</v>
      </c>
      <c r="L617">
        <f>INDEX(products!$A$1:$G$49, MATCH(orders!$D617, products!$A$1:$A$1001, 0), MATCH(orders!L$1, products!$A$1:$G$1, 0))</f>
        <v>36.454999999999998</v>
      </c>
      <c r="M617">
        <f>L617*E617</f>
        <v>72.91</v>
      </c>
      <c r="N617" t="str">
        <f>_xlfn.IFS(I617="Rob", "Robusta", I617="Exc", "Excelsa", I617="Ara", "Arabica", I617="Lib","Liberica", TRUE, "")</f>
        <v>Liberica</v>
      </c>
      <c r="O617" t="str">
        <f>_xlfn.IFS(J617="M", "Medium", J617="L", "Light", J617="D", "Dark", TRUE, "")</f>
        <v>Light</v>
      </c>
    </row>
    <row r="618" spans="1:15" x14ac:dyDescent="0.2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INDEX(customers!$A$1:$I$1001, MATCH(orders!$C618, customers!$A$1:$A$1001, 0), MATCH(orders!F$1, customers!$A$1:$I$1, 0))</f>
        <v>Linus Flippelli</v>
      </c>
      <c r="G618" s="2" t="str">
        <f>INDEX(customers!$A$1:$I$1001, MATCH(orders!$C618, customers!$A$1:$A$1001, 0), MATCH(orders!G$1, customers!$A$1:$I$1, 0))</f>
        <v>lflippellih4@github.io</v>
      </c>
      <c r="H618" s="2" t="str">
        <f>INDEX(customers!$A$1:$I$1001, MATCH(orders!$C618, customers!$A$1:$A$1001, 0), MATCH(orders!H$1, customers!$A$1:$I$1, 0))</f>
        <v>United Kingdom</v>
      </c>
      <c r="I618" t="str">
        <f>INDEX(products!$A$1:$G$49, MATCH(orders!$D618, products!$A$1:$A$1001, 0), MATCH(orders!I$1, products!$A$1:$G$1, 0))</f>
        <v>Exc</v>
      </c>
      <c r="J618" t="str">
        <f>INDEX(products!$A$1:$G$49, MATCH(orders!$D618, products!$A$1:$A$1001, 0), MATCH(orders!J$1, products!$A$1:$G$1, 0))</f>
        <v>M</v>
      </c>
      <c r="K618">
        <f>INDEX(products!$A$1:$G$49, MATCH(orders!$D618, products!$A$1:$A$1001, 0), MATCH(orders!K$1, products!$A$1:$G$1, 0))</f>
        <v>2.5</v>
      </c>
      <c r="L618">
        <f>INDEX(products!$A$1:$G$49, MATCH(orders!$D618, products!$A$1:$A$1001, 0), MATCH(orders!L$1, products!$A$1:$G$1, 0))</f>
        <v>31.624999999999996</v>
      </c>
      <c r="M618">
        <f>L618*E618</f>
        <v>126.49999999999999</v>
      </c>
      <c r="N618" t="str">
        <f>_xlfn.IFS(I618="Rob", "Robusta", I618="Exc", "Excelsa", I618="Ara", "Arabica", I618="Lib","Liberica", TRUE, "")</f>
        <v>Excelsa</v>
      </c>
      <c r="O618" t="str">
        <f>_xlfn.IFS(J618="M", "Medium", J618="L", "Light", J618="D", "Dark", TRUE, "")</f>
        <v>Medium</v>
      </c>
    </row>
    <row r="619" spans="1:15" x14ac:dyDescent="0.2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INDEX(customers!$A$1:$I$1001, MATCH(orders!$C619, customers!$A$1:$A$1001, 0), MATCH(orders!F$1, customers!$A$1:$I$1, 0))</f>
        <v>Rachelle Elizabeth</v>
      </c>
      <c r="G619" s="2" t="str">
        <f>INDEX(customers!$A$1:$I$1001, MATCH(orders!$C619, customers!$A$1:$A$1001, 0), MATCH(orders!G$1, customers!$A$1:$I$1, 0))</f>
        <v>relizabethh5@live.com</v>
      </c>
      <c r="H619" s="2" t="str">
        <f>INDEX(customers!$A$1:$I$1001, MATCH(orders!$C619, customers!$A$1:$A$1001, 0), MATCH(orders!H$1, customers!$A$1:$I$1, 0))</f>
        <v>United States</v>
      </c>
      <c r="I619" t="str">
        <f>INDEX(products!$A$1:$G$49, MATCH(orders!$D619, products!$A$1:$A$1001, 0), MATCH(orders!I$1, products!$A$1:$G$1, 0))</f>
        <v>Lib</v>
      </c>
      <c r="J619" t="str">
        <f>INDEX(products!$A$1:$G$49, MATCH(orders!$D619, products!$A$1:$A$1001, 0), MATCH(orders!J$1, products!$A$1:$G$1, 0))</f>
        <v>M</v>
      </c>
      <c r="K619">
        <f>INDEX(products!$A$1:$G$49, MATCH(orders!$D619, products!$A$1:$A$1001, 0), MATCH(orders!K$1, products!$A$1:$G$1, 0))</f>
        <v>2.5</v>
      </c>
      <c r="L619">
        <f>INDEX(products!$A$1:$G$49, MATCH(orders!$D619, products!$A$1:$A$1001, 0), MATCH(orders!L$1, products!$A$1:$G$1, 0))</f>
        <v>33.464999999999996</v>
      </c>
      <c r="M619">
        <f>L619*E619</f>
        <v>33.464999999999996</v>
      </c>
      <c r="N619" t="str">
        <f>_xlfn.IFS(I619="Rob", "Robusta", I619="Exc", "Excelsa", I619="Ara", "Arabica", I619="Lib","Liberica", TRUE, "")</f>
        <v>Liberica</v>
      </c>
      <c r="O619" t="str">
        <f>_xlfn.IFS(J619="M", "Medium", J619="L", "Light", J619="D", "Dark", TRUE, "")</f>
        <v>Medium</v>
      </c>
    </row>
    <row r="620" spans="1:15" x14ac:dyDescent="0.2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INDEX(customers!$A$1:$I$1001, MATCH(orders!$C620, customers!$A$1:$A$1001, 0), MATCH(orders!F$1, customers!$A$1:$I$1, 0))</f>
        <v>Innis Renhard</v>
      </c>
      <c r="G620" s="2" t="str">
        <f>INDEX(customers!$A$1:$I$1001, MATCH(orders!$C620, customers!$A$1:$A$1001, 0), MATCH(orders!G$1, customers!$A$1:$I$1, 0))</f>
        <v>irenhardh6@i2i.jp</v>
      </c>
      <c r="H620" s="2" t="str">
        <f>INDEX(customers!$A$1:$I$1001, MATCH(orders!$C620, customers!$A$1:$A$1001, 0), MATCH(orders!H$1, customers!$A$1:$I$1, 0))</f>
        <v>United States</v>
      </c>
      <c r="I620" t="str">
        <f>INDEX(products!$A$1:$G$49, MATCH(orders!$D620, products!$A$1:$A$1001, 0), MATCH(orders!I$1, products!$A$1:$G$1, 0))</f>
        <v>Exc</v>
      </c>
      <c r="J620" t="str">
        <f>INDEX(products!$A$1:$G$49, MATCH(orders!$D620, products!$A$1:$A$1001, 0), MATCH(orders!J$1, products!$A$1:$G$1, 0))</f>
        <v>D</v>
      </c>
      <c r="K620">
        <f>INDEX(products!$A$1:$G$49, MATCH(orders!$D620, products!$A$1:$A$1001, 0), MATCH(orders!K$1, products!$A$1:$G$1, 0))</f>
        <v>1</v>
      </c>
      <c r="L620">
        <f>INDEX(products!$A$1:$G$49, MATCH(orders!$D620, products!$A$1:$A$1001, 0), MATCH(orders!L$1, products!$A$1:$G$1, 0))</f>
        <v>12.15</v>
      </c>
      <c r="M620">
        <f>L620*E620</f>
        <v>72.900000000000006</v>
      </c>
      <c r="N620" t="str">
        <f>_xlfn.IFS(I620="Rob", "Robusta", I620="Exc", "Excelsa", I620="Ara", "Arabica", I620="Lib","Liberica", TRUE, "")</f>
        <v>Excelsa</v>
      </c>
      <c r="O620" t="str">
        <f>_xlfn.IFS(J620="M", "Medium", J620="L", "Light", J620="D", "Dark", TRUE, "")</f>
        <v>Dark</v>
      </c>
    </row>
    <row r="621" spans="1:15" x14ac:dyDescent="0.2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INDEX(customers!$A$1:$I$1001, MATCH(orders!$C621, customers!$A$1:$A$1001, 0), MATCH(orders!F$1, customers!$A$1:$I$1, 0))</f>
        <v>Winne Roche</v>
      </c>
      <c r="G621" s="2" t="str">
        <f>INDEX(customers!$A$1:$I$1001, MATCH(orders!$C621, customers!$A$1:$A$1001, 0), MATCH(orders!G$1, customers!$A$1:$I$1, 0))</f>
        <v>wrocheh7@xinhuanet.com</v>
      </c>
      <c r="H621" s="2" t="str">
        <f>INDEX(customers!$A$1:$I$1001, MATCH(orders!$C621, customers!$A$1:$A$1001, 0), MATCH(orders!H$1, customers!$A$1:$I$1, 0))</f>
        <v>United States</v>
      </c>
      <c r="I621" t="str">
        <f>INDEX(products!$A$1:$G$49, MATCH(orders!$D621, products!$A$1:$A$1001, 0), MATCH(orders!I$1, products!$A$1:$G$1, 0))</f>
        <v>Lib</v>
      </c>
      <c r="J621" t="str">
        <f>INDEX(products!$A$1:$G$49, MATCH(orders!$D621, products!$A$1:$A$1001, 0), MATCH(orders!J$1, products!$A$1:$G$1, 0))</f>
        <v>D</v>
      </c>
      <c r="K621">
        <f>INDEX(products!$A$1:$G$49, MATCH(orders!$D621, products!$A$1:$A$1001, 0), MATCH(orders!K$1, products!$A$1:$G$1, 0))</f>
        <v>0.5</v>
      </c>
      <c r="L621">
        <f>INDEX(products!$A$1:$G$49, MATCH(orders!$D621, products!$A$1:$A$1001, 0), MATCH(orders!L$1, products!$A$1:$G$1, 0))</f>
        <v>7.77</v>
      </c>
      <c r="M621">
        <f>L621*E621</f>
        <v>15.54</v>
      </c>
      <c r="N621" t="str">
        <f>_xlfn.IFS(I621="Rob", "Robusta", I621="Exc", "Excelsa", I621="Ara", "Arabica", I621="Lib","Liberica", TRUE, "")</f>
        <v>Liberica</v>
      </c>
      <c r="O621" t="str">
        <f>_xlfn.IFS(J621="M", "Medium", J621="L", "Light", J621="D", "Dark", TRUE, "")</f>
        <v>Dark</v>
      </c>
    </row>
    <row r="622" spans="1:15" x14ac:dyDescent="0.2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INDEX(customers!$A$1:$I$1001, MATCH(orders!$C622, customers!$A$1:$A$1001, 0), MATCH(orders!F$1, customers!$A$1:$I$1, 0))</f>
        <v>Linn Alaway</v>
      </c>
      <c r="G622" s="2" t="str">
        <f>INDEX(customers!$A$1:$I$1001, MATCH(orders!$C622, customers!$A$1:$A$1001, 0), MATCH(orders!G$1, customers!$A$1:$I$1, 0))</f>
        <v>lalawayhh@weather.com</v>
      </c>
      <c r="H622" s="2" t="str">
        <f>INDEX(customers!$A$1:$I$1001, MATCH(orders!$C622, customers!$A$1:$A$1001, 0), MATCH(orders!H$1, customers!$A$1:$I$1, 0))</f>
        <v>United States</v>
      </c>
      <c r="I622" t="str">
        <f>INDEX(products!$A$1:$G$49, MATCH(orders!$D622, products!$A$1:$A$1001, 0), MATCH(orders!I$1, products!$A$1:$G$1, 0))</f>
        <v>Ara</v>
      </c>
      <c r="J622" t="str">
        <f>INDEX(products!$A$1:$G$49, MATCH(orders!$D622, products!$A$1:$A$1001, 0), MATCH(orders!J$1, products!$A$1:$G$1, 0))</f>
        <v>M</v>
      </c>
      <c r="K622">
        <f>INDEX(products!$A$1:$G$49, MATCH(orders!$D622, products!$A$1:$A$1001, 0), MATCH(orders!K$1, products!$A$1:$G$1, 0))</f>
        <v>0.2</v>
      </c>
      <c r="L622">
        <f>INDEX(products!$A$1:$G$49, MATCH(orders!$D622, products!$A$1:$A$1001, 0), MATCH(orders!L$1, products!$A$1:$G$1, 0))</f>
        <v>3.375</v>
      </c>
      <c r="M622">
        <f>L622*E622</f>
        <v>20.25</v>
      </c>
      <c r="N622" t="str">
        <f>_xlfn.IFS(I622="Rob", "Robusta", I622="Exc", "Excelsa", I622="Ara", "Arabica", I622="Lib","Liberica", TRUE, "")</f>
        <v>Arabica</v>
      </c>
      <c r="O622" t="str">
        <f>_xlfn.IFS(J622="M", "Medium", J622="L", "Light", J622="D", "Dark", TRUE, "")</f>
        <v>Medium</v>
      </c>
    </row>
    <row r="623" spans="1:15" x14ac:dyDescent="0.2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INDEX(customers!$A$1:$I$1001, MATCH(orders!$C623, customers!$A$1:$A$1001, 0), MATCH(orders!F$1, customers!$A$1:$I$1, 0))</f>
        <v>Cordy Odgaard</v>
      </c>
      <c r="G623" s="2" t="str">
        <f>INDEX(customers!$A$1:$I$1001, MATCH(orders!$C623, customers!$A$1:$A$1001, 0), MATCH(orders!G$1, customers!$A$1:$I$1, 0))</f>
        <v>codgaardh9@nsw.gov.au</v>
      </c>
      <c r="H623" s="2" t="str">
        <f>INDEX(customers!$A$1:$I$1001, MATCH(orders!$C623, customers!$A$1:$A$1001, 0), MATCH(orders!H$1, customers!$A$1:$I$1, 0))</f>
        <v>United States</v>
      </c>
      <c r="I623" t="str">
        <f>INDEX(products!$A$1:$G$49, MATCH(orders!$D623, products!$A$1:$A$1001, 0), MATCH(orders!I$1, products!$A$1:$G$1, 0))</f>
        <v>Ara</v>
      </c>
      <c r="J623" t="str">
        <f>INDEX(products!$A$1:$G$49, MATCH(orders!$D623, products!$A$1:$A$1001, 0), MATCH(orders!J$1, products!$A$1:$G$1, 0))</f>
        <v>L</v>
      </c>
      <c r="K623">
        <f>INDEX(products!$A$1:$G$49, MATCH(orders!$D623, products!$A$1:$A$1001, 0), MATCH(orders!K$1, products!$A$1:$G$1, 0))</f>
        <v>1</v>
      </c>
      <c r="L623">
        <f>INDEX(products!$A$1:$G$49, MATCH(orders!$D623, products!$A$1:$A$1001, 0), MATCH(orders!L$1, products!$A$1:$G$1, 0))</f>
        <v>12.95</v>
      </c>
      <c r="M623">
        <f>L623*E623</f>
        <v>77.699999999999989</v>
      </c>
      <c r="N623" t="str">
        <f>_xlfn.IFS(I623="Rob", "Robusta", I623="Exc", "Excelsa", I623="Ara", "Arabica", I623="Lib","Liberica", TRUE, "")</f>
        <v>Arabica</v>
      </c>
      <c r="O623" t="str">
        <f>_xlfn.IFS(J623="M", "Medium", J623="L", "Light", J623="D", "Dark", TRUE, "")</f>
        <v>Light</v>
      </c>
    </row>
    <row r="624" spans="1:15" x14ac:dyDescent="0.2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INDEX(customers!$A$1:$I$1001, MATCH(orders!$C624, customers!$A$1:$A$1001, 0), MATCH(orders!F$1, customers!$A$1:$I$1, 0))</f>
        <v>Bertine Byrd</v>
      </c>
      <c r="G624" s="2" t="str">
        <f>INDEX(customers!$A$1:$I$1001, MATCH(orders!$C624, customers!$A$1:$A$1001, 0), MATCH(orders!G$1, customers!$A$1:$I$1, 0))</f>
        <v>bbyrdha@4shared.com</v>
      </c>
      <c r="H624" s="2" t="str">
        <f>INDEX(customers!$A$1:$I$1001, MATCH(orders!$C624, customers!$A$1:$A$1001, 0), MATCH(orders!H$1, customers!$A$1:$I$1, 0))</f>
        <v>United States</v>
      </c>
      <c r="I624" t="str">
        <f>INDEX(products!$A$1:$G$49, MATCH(orders!$D624, products!$A$1:$A$1001, 0), MATCH(orders!I$1, products!$A$1:$G$1, 0))</f>
        <v>Lib</v>
      </c>
      <c r="J624" t="str">
        <f>INDEX(products!$A$1:$G$49, MATCH(orders!$D624, products!$A$1:$A$1001, 0), MATCH(orders!J$1, products!$A$1:$G$1, 0))</f>
        <v>M</v>
      </c>
      <c r="K624">
        <f>INDEX(products!$A$1:$G$49, MATCH(orders!$D624, products!$A$1:$A$1001, 0), MATCH(orders!K$1, products!$A$1:$G$1, 0))</f>
        <v>2.5</v>
      </c>
      <c r="L624">
        <f>INDEX(products!$A$1:$G$49, MATCH(orders!$D624, products!$A$1:$A$1001, 0), MATCH(orders!L$1, products!$A$1:$G$1, 0))</f>
        <v>33.464999999999996</v>
      </c>
      <c r="M624">
        <f>L624*E624</f>
        <v>133.85999999999999</v>
      </c>
      <c r="N624" t="str">
        <f>_xlfn.IFS(I624="Rob", "Robusta", I624="Exc", "Excelsa", I624="Ara", "Arabica", I624="Lib","Liberica", TRUE, "")</f>
        <v>Liberica</v>
      </c>
      <c r="O624" t="str">
        <f>_xlfn.IFS(J624="M", "Medium", J624="L", "Light", J624="D", "Dark", TRUE, "")</f>
        <v>Medium</v>
      </c>
    </row>
    <row r="625" spans="1:15" x14ac:dyDescent="0.2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INDEX(customers!$A$1:$I$1001, MATCH(orders!$C625, customers!$A$1:$A$1001, 0), MATCH(orders!F$1, customers!$A$1:$I$1, 0))</f>
        <v>Nelie Garnson</v>
      </c>
      <c r="G625" s="2" t="str">
        <f>INDEX(customers!$A$1:$I$1001, MATCH(orders!$C625, customers!$A$1:$A$1001, 0), MATCH(orders!G$1, customers!$A$1:$I$1, 0))</f>
        <v xml:space="preserve"> nelie.garnson@gmail.com</v>
      </c>
      <c r="H625" s="2" t="str">
        <f>INDEX(customers!$A$1:$I$1001, MATCH(orders!$C625, customers!$A$1:$A$1001, 0), MATCH(orders!H$1, customers!$A$1:$I$1, 0))</f>
        <v>United Kingdom</v>
      </c>
      <c r="I625" t="str">
        <f>INDEX(products!$A$1:$G$49, MATCH(orders!$D625, products!$A$1:$A$1001, 0), MATCH(orders!I$1, products!$A$1:$G$1, 0))</f>
        <v>Exc</v>
      </c>
      <c r="J625" t="str">
        <f>INDEX(products!$A$1:$G$49, MATCH(orders!$D625, products!$A$1:$A$1001, 0), MATCH(orders!J$1, products!$A$1:$G$1, 0))</f>
        <v>D</v>
      </c>
      <c r="K625">
        <f>INDEX(products!$A$1:$G$49, MATCH(orders!$D625, products!$A$1:$A$1001, 0), MATCH(orders!K$1, products!$A$1:$G$1, 0))</f>
        <v>1</v>
      </c>
      <c r="L625">
        <f>INDEX(products!$A$1:$G$49, MATCH(orders!$D625, products!$A$1:$A$1001, 0), MATCH(orders!L$1, products!$A$1:$G$1, 0))</f>
        <v>12.15</v>
      </c>
      <c r="M625">
        <f>L625*E625</f>
        <v>12.15</v>
      </c>
      <c r="N625" t="str">
        <f>_xlfn.IFS(I625="Rob", "Robusta", I625="Exc", "Excelsa", I625="Ara", "Arabica", I625="Lib","Liberica", TRUE, "")</f>
        <v>Excelsa</v>
      </c>
      <c r="O625" t="str">
        <f>_xlfn.IFS(J625="M", "Medium", J625="L", "Light", J625="D", "Dark", TRUE, "")</f>
        <v>Dark</v>
      </c>
    </row>
    <row r="626" spans="1:15" x14ac:dyDescent="0.2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INDEX(customers!$A$1:$I$1001, MATCH(orders!$C626, customers!$A$1:$A$1001, 0), MATCH(orders!F$1, customers!$A$1:$I$1, 0))</f>
        <v>Dianne Chardin</v>
      </c>
      <c r="G626" s="2" t="str">
        <f>INDEX(customers!$A$1:$I$1001, MATCH(orders!$C626, customers!$A$1:$A$1001, 0), MATCH(orders!G$1, customers!$A$1:$I$1, 0))</f>
        <v>dchardinhc@nhs.uk</v>
      </c>
      <c r="H626" s="2" t="str">
        <f>INDEX(customers!$A$1:$I$1001, MATCH(orders!$C626, customers!$A$1:$A$1001, 0), MATCH(orders!H$1, customers!$A$1:$I$1, 0))</f>
        <v>Ireland</v>
      </c>
      <c r="I626" t="str">
        <f>INDEX(products!$A$1:$G$49, MATCH(orders!$D626, products!$A$1:$A$1001, 0), MATCH(orders!I$1, products!$A$1:$G$1, 0))</f>
        <v>Exc</v>
      </c>
      <c r="J626" t="str">
        <f>INDEX(products!$A$1:$G$49, MATCH(orders!$D626, products!$A$1:$A$1001, 0), MATCH(orders!J$1, products!$A$1:$G$1, 0))</f>
        <v>M</v>
      </c>
      <c r="K626">
        <f>INDEX(products!$A$1:$G$49, MATCH(orders!$D626, products!$A$1:$A$1001, 0), MATCH(orders!K$1, products!$A$1:$G$1, 0))</f>
        <v>2.5</v>
      </c>
      <c r="L626">
        <f>INDEX(products!$A$1:$G$49, MATCH(orders!$D626, products!$A$1:$A$1001, 0), MATCH(orders!L$1, products!$A$1:$G$1, 0))</f>
        <v>31.624999999999996</v>
      </c>
      <c r="M626">
        <f>L626*E626</f>
        <v>63.249999999999993</v>
      </c>
      <c r="N626" t="str">
        <f>_xlfn.IFS(I626="Rob", "Robusta", I626="Exc", "Excelsa", I626="Ara", "Arabica", I626="Lib","Liberica", TRUE, "")</f>
        <v>Excelsa</v>
      </c>
      <c r="O626" t="str">
        <f>_xlfn.IFS(J626="M", "Medium", J626="L", "Light", J626="D", "Dark", TRUE, "")</f>
        <v>Medium</v>
      </c>
    </row>
    <row r="627" spans="1:15" x14ac:dyDescent="0.2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INDEX(customers!$A$1:$I$1001, MATCH(orders!$C627, customers!$A$1:$A$1001, 0), MATCH(orders!F$1, customers!$A$1:$I$1, 0))</f>
        <v>Hailee Radbone</v>
      </c>
      <c r="G627" s="2" t="str">
        <f>INDEX(customers!$A$1:$I$1001, MATCH(orders!$C627, customers!$A$1:$A$1001, 0), MATCH(orders!G$1, customers!$A$1:$I$1, 0))</f>
        <v>hradbonehd@newsvine.com</v>
      </c>
      <c r="H627" s="2" t="str">
        <f>INDEX(customers!$A$1:$I$1001, MATCH(orders!$C627, customers!$A$1:$A$1001, 0), MATCH(orders!H$1, customers!$A$1:$I$1, 0))</f>
        <v>United States</v>
      </c>
      <c r="I627" t="str">
        <f>INDEX(products!$A$1:$G$49, MATCH(orders!$D627, products!$A$1:$A$1001, 0), MATCH(orders!I$1, products!$A$1:$G$1, 0))</f>
        <v>Rob</v>
      </c>
      <c r="J627" t="str">
        <f>INDEX(products!$A$1:$G$49, MATCH(orders!$D627, products!$A$1:$A$1001, 0), MATCH(orders!J$1, products!$A$1:$G$1, 0))</f>
        <v>L</v>
      </c>
      <c r="K627">
        <f>INDEX(products!$A$1:$G$49, MATCH(orders!$D627, products!$A$1:$A$1001, 0), MATCH(orders!K$1, products!$A$1:$G$1, 0))</f>
        <v>0.5</v>
      </c>
      <c r="L627">
        <f>INDEX(products!$A$1:$G$49, MATCH(orders!$D627, products!$A$1:$A$1001, 0), MATCH(orders!L$1, products!$A$1:$G$1, 0))</f>
        <v>7.169999999999999</v>
      </c>
      <c r="M627">
        <f>L627*E627</f>
        <v>35.849999999999994</v>
      </c>
      <c r="N627" t="str">
        <f>_xlfn.IFS(I627="Rob", "Robusta", I627="Exc", "Excelsa", I627="Ara", "Arabica", I627="Lib","Liberica", TRUE, "")</f>
        <v>Robusta</v>
      </c>
      <c r="O627" t="str">
        <f>_xlfn.IFS(J627="M", "Medium", J627="L", "Light", J627="D", "Dark", TRUE, "")</f>
        <v>Light</v>
      </c>
    </row>
    <row r="628" spans="1:15" x14ac:dyDescent="0.2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INDEX(customers!$A$1:$I$1001, MATCH(orders!$C628, customers!$A$1:$A$1001, 0), MATCH(orders!F$1, customers!$A$1:$I$1, 0))</f>
        <v>Wallis Bernth</v>
      </c>
      <c r="G628" s="2" t="str">
        <f>INDEX(customers!$A$1:$I$1001, MATCH(orders!$C628, customers!$A$1:$A$1001, 0), MATCH(orders!G$1, customers!$A$1:$I$1, 0))</f>
        <v>wbernthhe@miitbeian.gov.cn</v>
      </c>
      <c r="H628" s="2" t="str">
        <f>INDEX(customers!$A$1:$I$1001, MATCH(orders!$C628, customers!$A$1:$A$1001, 0), MATCH(orders!H$1, customers!$A$1:$I$1, 0))</f>
        <v>United States</v>
      </c>
      <c r="I628" t="str">
        <f>INDEX(products!$A$1:$G$49, MATCH(orders!$D628, products!$A$1:$A$1001, 0), MATCH(orders!I$1, products!$A$1:$G$1, 0))</f>
        <v>Ara</v>
      </c>
      <c r="J628" t="str">
        <f>INDEX(products!$A$1:$G$49, MATCH(orders!$D628, products!$A$1:$A$1001, 0), MATCH(orders!J$1, products!$A$1:$G$1, 0))</f>
        <v>M</v>
      </c>
      <c r="K628">
        <f>INDEX(products!$A$1:$G$49, MATCH(orders!$D628, products!$A$1:$A$1001, 0), MATCH(orders!K$1, products!$A$1:$G$1, 0))</f>
        <v>2.5</v>
      </c>
      <c r="L628">
        <f>INDEX(products!$A$1:$G$49, MATCH(orders!$D628, products!$A$1:$A$1001, 0), MATCH(orders!L$1, products!$A$1:$G$1, 0))</f>
        <v>25.874999999999996</v>
      </c>
      <c r="M628">
        <f>L628*E628</f>
        <v>77.624999999999986</v>
      </c>
      <c r="N628" t="str">
        <f>_xlfn.IFS(I628="Rob", "Robusta", I628="Exc", "Excelsa", I628="Ara", "Arabica", I628="Lib","Liberica", TRUE, "")</f>
        <v>Arabica</v>
      </c>
      <c r="O628" t="str">
        <f>_xlfn.IFS(J628="M", "Medium", J628="L", "Light", J628="D", "Dark", TRUE, "")</f>
        <v>Medium</v>
      </c>
    </row>
    <row r="629" spans="1:15" x14ac:dyDescent="0.2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INDEX(customers!$A$1:$I$1001, MATCH(orders!$C629, customers!$A$1:$A$1001, 0), MATCH(orders!F$1, customers!$A$1:$I$1, 0))</f>
        <v>Byron Acarson</v>
      </c>
      <c r="G629" s="2" t="str">
        <f>INDEX(customers!$A$1:$I$1001, MATCH(orders!$C629, customers!$A$1:$A$1001, 0), MATCH(orders!G$1, customers!$A$1:$I$1, 0))</f>
        <v>bacarsonhf@cnn.com</v>
      </c>
      <c r="H629" s="2" t="str">
        <f>INDEX(customers!$A$1:$I$1001, MATCH(orders!$C629, customers!$A$1:$A$1001, 0), MATCH(orders!H$1, customers!$A$1:$I$1, 0))</f>
        <v>United States</v>
      </c>
      <c r="I629" t="str">
        <f>INDEX(products!$A$1:$G$49, MATCH(orders!$D629, products!$A$1:$A$1001, 0), MATCH(orders!I$1, products!$A$1:$G$1, 0))</f>
        <v>Exc</v>
      </c>
      <c r="J629" t="str">
        <f>INDEX(products!$A$1:$G$49, MATCH(orders!$D629, products!$A$1:$A$1001, 0), MATCH(orders!J$1, products!$A$1:$G$1, 0))</f>
        <v>M</v>
      </c>
      <c r="K629">
        <f>INDEX(products!$A$1:$G$49, MATCH(orders!$D629, products!$A$1:$A$1001, 0), MATCH(orders!K$1, products!$A$1:$G$1, 0))</f>
        <v>2.5</v>
      </c>
      <c r="L629">
        <f>INDEX(products!$A$1:$G$49, MATCH(orders!$D629, products!$A$1:$A$1001, 0), MATCH(orders!L$1, products!$A$1:$G$1, 0))</f>
        <v>31.624999999999996</v>
      </c>
      <c r="M629">
        <f>L629*E629</f>
        <v>63.249999999999993</v>
      </c>
      <c r="N629" t="str">
        <f>_xlfn.IFS(I629="Rob", "Robusta", I629="Exc", "Excelsa", I629="Ara", "Arabica", I629="Lib","Liberica", TRUE, "")</f>
        <v>Excelsa</v>
      </c>
      <c r="O629" t="str">
        <f>_xlfn.IFS(J629="M", "Medium", J629="L", "Light", J629="D", "Dark", TRUE, "")</f>
        <v>Medium</v>
      </c>
    </row>
    <row r="630" spans="1:15" x14ac:dyDescent="0.2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INDEX(customers!$A$1:$I$1001, MATCH(orders!$C630, customers!$A$1:$A$1001, 0), MATCH(orders!F$1, customers!$A$1:$I$1, 0))</f>
        <v>Faunie Brigham</v>
      </c>
      <c r="G630" s="2" t="str">
        <f>INDEX(customers!$A$1:$I$1001, MATCH(orders!$C630, customers!$A$1:$A$1001, 0), MATCH(orders!G$1, customers!$A$1:$I$1, 0))</f>
        <v>fbrighamhg@blog.com</v>
      </c>
      <c r="H630" s="2" t="str">
        <f>INDEX(customers!$A$1:$I$1001, MATCH(orders!$C630, customers!$A$1:$A$1001, 0), MATCH(orders!H$1, customers!$A$1:$I$1, 0))</f>
        <v>Ireland</v>
      </c>
      <c r="I630" t="str">
        <f>INDEX(products!$A$1:$G$49, MATCH(orders!$D630, products!$A$1:$A$1001, 0), MATCH(orders!I$1, products!$A$1:$G$1, 0))</f>
        <v>Exc</v>
      </c>
      <c r="J630" t="str">
        <f>INDEX(products!$A$1:$G$49, MATCH(orders!$D630, products!$A$1:$A$1001, 0), MATCH(orders!J$1, products!$A$1:$G$1, 0))</f>
        <v>L</v>
      </c>
      <c r="K630">
        <f>INDEX(products!$A$1:$G$49, MATCH(orders!$D630, products!$A$1:$A$1001, 0), MATCH(orders!K$1, products!$A$1:$G$1, 0))</f>
        <v>0.2</v>
      </c>
      <c r="L630">
        <f>INDEX(products!$A$1:$G$49, MATCH(orders!$D630, products!$A$1:$A$1001, 0), MATCH(orders!L$1, products!$A$1:$G$1, 0))</f>
        <v>4.4550000000000001</v>
      </c>
      <c r="M630">
        <f>L630*E630</f>
        <v>26.73</v>
      </c>
      <c r="N630" t="str">
        <f>_xlfn.IFS(I630="Rob", "Robusta", I630="Exc", "Excelsa", I630="Ara", "Arabica", I630="Lib","Liberica", TRUE, "")</f>
        <v>Excelsa</v>
      </c>
      <c r="O630" t="str">
        <f>_xlfn.IFS(J630="M", "Medium", J630="L", "Light", J630="D", "Dark", TRUE, "")</f>
        <v>Light</v>
      </c>
    </row>
    <row r="631" spans="1:15" x14ac:dyDescent="0.2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INDEX(customers!$A$1:$I$1001, MATCH(orders!$C631, customers!$A$1:$A$1001, 0), MATCH(orders!F$1, customers!$A$1:$I$1, 0))</f>
        <v>Faunie Brigham</v>
      </c>
      <c r="G631" s="2" t="str">
        <f>INDEX(customers!$A$1:$I$1001, MATCH(orders!$C631, customers!$A$1:$A$1001, 0), MATCH(orders!G$1, customers!$A$1:$I$1, 0))</f>
        <v>fbrighamhg@blog.com</v>
      </c>
      <c r="H631" s="2" t="str">
        <f>INDEX(customers!$A$1:$I$1001, MATCH(orders!$C631, customers!$A$1:$A$1001, 0), MATCH(orders!H$1, customers!$A$1:$I$1, 0))</f>
        <v>Ireland</v>
      </c>
      <c r="I631" t="str">
        <f>INDEX(products!$A$1:$G$49, MATCH(orders!$D631, products!$A$1:$A$1001, 0), MATCH(orders!I$1, products!$A$1:$G$1, 0))</f>
        <v>Lib</v>
      </c>
      <c r="J631" t="str">
        <f>INDEX(products!$A$1:$G$49, MATCH(orders!$D631, products!$A$1:$A$1001, 0), MATCH(orders!J$1, products!$A$1:$G$1, 0))</f>
        <v>D</v>
      </c>
      <c r="K631">
        <f>INDEX(products!$A$1:$G$49, MATCH(orders!$D631, products!$A$1:$A$1001, 0), MATCH(orders!K$1, products!$A$1:$G$1, 0))</f>
        <v>0.5</v>
      </c>
      <c r="L631">
        <f>INDEX(products!$A$1:$G$49, MATCH(orders!$D631, products!$A$1:$A$1001, 0), MATCH(orders!L$1, products!$A$1:$G$1, 0))</f>
        <v>7.77</v>
      </c>
      <c r="M631">
        <f>L631*E631</f>
        <v>31.08</v>
      </c>
      <c r="N631" t="str">
        <f>_xlfn.IFS(I631="Rob", "Robusta", I631="Exc", "Excelsa", I631="Ara", "Arabica", I631="Lib","Liberica", TRUE, "")</f>
        <v>Liberica</v>
      </c>
      <c r="O631" t="str">
        <f>_xlfn.IFS(J631="M", "Medium", J631="L", "Light", J631="D", "Dark", TRUE, "")</f>
        <v>Dark</v>
      </c>
    </row>
    <row r="632" spans="1:15" x14ac:dyDescent="0.2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INDEX(customers!$A$1:$I$1001, MATCH(orders!$C632, customers!$A$1:$A$1001, 0), MATCH(orders!F$1, customers!$A$1:$I$1, 0))</f>
        <v>Faunie Brigham</v>
      </c>
      <c r="G632" s="2" t="str">
        <f>INDEX(customers!$A$1:$I$1001, MATCH(orders!$C632, customers!$A$1:$A$1001, 0), MATCH(orders!G$1, customers!$A$1:$I$1, 0))</f>
        <v>fbrighamhg@blog.com</v>
      </c>
      <c r="H632" s="2" t="str">
        <f>INDEX(customers!$A$1:$I$1001, MATCH(orders!$C632, customers!$A$1:$A$1001, 0), MATCH(orders!H$1, customers!$A$1:$I$1, 0))</f>
        <v>Ireland</v>
      </c>
      <c r="I632" t="str">
        <f>INDEX(products!$A$1:$G$49, MATCH(orders!$D632, products!$A$1:$A$1001, 0), MATCH(orders!I$1, products!$A$1:$G$1, 0))</f>
        <v>Ara</v>
      </c>
      <c r="J632" t="str">
        <f>INDEX(products!$A$1:$G$49, MATCH(orders!$D632, products!$A$1:$A$1001, 0), MATCH(orders!J$1, products!$A$1:$G$1, 0))</f>
        <v>D</v>
      </c>
      <c r="K632">
        <f>INDEX(products!$A$1:$G$49, MATCH(orders!$D632, products!$A$1:$A$1001, 0), MATCH(orders!K$1, products!$A$1:$G$1, 0))</f>
        <v>0.2</v>
      </c>
      <c r="L632">
        <f>INDEX(products!$A$1:$G$49, MATCH(orders!$D632, products!$A$1:$A$1001, 0), MATCH(orders!L$1, products!$A$1:$G$1, 0))</f>
        <v>2.9849999999999999</v>
      </c>
      <c r="M632">
        <f>L632*E632</f>
        <v>2.9849999999999999</v>
      </c>
      <c r="N632" t="str">
        <f>_xlfn.IFS(I632="Rob", "Robusta", I632="Exc", "Excelsa", I632="Ara", "Arabica", I632="Lib","Liberica", TRUE, "")</f>
        <v>Arabica</v>
      </c>
      <c r="O632" t="str">
        <f>_xlfn.IFS(J632="M", "Medium", J632="L", "Light", J632="D", "Dark", TRUE, "")</f>
        <v>Dark</v>
      </c>
    </row>
    <row r="633" spans="1:15" x14ac:dyDescent="0.2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INDEX(customers!$A$1:$I$1001, MATCH(orders!$C633, customers!$A$1:$A$1001, 0), MATCH(orders!F$1, customers!$A$1:$I$1, 0))</f>
        <v>Faunie Brigham</v>
      </c>
      <c r="G633" s="2" t="str">
        <f>INDEX(customers!$A$1:$I$1001, MATCH(orders!$C633, customers!$A$1:$A$1001, 0), MATCH(orders!G$1, customers!$A$1:$I$1, 0))</f>
        <v>fbrighamhg@blog.com</v>
      </c>
      <c r="H633" s="2" t="str">
        <f>INDEX(customers!$A$1:$I$1001, MATCH(orders!$C633, customers!$A$1:$A$1001, 0), MATCH(orders!H$1, customers!$A$1:$I$1, 0))</f>
        <v>Ireland</v>
      </c>
      <c r="I633" t="str">
        <f>INDEX(products!$A$1:$G$49, MATCH(orders!$D633, products!$A$1:$A$1001, 0), MATCH(orders!I$1, products!$A$1:$G$1, 0))</f>
        <v>Rob</v>
      </c>
      <c r="J633" t="str">
        <f>INDEX(products!$A$1:$G$49, MATCH(orders!$D633, products!$A$1:$A$1001, 0), MATCH(orders!J$1, products!$A$1:$G$1, 0))</f>
        <v>D</v>
      </c>
      <c r="K633">
        <f>INDEX(products!$A$1:$G$49, MATCH(orders!$D633, products!$A$1:$A$1001, 0), MATCH(orders!K$1, products!$A$1:$G$1, 0))</f>
        <v>2.5</v>
      </c>
      <c r="L633">
        <f>INDEX(products!$A$1:$G$49, MATCH(orders!$D633, products!$A$1:$A$1001, 0), MATCH(orders!L$1, products!$A$1:$G$1, 0))</f>
        <v>20.584999999999997</v>
      </c>
      <c r="M633">
        <f>L633*E633</f>
        <v>102.92499999999998</v>
      </c>
      <c r="N633" t="str">
        <f>_xlfn.IFS(I633="Rob", "Robusta", I633="Exc", "Excelsa", I633="Ara", "Arabica", I633="Lib","Liberica", TRUE, "")</f>
        <v>Robusta</v>
      </c>
      <c r="O633" t="str">
        <f>_xlfn.IFS(J633="M", "Medium", J633="L", "Light", J633="D", "Dark", TRUE, "")</f>
        <v>Dark</v>
      </c>
    </row>
    <row r="634" spans="1:15" x14ac:dyDescent="0.2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INDEX(customers!$A$1:$I$1001, MATCH(orders!$C634, customers!$A$1:$A$1001, 0), MATCH(orders!F$1, customers!$A$1:$I$1, 0))</f>
        <v>Marjorie Yoxen</v>
      </c>
      <c r="G634" s="2" t="str">
        <f>INDEX(customers!$A$1:$I$1001, MATCH(orders!$C634, customers!$A$1:$A$1001, 0), MATCH(orders!G$1, customers!$A$1:$I$1, 0))</f>
        <v>myoxenhk@google.com</v>
      </c>
      <c r="H634" s="2" t="str">
        <f>INDEX(customers!$A$1:$I$1001, MATCH(orders!$C634, customers!$A$1:$A$1001, 0), MATCH(orders!H$1, customers!$A$1:$I$1, 0))</f>
        <v>United States</v>
      </c>
      <c r="I634" t="str">
        <f>INDEX(products!$A$1:$G$49, MATCH(orders!$D634, products!$A$1:$A$1001, 0), MATCH(orders!I$1, products!$A$1:$G$1, 0))</f>
        <v>Exc</v>
      </c>
      <c r="J634" t="str">
        <f>INDEX(products!$A$1:$G$49, MATCH(orders!$D634, products!$A$1:$A$1001, 0), MATCH(orders!J$1, products!$A$1:$G$1, 0))</f>
        <v>L</v>
      </c>
      <c r="K634">
        <f>INDEX(products!$A$1:$G$49, MATCH(orders!$D634, products!$A$1:$A$1001, 0), MATCH(orders!K$1, products!$A$1:$G$1, 0))</f>
        <v>0.5</v>
      </c>
      <c r="L634">
        <f>INDEX(products!$A$1:$G$49, MATCH(orders!$D634, products!$A$1:$A$1001, 0), MATCH(orders!L$1, products!$A$1:$G$1, 0))</f>
        <v>8.91</v>
      </c>
      <c r="M634">
        <f>L634*E634</f>
        <v>35.64</v>
      </c>
      <c r="N634" t="str">
        <f>_xlfn.IFS(I634="Rob", "Robusta", I634="Exc", "Excelsa", I634="Ara", "Arabica", I634="Lib","Liberica", TRUE, "")</f>
        <v>Excelsa</v>
      </c>
      <c r="O634" t="str">
        <f>_xlfn.IFS(J634="M", "Medium", J634="L", "Light", J634="D", "Dark", TRUE, "")</f>
        <v>Light</v>
      </c>
    </row>
    <row r="635" spans="1:15" x14ac:dyDescent="0.2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INDEX(customers!$A$1:$I$1001, MATCH(orders!$C635, customers!$A$1:$A$1001, 0), MATCH(orders!F$1, customers!$A$1:$I$1, 0))</f>
        <v>Gaspar McGavin</v>
      </c>
      <c r="G635" s="2" t="str">
        <f>INDEX(customers!$A$1:$I$1001, MATCH(orders!$C635, customers!$A$1:$A$1001, 0), MATCH(orders!G$1, customers!$A$1:$I$1, 0))</f>
        <v>gmcgavinhl@histats.com</v>
      </c>
      <c r="H635" s="2" t="str">
        <f>INDEX(customers!$A$1:$I$1001, MATCH(orders!$C635, customers!$A$1:$A$1001, 0), MATCH(orders!H$1, customers!$A$1:$I$1, 0))</f>
        <v>United States</v>
      </c>
      <c r="I635" t="str">
        <f>INDEX(products!$A$1:$G$49, MATCH(orders!$D635, products!$A$1:$A$1001, 0), MATCH(orders!I$1, products!$A$1:$G$1, 0))</f>
        <v>Rob</v>
      </c>
      <c r="J635" t="str">
        <f>INDEX(products!$A$1:$G$49, MATCH(orders!$D635, products!$A$1:$A$1001, 0), MATCH(orders!J$1, products!$A$1:$G$1, 0))</f>
        <v>L</v>
      </c>
      <c r="K635">
        <f>INDEX(products!$A$1:$G$49, MATCH(orders!$D635, products!$A$1:$A$1001, 0), MATCH(orders!K$1, products!$A$1:$G$1, 0))</f>
        <v>1</v>
      </c>
      <c r="L635">
        <f>INDEX(products!$A$1:$G$49, MATCH(orders!$D635, products!$A$1:$A$1001, 0), MATCH(orders!L$1, products!$A$1:$G$1, 0))</f>
        <v>11.95</v>
      </c>
      <c r="M635">
        <f>L635*E635</f>
        <v>47.8</v>
      </c>
      <c r="N635" t="str">
        <f>_xlfn.IFS(I635="Rob", "Robusta", I635="Exc", "Excelsa", I635="Ara", "Arabica", I635="Lib","Liberica", TRUE, "")</f>
        <v>Robusta</v>
      </c>
      <c r="O635" t="str">
        <f>_xlfn.IFS(J635="M", "Medium", J635="L", "Light", J635="D", "Dark", TRUE, "")</f>
        <v>Light</v>
      </c>
    </row>
    <row r="636" spans="1:15" x14ac:dyDescent="0.2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INDEX(customers!$A$1:$I$1001, MATCH(orders!$C636, customers!$A$1:$A$1001, 0), MATCH(orders!F$1, customers!$A$1:$I$1, 0))</f>
        <v>Lindy Uttermare</v>
      </c>
      <c r="G636" s="2" t="str">
        <f>INDEX(customers!$A$1:$I$1001, MATCH(orders!$C636, customers!$A$1:$A$1001, 0), MATCH(orders!G$1, customers!$A$1:$I$1, 0))</f>
        <v>luttermarehm@engadget.com</v>
      </c>
      <c r="H636" s="2" t="str">
        <f>INDEX(customers!$A$1:$I$1001, MATCH(orders!$C636, customers!$A$1:$A$1001, 0), MATCH(orders!H$1, customers!$A$1:$I$1, 0))</f>
        <v>United States</v>
      </c>
      <c r="I636" t="str">
        <f>INDEX(products!$A$1:$G$49, MATCH(orders!$D636, products!$A$1:$A$1001, 0), MATCH(orders!I$1, products!$A$1:$G$1, 0))</f>
        <v>Lib</v>
      </c>
      <c r="J636" t="str">
        <f>INDEX(products!$A$1:$G$49, MATCH(orders!$D636, products!$A$1:$A$1001, 0), MATCH(orders!J$1, products!$A$1:$G$1, 0))</f>
        <v>M</v>
      </c>
      <c r="K636">
        <f>INDEX(products!$A$1:$G$49, MATCH(orders!$D636, products!$A$1:$A$1001, 0), MATCH(orders!K$1, products!$A$1:$G$1, 0))</f>
        <v>1</v>
      </c>
      <c r="L636">
        <f>INDEX(products!$A$1:$G$49, MATCH(orders!$D636, products!$A$1:$A$1001, 0), MATCH(orders!L$1, products!$A$1:$G$1, 0))</f>
        <v>14.55</v>
      </c>
      <c r="M636">
        <f>L636*E636</f>
        <v>43.650000000000006</v>
      </c>
      <c r="N636" t="str">
        <f>_xlfn.IFS(I636="Rob", "Robusta", I636="Exc", "Excelsa", I636="Ara", "Arabica", I636="Lib","Liberica", TRUE, "")</f>
        <v>Liberica</v>
      </c>
      <c r="O636" t="str">
        <f>_xlfn.IFS(J636="M", "Medium", J636="L", "Light", J636="D", "Dark", TRUE, "")</f>
        <v>Medium</v>
      </c>
    </row>
    <row r="637" spans="1:15" x14ac:dyDescent="0.2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INDEX(customers!$A$1:$I$1001, MATCH(orders!$C637, customers!$A$1:$A$1001, 0), MATCH(orders!F$1, customers!$A$1:$I$1, 0))</f>
        <v>Eal D'Ambrogio</v>
      </c>
      <c r="G637" s="2" t="str">
        <f>INDEX(customers!$A$1:$I$1001, MATCH(orders!$C637, customers!$A$1:$A$1001, 0), MATCH(orders!G$1, customers!$A$1:$I$1, 0))</f>
        <v>edambrogiohn@techcrunch.com</v>
      </c>
      <c r="H637" s="2" t="str">
        <f>INDEX(customers!$A$1:$I$1001, MATCH(orders!$C637, customers!$A$1:$A$1001, 0), MATCH(orders!H$1, customers!$A$1:$I$1, 0))</f>
        <v>United States</v>
      </c>
      <c r="I637" t="str">
        <f>INDEX(products!$A$1:$G$49, MATCH(orders!$D637, products!$A$1:$A$1001, 0), MATCH(orders!I$1, products!$A$1:$G$1, 0))</f>
        <v>Exc</v>
      </c>
      <c r="J637" t="str">
        <f>INDEX(products!$A$1:$G$49, MATCH(orders!$D637, products!$A$1:$A$1001, 0), MATCH(orders!J$1, products!$A$1:$G$1, 0))</f>
        <v>L</v>
      </c>
      <c r="K637">
        <f>INDEX(products!$A$1:$G$49, MATCH(orders!$D637, products!$A$1:$A$1001, 0), MATCH(orders!K$1, products!$A$1:$G$1, 0))</f>
        <v>0.5</v>
      </c>
      <c r="L637">
        <f>INDEX(products!$A$1:$G$49, MATCH(orders!$D637, products!$A$1:$A$1001, 0), MATCH(orders!L$1, products!$A$1:$G$1, 0))</f>
        <v>8.91</v>
      </c>
      <c r="M637">
        <f>L637*E637</f>
        <v>35.64</v>
      </c>
      <c r="N637" t="str">
        <f>_xlfn.IFS(I637="Rob", "Robusta", I637="Exc", "Excelsa", I637="Ara", "Arabica", I637="Lib","Liberica", TRUE, "")</f>
        <v>Excelsa</v>
      </c>
      <c r="O637" t="str">
        <f>_xlfn.IFS(J637="M", "Medium", J637="L", "Light", J637="D", "Dark", TRUE, "")</f>
        <v>Light</v>
      </c>
    </row>
    <row r="638" spans="1:15" x14ac:dyDescent="0.2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INDEX(customers!$A$1:$I$1001, MATCH(orders!$C638, customers!$A$1:$A$1001, 0), MATCH(orders!F$1, customers!$A$1:$I$1, 0))</f>
        <v>Carolee Winchcombe</v>
      </c>
      <c r="G638" s="2" t="str">
        <f>INDEX(customers!$A$1:$I$1001, MATCH(orders!$C638, customers!$A$1:$A$1001, 0), MATCH(orders!G$1, customers!$A$1:$I$1, 0))</f>
        <v>cwinchcombeho@jiathis.com</v>
      </c>
      <c r="H638" s="2" t="str">
        <f>INDEX(customers!$A$1:$I$1001, MATCH(orders!$C638, customers!$A$1:$A$1001, 0), MATCH(orders!H$1, customers!$A$1:$I$1, 0))</f>
        <v>United States</v>
      </c>
      <c r="I638" t="str">
        <f>INDEX(products!$A$1:$G$49, MATCH(orders!$D638, products!$A$1:$A$1001, 0), MATCH(orders!I$1, products!$A$1:$G$1, 0))</f>
        <v>Lib</v>
      </c>
      <c r="J638" t="str">
        <f>INDEX(products!$A$1:$G$49, MATCH(orders!$D638, products!$A$1:$A$1001, 0), MATCH(orders!J$1, products!$A$1:$G$1, 0))</f>
        <v>L</v>
      </c>
      <c r="K638">
        <f>INDEX(products!$A$1:$G$49, MATCH(orders!$D638, products!$A$1:$A$1001, 0), MATCH(orders!K$1, products!$A$1:$G$1, 0))</f>
        <v>1</v>
      </c>
      <c r="L638">
        <f>INDEX(products!$A$1:$G$49, MATCH(orders!$D638, products!$A$1:$A$1001, 0), MATCH(orders!L$1, products!$A$1:$G$1, 0))</f>
        <v>15.85</v>
      </c>
      <c r="M638">
        <f>L638*E638</f>
        <v>95.1</v>
      </c>
      <c r="N638" t="str">
        <f>_xlfn.IFS(I638="Rob", "Robusta", I638="Exc", "Excelsa", I638="Ara", "Arabica", I638="Lib","Liberica", TRUE, "")</f>
        <v>Liberica</v>
      </c>
      <c r="O638" t="str">
        <f>_xlfn.IFS(J638="M", "Medium", J638="L", "Light", J638="D", "Dark", TRUE, "")</f>
        <v>Light</v>
      </c>
    </row>
    <row r="639" spans="1:15" x14ac:dyDescent="0.2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INDEX(customers!$A$1:$I$1001, MATCH(orders!$C639, customers!$A$1:$A$1001, 0), MATCH(orders!F$1, customers!$A$1:$I$1, 0))</f>
        <v>Benedikta Paumier</v>
      </c>
      <c r="G639" s="2" t="str">
        <f>INDEX(customers!$A$1:$I$1001, MATCH(orders!$C639, customers!$A$1:$A$1001, 0), MATCH(orders!G$1, customers!$A$1:$I$1, 0))</f>
        <v>bpaumierhp@umn.edu</v>
      </c>
      <c r="H639" s="2" t="str">
        <f>INDEX(customers!$A$1:$I$1001, MATCH(orders!$C639, customers!$A$1:$A$1001, 0), MATCH(orders!H$1, customers!$A$1:$I$1, 0))</f>
        <v>Ireland</v>
      </c>
      <c r="I639" t="str">
        <f>INDEX(products!$A$1:$G$49, MATCH(orders!$D639, products!$A$1:$A$1001, 0), MATCH(orders!I$1, products!$A$1:$G$1, 0))</f>
        <v>Exc</v>
      </c>
      <c r="J639" t="str">
        <f>INDEX(products!$A$1:$G$49, MATCH(orders!$D639, products!$A$1:$A$1001, 0), MATCH(orders!J$1, products!$A$1:$G$1, 0))</f>
        <v>M</v>
      </c>
      <c r="K639">
        <f>INDEX(products!$A$1:$G$49, MATCH(orders!$D639, products!$A$1:$A$1001, 0), MATCH(orders!K$1, products!$A$1:$G$1, 0))</f>
        <v>2.5</v>
      </c>
      <c r="L639">
        <f>INDEX(products!$A$1:$G$49, MATCH(orders!$D639, products!$A$1:$A$1001, 0), MATCH(orders!L$1, products!$A$1:$G$1, 0))</f>
        <v>31.624999999999996</v>
      </c>
      <c r="M639">
        <f>L639*E639</f>
        <v>31.624999999999996</v>
      </c>
      <c r="N639" t="str">
        <f>_xlfn.IFS(I639="Rob", "Robusta", I639="Exc", "Excelsa", I639="Ara", "Arabica", I639="Lib","Liberica", TRUE, "")</f>
        <v>Excelsa</v>
      </c>
      <c r="O639" t="str">
        <f>_xlfn.IFS(J639="M", "Medium", J639="L", "Light", J639="D", "Dark", TRUE, "")</f>
        <v>Medium</v>
      </c>
    </row>
    <row r="640" spans="1:15" x14ac:dyDescent="0.2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INDEX(customers!$A$1:$I$1001, MATCH(orders!$C640, customers!$A$1:$A$1001, 0), MATCH(orders!F$1, customers!$A$1:$I$1, 0))</f>
        <v>Neville Piatto</v>
      </c>
      <c r="G640" s="2" t="str">
        <f>INDEX(customers!$A$1:$I$1001, MATCH(orders!$C640, customers!$A$1:$A$1001, 0), MATCH(orders!G$1, customers!$A$1:$I$1, 0))</f>
        <v xml:space="preserve"> neville.piatto@gmail.com</v>
      </c>
      <c r="H640" s="2" t="str">
        <f>INDEX(customers!$A$1:$I$1001, MATCH(orders!$C640, customers!$A$1:$A$1001, 0), MATCH(orders!H$1, customers!$A$1:$I$1, 0))</f>
        <v>Ireland</v>
      </c>
      <c r="I640" t="str">
        <f>INDEX(products!$A$1:$G$49, MATCH(orders!$D640, products!$A$1:$A$1001, 0), MATCH(orders!I$1, products!$A$1:$G$1, 0))</f>
        <v>Ara</v>
      </c>
      <c r="J640" t="str">
        <f>INDEX(products!$A$1:$G$49, MATCH(orders!$D640, products!$A$1:$A$1001, 0), MATCH(orders!J$1, products!$A$1:$G$1, 0))</f>
        <v>M</v>
      </c>
      <c r="K640">
        <f>INDEX(products!$A$1:$G$49, MATCH(orders!$D640, products!$A$1:$A$1001, 0), MATCH(orders!K$1, products!$A$1:$G$1, 0))</f>
        <v>2.5</v>
      </c>
      <c r="L640">
        <f>INDEX(products!$A$1:$G$49, MATCH(orders!$D640, products!$A$1:$A$1001, 0), MATCH(orders!L$1, products!$A$1:$G$1, 0))</f>
        <v>25.874999999999996</v>
      </c>
      <c r="M640">
        <f>L640*E640</f>
        <v>77.624999999999986</v>
      </c>
      <c r="N640" t="str">
        <f>_xlfn.IFS(I640="Rob", "Robusta", I640="Exc", "Excelsa", I640="Ara", "Arabica", I640="Lib","Liberica", TRUE, "")</f>
        <v>Arabica</v>
      </c>
      <c r="O640" t="str">
        <f>_xlfn.IFS(J640="M", "Medium", J640="L", "Light", J640="D", "Dark", TRUE, "")</f>
        <v>Medium</v>
      </c>
    </row>
    <row r="641" spans="1:15" x14ac:dyDescent="0.2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INDEX(customers!$A$1:$I$1001, MATCH(orders!$C641, customers!$A$1:$A$1001, 0), MATCH(orders!F$1, customers!$A$1:$I$1, 0))</f>
        <v>Jeno Capey</v>
      </c>
      <c r="G641" s="2" t="str">
        <f>INDEX(customers!$A$1:$I$1001, MATCH(orders!$C641, customers!$A$1:$A$1001, 0), MATCH(orders!G$1, customers!$A$1:$I$1, 0))</f>
        <v>jcapeyhr@bravesites.com</v>
      </c>
      <c r="H641" s="2" t="str">
        <f>INDEX(customers!$A$1:$I$1001, MATCH(orders!$C641, customers!$A$1:$A$1001, 0), MATCH(orders!H$1, customers!$A$1:$I$1, 0))</f>
        <v>United States</v>
      </c>
      <c r="I641" t="str">
        <f>INDEX(products!$A$1:$G$49, MATCH(orders!$D641, products!$A$1:$A$1001, 0), MATCH(orders!I$1, products!$A$1:$G$1, 0))</f>
        <v>Lib</v>
      </c>
      <c r="J641" t="str">
        <f>INDEX(products!$A$1:$G$49, MATCH(orders!$D641, products!$A$1:$A$1001, 0), MATCH(orders!J$1, products!$A$1:$G$1, 0))</f>
        <v>D</v>
      </c>
      <c r="K641">
        <f>INDEX(products!$A$1:$G$49, MATCH(orders!$D641, products!$A$1:$A$1001, 0), MATCH(orders!K$1, products!$A$1:$G$1, 0))</f>
        <v>0.2</v>
      </c>
      <c r="L641">
        <f>INDEX(products!$A$1:$G$49, MATCH(orders!$D641, products!$A$1:$A$1001, 0), MATCH(orders!L$1, products!$A$1:$G$1, 0))</f>
        <v>3.8849999999999998</v>
      </c>
      <c r="M641">
        <f>L641*E641</f>
        <v>3.8849999999999998</v>
      </c>
      <c r="N641" t="str">
        <f>_xlfn.IFS(I641="Rob", "Robusta", I641="Exc", "Excelsa", I641="Ara", "Arabica", I641="Lib","Liberica", TRUE, "")</f>
        <v>Liberica</v>
      </c>
      <c r="O641" t="str">
        <f>_xlfn.IFS(J641="M", "Medium", J641="L", "Light", J641="D", "Dark", TRUE, "")</f>
        <v>Dark</v>
      </c>
    </row>
    <row r="642" spans="1:15" x14ac:dyDescent="0.2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INDEX(customers!$A$1:$I$1001, MATCH(orders!$C642, customers!$A$1:$A$1001, 0), MATCH(orders!F$1, customers!$A$1:$I$1, 0))</f>
        <v>Tuckie Mathonnet</v>
      </c>
      <c r="G642" s="2" t="str">
        <f>INDEX(customers!$A$1:$I$1001, MATCH(orders!$C642, customers!$A$1:$A$1001, 0), MATCH(orders!G$1, customers!$A$1:$I$1, 0))</f>
        <v>tmathonneti0@google.co.jp</v>
      </c>
      <c r="H642" s="2" t="str">
        <f>INDEX(customers!$A$1:$I$1001, MATCH(orders!$C642, customers!$A$1:$A$1001, 0), MATCH(orders!H$1, customers!$A$1:$I$1, 0))</f>
        <v>United States</v>
      </c>
      <c r="I642" t="str">
        <f>INDEX(products!$A$1:$G$49, MATCH(orders!$D642, products!$A$1:$A$1001, 0), MATCH(orders!I$1, products!$A$1:$G$1, 0))</f>
        <v>Rob</v>
      </c>
      <c r="J642" t="str">
        <f>INDEX(products!$A$1:$G$49, MATCH(orders!$D642, products!$A$1:$A$1001, 0), MATCH(orders!J$1, products!$A$1:$G$1, 0))</f>
        <v>L</v>
      </c>
      <c r="K642">
        <f>INDEX(products!$A$1:$G$49, MATCH(orders!$D642, products!$A$1:$A$1001, 0), MATCH(orders!K$1, products!$A$1:$G$1, 0))</f>
        <v>2.5</v>
      </c>
      <c r="L642">
        <f>INDEX(products!$A$1:$G$49, MATCH(orders!$D642, products!$A$1:$A$1001, 0), MATCH(orders!L$1, products!$A$1:$G$1, 0))</f>
        <v>27.484999999999996</v>
      </c>
      <c r="M642">
        <f>L642*E642</f>
        <v>137.42499999999998</v>
      </c>
      <c r="N642" t="str">
        <f>_xlfn.IFS(I642="Rob", "Robusta", I642="Exc", "Excelsa", I642="Ara", "Arabica", I642="Lib","Liberica", TRUE, "")</f>
        <v>Robusta</v>
      </c>
      <c r="O642" t="str">
        <f>_xlfn.IFS(J642="M", "Medium", J642="L", "Light", J642="D", "Dark", TRUE, "")</f>
        <v>Light</v>
      </c>
    </row>
    <row r="643" spans="1:15" x14ac:dyDescent="0.2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INDEX(customers!$A$1:$I$1001, MATCH(orders!$C643, customers!$A$1:$A$1001, 0), MATCH(orders!F$1, customers!$A$1:$I$1, 0))</f>
        <v>Yardley Basill</v>
      </c>
      <c r="G643" s="2" t="str">
        <f>INDEX(customers!$A$1:$I$1001, MATCH(orders!$C643, customers!$A$1:$A$1001, 0), MATCH(orders!G$1, customers!$A$1:$I$1, 0))</f>
        <v>ybasillht@theguardian.com</v>
      </c>
      <c r="H643" s="2" t="str">
        <f>INDEX(customers!$A$1:$I$1001, MATCH(orders!$C643, customers!$A$1:$A$1001, 0), MATCH(orders!H$1, customers!$A$1:$I$1, 0))</f>
        <v>United States</v>
      </c>
      <c r="I643" t="str">
        <f>INDEX(products!$A$1:$G$49, MATCH(orders!$D643, products!$A$1:$A$1001, 0), MATCH(orders!I$1, products!$A$1:$G$1, 0))</f>
        <v>Rob</v>
      </c>
      <c r="J643" t="str">
        <f>INDEX(products!$A$1:$G$49, MATCH(orders!$D643, products!$A$1:$A$1001, 0), MATCH(orders!J$1, products!$A$1:$G$1, 0))</f>
        <v>L</v>
      </c>
      <c r="K643">
        <f>INDEX(products!$A$1:$G$49, MATCH(orders!$D643, products!$A$1:$A$1001, 0), MATCH(orders!K$1, products!$A$1:$G$1, 0))</f>
        <v>1</v>
      </c>
      <c r="L643">
        <f>INDEX(products!$A$1:$G$49, MATCH(orders!$D643, products!$A$1:$A$1001, 0), MATCH(orders!L$1, products!$A$1:$G$1, 0))</f>
        <v>11.95</v>
      </c>
      <c r="M643">
        <f>L643*E643</f>
        <v>35.849999999999994</v>
      </c>
      <c r="N643" t="str">
        <f>_xlfn.IFS(I643="Rob", "Robusta", I643="Exc", "Excelsa", I643="Ara", "Arabica", I643="Lib","Liberica", TRUE, "")</f>
        <v>Robusta</v>
      </c>
      <c r="O643" t="str">
        <f>_xlfn.IFS(J643="M", "Medium", J643="L", "Light", J643="D", "Dark", TRUE, "")</f>
        <v>Light</v>
      </c>
    </row>
    <row r="644" spans="1:15" x14ac:dyDescent="0.2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INDEX(customers!$A$1:$I$1001, MATCH(orders!$C644, customers!$A$1:$A$1001, 0), MATCH(orders!F$1, customers!$A$1:$I$1, 0))</f>
        <v>Maggy Baistow</v>
      </c>
      <c r="G644" s="2" t="str">
        <f>INDEX(customers!$A$1:$I$1001, MATCH(orders!$C644, customers!$A$1:$A$1001, 0), MATCH(orders!G$1, customers!$A$1:$I$1, 0))</f>
        <v>mbaistowhu@i2i.jp</v>
      </c>
      <c r="H644" s="2" t="str">
        <f>INDEX(customers!$A$1:$I$1001, MATCH(orders!$C644, customers!$A$1:$A$1001, 0), MATCH(orders!H$1, customers!$A$1:$I$1, 0))</f>
        <v>United Kingdom</v>
      </c>
      <c r="I644" t="str">
        <f>INDEX(products!$A$1:$G$49, MATCH(orders!$D644, products!$A$1:$A$1001, 0), MATCH(orders!I$1, products!$A$1:$G$1, 0))</f>
        <v>Exc</v>
      </c>
      <c r="J644" t="str">
        <f>INDEX(products!$A$1:$G$49, MATCH(orders!$D644, products!$A$1:$A$1001, 0), MATCH(orders!J$1, products!$A$1:$G$1, 0))</f>
        <v>M</v>
      </c>
      <c r="K644">
        <f>INDEX(products!$A$1:$G$49, MATCH(orders!$D644, products!$A$1:$A$1001, 0), MATCH(orders!K$1, products!$A$1:$G$1, 0))</f>
        <v>0.2</v>
      </c>
      <c r="L644">
        <f>INDEX(products!$A$1:$G$49, MATCH(orders!$D644, products!$A$1:$A$1001, 0), MATCH(orders!L$1, products!$A$1:$G$1, 0))</f>
        <v>4.125</v>
      </c>
      <c r="M644">
        <f>L644*E644</f>
        <v>8.25</v>
      </c>
      <c r="N644" t="str">
        <f>_xlfn.IFS(I644="Rob", "Robusta", I644="Exc", "Excelsa", I644="Ara", "Arabica", I644="Lib","Liberica", TRUE, "")</f>
        <v>Excelsa</v>
      </c>
      <c r="O644" t="str">
        <f>_xlfn.IFS(J644="M", "Medium", J644="L", "Light", J644="D", "Dark", TRUE, "")</f>
        <v>Medium</v>
      </c>
    </row>
    <row r="645" spans="1:15" x14ac:dyDescent="0.2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INDEX(customers!$A$1:$I$1001, MATCH(orders!$C645, customers!$A$1:$A$1001, 0), MATCH(orders!F$1, customers!$A$1:$I$1, 0))</f>
        <v>Courtney Pallant</v>
      </c>
      <c r="G645" s="2" t="str">
        <f>INDEX(customers!$A$1:$I$1001, MATCH(orders!$C645, customers!$A$1:$A$1001, 0), MATCH(orders!G$1, customers!$A$1:$I$1, 0))</f>
        <v>cpallanthv@typepad.com</v>
      </c>
      <c r="H645" s="2" t="str">
        <f>INDEX(customers!$A$1:$I$1001, MATCH(orders!$C645, customers!$A$1:$A$1001, 0), MATCH(orders!H$1, customers!$A$1:$I$1, 0))</f>
        <v>United States</v>
      </c>
      <c r="I645" t="str">
        <f>INDEX(products!$A$1:$G$49, MATCH(orders!$D645, products!$A$1:$A$1001, 0), MATCH(orders!I$1, products!$A$1:$G$1, 0))</f>
        <v>Exc</v>
      </c>
      <c r="J645" t="str">
        <f>INDEX(products!$A$1:$G$49, MATCH(orders!$D645, products!$A$1:$A$1001, 0), MATCH(orders!J$1, products!$A$1:$G$1, 0))</f>
        <v>L</v>
      </c>
      <c r="K645">
        <f>INDEX(products!$A$1:$G$49, MATCH(orders!$D645, products!$A$1:$A$1001, 0), MATCH(orders!K$1, products!$A$1:$G$1, 0))</f>
        <v>2.5</v>
      </c>
      <c r="L645">
        <f>INDEX(products!$A$1:$G$49, MATCH(orders!$D645, products!$A$1:$A$1001, 0), MATCH(orders!L$1, products!$A$1:$G$1, 0))</f>
        <v>34.154999999999994</v>
      </c>
      <c r="M645">
        <f>L645*E645</f>
        <v>102.46499999999997</v>
      </c>
      <c r="N645" t="str">
        <f>_xlfn.IFS(I645="Rob", "Robusta", I645="Exc", "Excelsa", I645="Ara", "Arabica", I645="Lib","Liberica", TRUE, "")</f>
        <v>Excelsa</v>
      </c>
      <c r="O645" t="str">
        <f>_xlfn.IFS(J645="M", "Medium", J645="L", "Light", J645="D", "Dark", TRUE, "")</f>
        <v>Light</v>
      </c>
    </row>
    <row r="646" spans="1:15" x14ac:dyDescent="0.2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INDEX(customers!$A$1:$I$1001, MATCH(orders!$C646, customers!$A$1:$A$1001, 0), MATCH(orders!F$1, customers!$A$1:$I$1, 0))</f>
        <v>Marne Mingey</v>
      </c>
      <c r="G646" s="2" t="str">
        <f>INDEX(customers!$A$1:$I$1001, MATCH(orders!$C646, customers!$A$1:$A$1001, 0), MATCH(orders!G$1, customers!$A$1:$I$1, 0))</f>
        <v xml:space="preserve"> marne.mingey@gmail.com</v>
      </c>
      <c r="H646" s="2" t="str">
        <f>INDEX(customers!$A$1:$I$1001, MATCH(orders!$C646, customers!$A$1:$A$1001, 0), MATCH(orders!H$1, customers!$A$1:$I$1, 0))</f>
        <v>United States</v>
      </c>
      <c r="I646" t="str">
        <f>INDEX(products!$A$1:$G$49, MATCH(orders!$D646, products!$A$1:$A$1001, 0), MATCH(orders!I$1, products!$A$1:$G$1, 0))</f>
        <v>Rob</v>
      </c>
      <c r="J646" t="str">
        <f>INDEX(products!$A$1:$G$49, MATCH(orders!$D646, products!$A$1:$A$1001, 0), MATCH(orders!J$1, products!$A$1:$G$1, 0))</f>
        <v>D</v>
      </c>
      <c r="K646">
        <f>INDEX(products!$A$1:$G$49, MATCH(orders!$D646, products!$A$1:$A$1001, 0), MATCH(orders!K$1, products!$A$1:$G$1, 0))</f>
        <v>2.5</v>
      </c>
      <c r="L646">
        <f>INDEX(products!$A$1:$G$49, MATCH(orders!$D646, products!$A$1:$A$1001, 0), MATCH(orders!L$1, products!$A$1:$G$1, 0))</f>
        <v>20.584999999999997</v>
      </c>
      <c r="M646">
        <f>L646*E646</f>
        <v>41.169999999999995</v>
      </c>
      <c r="N646" t="str">
        <f>_xlfn.IFS(I646="Rob", "Robusta", I646="Exc", "Excelsa", I646="Ara", "Arabica", I646="Lib","Liberica", TRUE, "")</f>
        <v>Robusta</v>
      </c>
      <c r="O646" t="str">
        <f>_xlfn.IFS(J646="M", "Medium", J646="L", "Light", J646="D", "Dark", TRUE, "")</f>
        <v>Dark</v>
      </c>
    </row>
    <row r="647" spans="1:15" x14ac:dyDescent="0.2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INDEX(customers!$A$1:$I$1001, MATCH(orders!$C647, customers!$A$1:$A$1001, 0), MATCH(orders!F$1, customers!$A$1:$I$1, 0))</f>
        <v>Denny O' Ronan</v>
      </c>
      <c r="G647" s="2" t="str">
        <f>INDEX(customers!$A$1:$I$1001, MATCH(orders!$C647, customers!$A$1:$A$1001, 0), MATCH(orders!G$1, customers!$A$1:$I$1, 0))</f>
        <v>dohx@redcross.org</v>
      </c>
      <c r="H647" s="2" t="str">
        <f>INDEX(customers!$A$1:$I$1001, MATCH(orders!$C647, customers!$A$1:$A$1001, 0), MATCH(orders!H$1, customers!$A$1:$I$1, 0))</f>
        <v>United States</v>
      </c>
      <c r="I647" t="str">
        <f>INDEX(products!$A$1:$G$49, MATCH(orders!$D647, products!$A$1:$A$1001, 0), MATCH(orders!I$1, products!$A$1:$G$1, 0))</f>
        <v>Ara</v>
      </c>
      <c r="J647" t="str">
        <f>INDEX(products!$A$1:$G$49, MATCH(orders!$D647, products!$A$1:$A$1001, 0), MATCH(orders!J$1, products!$A$1:$G$1, 0))</f>
        <v>D</v>
      </c>
      <c r="K647">
        <f>INDEX(products!$A$1:$G$49, MATCH(orders!$D647, products!$A$1:$A$1001, 0), MATCH(orders!K$1, products!$A$1:$G$1, 0))</f>
        <v>2.5</v>
      </c>
      <c r="L647">
        <f>INDEX(products!$A$1:$G$49, MATCH(orders!$D647, products!$A$1:$A$1001, 0), MATCH(orders!L$1, products!$A$1:$G$1, 0))</f>
        <v>22.884999999999998</v>
      </c>
      <c r="M647">
        <f>L647*E647</f>
        <v>68.655000000000001</v>
      </c>
      <c r="N647" t="str">
        <f>_xlfn.IFS(I647="Rob", "Robusta", I647="Exc", "Excelsa", I647="Ara", "Arabica", I647="Lib","Liberica", TRUE, "")</f>
        <v>Arabica</v>
      </c>
      <c r="O647" t="str">
        <f>_xlfn.IFS(J647="M", "Medium", J647="L", "Light", J647="D", "Dark", TRUE, "")</f>
        <v>Dark</v>
      </c>
    </row>
    <row r="648" spans="1:15" x14ac:dyDescent="0.2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INDEX(customers!$A$1:$I$1001, MATCH(orders!$C648, customers!$A$1:$A$1001, 0), MATCH(orders!F$1, customers!$A$1:$I$1, 0))</f>
        <v>Dottie Rallin</v>
      </c>
      <c r="G648" s="2" t="str">
        <f>INDEX(customers!$A$1:$I$1001, MATCH(orders!$C648, customers!$A$1:$A$1001, 0), MATCH(orders!G$1, customers!$A$1:$I$1, 0))</f>
        <v>drallinhy@howstuffworks.com</v>
      </c>
      <c r="H648" s="2" t="str">
        <f>INDEX(customers!$A$1:$I$1001, MATCH(orders!$C648, customers!$A$1:$A$1001, 0), MATCH(orders!H$1, customers!$A$1:$I$1, 0))</f>
        <v>United States</v>
      </c>
      <c r="I648" t="str">
        <f>INDEX(products!$A$1:$G$49, MATCH(orders!$D648, products!$A$1:$A$1001, 0), MATCH(orders!I$1, products!$A$1:$G$1, 0))</f>
        <v>Ara</v>
      </c>
      <c r="J648" t="str">
        <f>INDEX(products!$A$1:$G$49, MATCH(orders!$D648, products!$A$1:$A$1001, 0), MATCH(orders!J$1, products!$A$1:$G$1, 0))</f>
        <v>D</v>
      </c>
      <c r="K648">
        <f>INDEX(products!$A$1:$G$49, MATCH(orders!$D648, products!$A$1:$A$1001, 0), MATCH(orders!K$1, products!$A$1:$G$1, 0))</f>
        <v>1</v>
      </c>
      <c r="L648">
        <f>INDEX(products!$A$1:$G$49, MATCH(orders!$D648, products!$A$1:$A$1001, 0), MATCH(orders!L$1, products!$A$1:$G$1, 0))</f>
        <v>9.9499999999999993</v>
      </c>
      <c r="M648">
        <f>L648*E648</f>
        <v>9.9499999999999993</v>
      </c>
      <c r="N648" t="str">
        <f>_xlfn.IFS(I648="Rob", "Robusta", I648="Exc", "Excelsa", I648="Ara", "Arabica", I648="Lib","Liberica", TRUE, "")</f>
        <v>Arabica</v>
      </c>
      <c r="O648" t="str">
        <f>_xlfn.IFS(J648="M", "Medium", J648="L", "Light", J648="D", "Dark", TRUE, "")</f>
        <v>Dark</v>
      </c>
    </row>
    <row r="649" spans="1:15" x14ac:dyDescent="0.2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INDEX(customers!$A$1:$I$1001, MATCH(orders!$C649, customers!$A$1:$A$1001, 0), MATCH(orders!F$1, customers!$A$1:$I$1, 0))</f>
        <v>Ardith Chill</v>
      </c>
      <c r="G649" s="2" t="str">
        <f>INDEX(customers!$A$1:$I$1001, MATCH(orders!$C649, customers!$A$1:$A$1001, 0), MATCH(orders!G$1, customers!$A$1:$I$1, 0))</f>
        <v>achillhz@epa.gov</v>
      </c>
      <c r="H649" s="2" t="str">
        <f>INDEX(customers!$A$1:$I$1001, MATCH(orders!$C649, customers!$A$1:$A$1001, 0), MATCH(orders!H$1, customers!$A$1:$I$1, 0))</f>
        <v>United Kingdom</v>
      </c>
      <c r="I649" t="str">
        <f>INDEX(products!$A$1:$G$49, MATCH(orders!$D649, products!$A$1:$A$1001, 0), MATCH(orders!I$1, products!$A$1:$G$1, 0))</f>
        <v>Lib</v>
      </c>
      <c r="J649" t="str">
        <f>INDEX(products!$A$1:$G$49, MATCH(orders!$D649, products!$A$1:$A$1001, 0), MATCH(orders!J$1, products!$A$1:$G$1, 0))</f>
        <v>L</v>
      </c>
      <c r="K649">
        <f>INDEX(products!$A$1:$G$49, MATCH(orders!$D649, products!$A$1:$A$1001, 0), MATCH(orders!K$1, products!$A$1:$G$1, 0))</f>
        <v>0.5</v>
      </c>
      <c r="L649">
        <f>INDEX(products!$A$1:$G$49, MATCH(orders!$D649, products!$A$1:$A$1001, 0), MATCH(orders!L$1, products!$A$1:$G$1, 0))</f>
        <v>9.51</v>
      </c>
      <c r="M649">
        <f>L649*E649</f>
        <v>28.53</v>
      </c>
      <c r="N649" t="str">
        <f>_xlfn.IFS(I649="Rob", "Robusta", I649="Exc", "Excelsa", I649="Ara", "Arabica", I649="Lib","Liberica", TRUE, "")</f>
        <v>Liberica</v>
      </c>
      <c r="O649" t="str">
        <f>_xlfn.IFS(J649="M", "Medium", J649="L", "Light", J649="D", "Dark", TRUE, "")</f>
        <v>Light</v>
      </c>
    </row>
    <row r="650" spans="1:15" x14ac:dyDescent="0.2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INDEX(customers!$A$1:$I$1001, MATCH(orders!$C650, customers!$A$1:$A$1001, 0), MATCH(orders!F$1, customers!$A$1:$I$1, 0))</f>
        <v>Tuckie Mathonnet</v>
      </c>
      <c r="G650" s="2" t="str">
        <f>INDEX(customers!$A$1:$I$1001, MATCH(orders!$C650, customers!$A$1:$A$1001, 0), MATCH(orders!G$1, customers!$A$1:$I$1, 0))</f>
        <v>tmathonneti0@google.co.jp</v>
      </c>
      <c r="H650" s="2" t="str">
        <f>INDEX(customers!$A$1:$I$1001, MATCH(orders!$C650, customers!$A$1:$A$1001, 0), MATCH(orders!H$1, customers!$A$1:$I$1, 0))</f>
        <v>United States</v>
      </c>
      <c r="I650" t="str">
        <f>INDEX(products!$A$1:$G$49, MATCH(orders!$D650, products!$A$1:$A$1001, 0), MATCH(orders!I$1, products!$A$1:$G$1, 0))</f>
        <v>Rob</v>
      </c>
      <c r="J650" t="str">
        <f>INDEX(products!$A$1:$G$49, MATCH(orders!$D650, products!$A$1:$A$1001, 0), MATCH(orders!J$1, products!$A$1:$G$1, 0))</f>
        <v>D</v>
      </c>
      <c r="K650">
        <f>INDEX(products!$A$1:$G$49, MATCH(orders!$D650, products!$A$1:$A$1001, 0), MATCH(orders!K$1, products!$A$1:$G$1, 0))</f>
        <v>0.2</v>
      </c>
      <c r="L650">
        <f>INDEX(products!$A$1:$G$49, MATCH(orders!$D650, products!$A$1:$A$1001, 0), MATCH(orders!L$1, products!$A$1:$G$1, 0))</f>
        <v>2.6849999999999996</v>
      </c>
      <c r="M650">
        <f>L650*E650</f>
        <v>16.11</v>
      </c>
      <c r="N650" t="str">
        <f>_xlfn.IFS(I650="Rob", "Robusta", I650="Exc", "Excelsa", I650="Ara", "Arabica", I650="Lib","Liberica", TRUE, "")</f>
        <v>Robusta</v>
      </c>
      <c r="O650" t="str">
        <f>_xlfn.IFS(J650="M", "Medium", J650="L", "Light", J650="D", "Dark", TRUE, "")</f>
        <v>Dark</v>
      </c>
    </row>
    <row r="651" spans="1:15" x14ac:dyDescent="0.2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INDEX(customers!$A$1:$I$1001, MATCH(orders!$C651, customers!$A$1:$A$1001, 0), MATCH(orders!F$1, customers!$A$1:$I$1, 0))</f>
        <v>Charmane Denys</v>
      </c>
      <c r="G651" s="2" t="str">
        <f>INDEX(customers!$A$1:$I$1001, MATCH(orders!$C651, customers!$A$1:$A$1001, 0), MATCH(orders!G$1, customers!$A$1:$I$1, 0))</f>
        <v>cdenysi1@is.gd</v>
      </c>
      <c r="H651" s="2" t="str">
        <f>INDEX(customers!$A$1:$I$1001, MATCH(orders!$C651, customers!$A$1:$A$1001, 0), MATCH(orders!H$1, customers!$A$1:$I$1, 0))</f>
        <v>United Kingdom</v>
      </c>
      <c r="I651" t="str">
        <f>INDEX(products!$A$1:$G$49, MATCH(orders!$D651, products!$A$1:$A$1001, 0), MATCH(orders!I$1, products!$A$1:$G$1, 0))</f>
        <v>Lib</v>
      </c>
      <c r="J651" t="str">
        <f>INDEX(products!$A$1:$G$49, MATCH(orders!$D651, products!$A$1:$A$1001, 0), MATCH(orders!J$1, products!$A$1:$G$1, 0))</f>
        <v>L</v>
      </c>
      <c r="K651">
        <f>INDEX(products!$A$1:$G$49, MATCH(orders!$D651, products!$A$1:$A$1001, 0), MATCH(orders!K$1, products!$A$1:$G$1, 0))</f>
        <v>1</v>
      </c>
      <c r="L651">
        <f>INDEX(products!$A$1:$G$49, MATCH(orders!$D651, products!$A$1:$A$1001, 0), MATCH(orders!L$1, products!$A$1:$G$1, 0))</f>
        <v>15.85</v>
      </c>
      <c r="M651">
        <f>L651*E651</f>
        <v>95.1</v>
      </c>
      <c r="N651" t="str">
        <f>_xlfn.IFS(I651="Rob", "Robusta", I651="Exc", "Excelsa", I651="Ara", "Arabica", I651="Lib","Liberica", TRUE, "")</f>
        <v>Liberica</v>
      </c>
      <c r="O651" t="str">
        <f>_xlfn.IFS(J651="M", "Medium", J651="L", "Light", J651="D", "Dark", TRUE, "")</f>
        <v>Light</v>
      </c>
    </row>
    <row r="652" spans="1:15" x14ac:dyDescent="0.2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INDEX(customers!$A$1:$I$1001, MATCH(orders!$C652, customers!$A$1:$A$1001, 0), MATCH(orders!F$1, customers!$A$1:$I$1, 0))</f>
        <v>Cecily Stebbings</v>
      </c>
      <c r="G652" s="2" t="str">
        <f>INDEX(customers!$A$1:$I$1001, MATCH(orders!$C652, customers!$A$1:$A$1001, 0), MATCH(orders!G$1, customers!$A$1:$I$1, 0))</f>
        <v>cstebbingsi2@drupal.org</v>
      </c>
      <c r="H652" s="2" t="str">
        <f>INDEX(customers!$A$1:$I$1001, MATCH(orders!$C652, customers!$A$1:$A$1001, 0), MATCH(orders!H$1, customers!$A$1:$I$1, 0))</f>
        <v>United States</v>
      </c>
      <c r="I652" t="str">
        <f>INDEX(products!$A$1:$G$49, MATCH(orders!$D652, products!$A$1:$A$1001, 0), MATCH(orders!I$1, products!$A$1:$G$1, 0))</f>
        <v>Rob</v>
      </c>
      <c r="J652" t="str">
        <f>INDEX(products!$A$1:$G$49, MATCH(orders!$D652, products!$A$1:$A$1001, 0), MATCH(orders!J$1, products!$A$1:$G$1, 0))</f>
        <v>D</v>
      </c>
      <c r="K652">
        <f>INDEX(products!$A$1:$G$49, MATCH(orders!$D652, products!$A$1:$A$1001, 0), MATCH(orders!K$1, products!$A$1:$G$1, 0))</f>
        <v>0.5</v>
      </c>
      <c r="L652">
        <f>INDEX(products!$A$1:$G$49, MATCH(orders!$D652, products!$A$1:$A$1001, 0), MATCH(orders!L$1, products!$A$1:$G$1, 0))</f>
        <v>5.3699999999999992</v>
      </c>
      <c r="M652">
        <f>L652*E652</f>
        <v>5.3699999999999992</v>
      </c>
      <c r="N652" t="str">
        <f>_xlfn.IFS(I652="Rob", "Robusta", I652="Exc", "Excelsa", I652="Ara", "Arabica", I652="Lib","Liberica", TRUE, "")</f>
        <v>Robusta</v>
      </c>
      <c r="O652" t="str">
        <f>_xlfn.IFS(J652="M", "Medium", J652="L", "Light", J652="D", "Dark", TRUE, "")</f>
        <v>Dark</v>
      </c>
    </row>
    <row r="653" spans="1:15" x14ac:dyDescent="0.2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INDEX(customers!$A$1:$I$1001, MATCH(orders!$C653, customers!$A$1:$A$1001, 0), MATCH(orders!F$1, customers!$A$1:$I$1, 0))</f>
        <v>Giana Tonnesen</v>
      </c>
      <c r="G653" s="2" t="str">
        <f>INDEX(customers!$A$1:$I$1001, MATCH(orders!$C653, customers!$A$1:$A$1001, 0), MATCH(orders!G$1, customers!$A$1:$I$1, 0))</f>
        <v xml:space="preserve"> giana.tonnesen@gmail.com</v>
      </c>
      <c r="H653" s="2" t="str">
        <f>INDEX(customers!$A$1:$I$1001, MATCH(orders!$C653, customers!$A$1:$A$1001, 0), MATCH(orders!H$1, customers!$A$1:$I$1, 0))</f>
        <v>United States</v>
      </c>
      <c r="I653" t="str">
        <f>INDEX(products!$A$1:$G$49, MATCH(orders!$D653, products!$A$1:$A$1001, 0), MATCH(orders!I$1, products!$A$1:$G$1, 0))</f>
        <v>Rob</v>
      </c>
      <c r="J653" t="str">
        <f>INDEX(products!$A$1:$G$49, MATCH(orders!$D653, products!$A$1:$A$1001, 0), MATCH(orders!J$1, products!$A$1:$G$1, 0))</f>
        <v>L</v>
      </c>
      <c r="K653">
        <f>INDEX(products!$A$1:$G$49, MATCH(orders!$D653, products!$A$1:$A$1001, 0), MATCH(orders!K$1, products!$A$1:$G$1, 0))</f>
        <v>1</v>
      </c>
      <c r="L653">
        <f>INDEX(products!$A$1:$G$49, MATCH(orders!$D653, products!$A$1:$A$1001, 0), MATCH(orders!L$1, products!$A$1:$G$1, 0))</f>
        <v>11.95</v>
      </c>
      <c r="M653">
        <f>L653*E653</f>
        <v>47.8</v>
      </c>
      <c r="N653" t="str">
        <f>_xlfn.IFS(I653="Rob", "Robusta", I653="Exc", "Excelsa", I653="Ara", "Arabica", I653="Lib","Liberica", TRUE, "")</f>
        <v>Robusta</v>
      </c>
      <c r="O653" t="str">
        <f>_xlfn.IFS(J653="M", "Medium", J653="L", "Light", J653="D", "Dark", TRUE, "")</f>
        <v>Light</v>
      </c>
    </row>
    <row r="654" spans="1:15" x14ac:dyDescent="0.2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INDEX(customers!$A$1:$I$1001, MATCH(orders!$C654, customers!$A$1:$A$1001, 0), MATCH(orders!F$1, customers!$A$1:$I$1, 0))</f>
        <v>Rhetta Zywicki</v>
      </c>
      <c r="G654" s="2" t="str">
        <f>INDEX(customers!$A$1:$I$1001, MATCH(orders!$C654, customers!$A$1:$A$1001, 0), MATCH(orders!G$1, customers!$A$1:$I$1, 0))</f>
        <v>rzywickii4@ifeng.com</v>
      </c>
      <c r="H654" s="2" t="str">
        <f>INDEX(customers!$A$1:$I$1001, MATCH(orders!$C654, customers!$A$1:$A$1001, 0), MATCH(orders!H$1, customers!$A$1:$I$1, 0))</f>
        <v>Ireland</v>
      </c>
      <c r="I654" t="str">
        <f>INDEX(products!$A$1:$G$49, MATCH(orders!$D654, products!$A$1:$A$1001, 0), MATCH(orders!I$1, products!$A$1:$G$1, 0))</f>
        <v>Lib</v>
      </c>
      <c r="J654" t="str">
        <f>INDEX(products!$A$1:$G$49, MATCH(orders!$D654, products!$A$1:$A$1001, 0), MATCH(orders!J$1, products!$A$1:$G$1, 0))</f>
        <v>L</v>
      </c>
      <c r="K654">
        <f>INDEX(products!$A$1:$G$49, MATCH(orders!$D654, products!$A$1:$A$1001, 0), MATCH(orders!K$1, products!$A$1:$G$1, 0))</f>
        <v>1</v>
      </c>
      <c r="L654">
        <f>INDEX(products!$A$1:$G$49, MATCH(orders!$D654, products!$A$1:$A$1001, 0), MATCH(orders!L$1, products!$A$1:$G$1, 0))</f>
        <v>15.85</v>
      </c>
      <c r="M654">
        <f>L654*E654</f>
        <v>63.4</v>
      </c>
      <c r="N654" t="str">
        <f>_xlfn.IFS(I654="Rob", "Robusta", I654="Exc", "Excelsa", I654="Ara", "Arabica", I654="Lib","Liberica", TRUE, "")</f>
        <v>Liberica</v>
      </c>
      <c r="O654" t="str">
        <f>_xlfn.IFS(J654="M", "Medium", J654="L", "Light", J654="D", "Dark", TRUE, "")</f>
        <v>Light</v>
      </c>
    </row>
    <row r="655" spans="1:15" x14ac:dyDescent="0.2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INDEX(customers!$A$1:$I$1001, MATCH(orders!$C655, customers!$A$1:$A$1001, 0), MATCH(orders!F$1, customers!$A$1:$I$1, 0))</f>
        <v>Almeria Burgett</v>
      </c>
      <c r="G655" s="2" t="str">
        <f>INDEX(customers!$A$1:$I$1001, MATCH(orders!$C655, customers!$A$1:$A$1001, 0), MATCH(orders!G$1, customers!$A$1:$I$1, 0))</f>
        <v>aburgetti5@moonfruit.com</v>
      </c>
      <c r="H655" s="2" t="str">
        <f>INDEX(customers!$A$1:$I$1001, MATCH(orders!$C655, customers!$A$1:$A$1001, 0), MATCH(orders!H$1, customers!$A$1:$I$1, 0))</f>
        <v>United States</v>
      </c>
      <c r="I655" t="str">
        <f>INDEX(products!$A$1:$G$49, MATCH(orders!$D655, products!$A$1:$A$1001, 0), MATCH(orders!I$1, products!$A$1:$G$1, 0))</f>
        <v>Ara</v>
      </c>
      <c r="J655" t="str">
        <f>INDEX(products!$A$1:$G$49, MATCH(orders!$D655, products!$A$1:$A$1001, 0), MATCH(orders!J$1, products!$A$1:$G$1, 0))</f>
        <v>M</v>
      </c>
      <c r="K655">
        <f>INDEX(products!$A$1:$G$49, MATCH(orders!$D655, products!$A$1:$A$1001, 0), MATCH(orders!K$1, products!$A$1:$G$1, 0))</f>
        <v>2.5</v>
      </c>
      <c r="L655">
        <f>INDEX(products!$A$1:$G$49, MATCH(orders!$D655, products!$A$1:$A$1001, 0), MATCH(orders!L$1, products!$A$1:$G$1, 0))</f>
        <v>25.874999999999996</v>
      </c>
      <c r="M655">
        <f>L655*E655</f>
        <v>103.49999999999999</v>
      </c>
      <c r="N655" t="str">
        <f>_xlfn.IFS(I655="Rob", "Robusta", I655="Exc", "Excelsa", I655="Ara", "Arabica", I655="Lib","Liberica", TRUE, "")</f>
        <v>Arabica</v>
      </c>
      <c r="O655" t="str">
        <f>_xlfn.IFS(J655="M", "Medium", J655="L", "Light", J655="D", "Dark", TRUE, "")</f>
        <v>Medium</v>
      </c>
    </row>
    <row r="656" spans="1:15" x14ac:dyDescent="0.2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INDEX(customers!$A$1:$I$1001, MATCH(orders!$C656, customers!$A$1:$A$1001, 0), MATCH(orders!F$1, customers!$A$1:$I$1, 0))</f>
        <v>Marvin Malloy</v>
      </c>
      <c r="G656" s="2" t="str">
        <f>INDEX(customers!$A$1:$I$1001, MATCH(orders!$C656, customers!$A$1:$A$1001, 0), MATCH(orders!G$1, customers!$A$1:$I$1, 0))</f>
        <v>mmalloyi6@seattletimes.com</v>
      </c>
      <c r="H656" s="2" t="str">
        <f>INDEX(customers!$A$1:$I$1001, MATCH(orders!$C656, customers!$A$1:$A$1001, 0), MATCH(orders!H$1, customers!$A$1:$I$1, 0))</f>
        <v>United States</v>
      </c>
      <c r="I656" t="str">
        <f>INDEX(products!$A$1:$G$49, MATCH(orders!$D656, products!$A$1:$A$1001, 0), MATCH(orders!I$1, products!$A$1:$G$1, 0))</f>
        <v>Ara</v>
      </c>
      <c r="J656" t="str">
        <f>INDEX(products!$A$1:$G$49, MATCH(orders!$D656, products!$A$1:$A$1001, 0), MATCH(orders!J$1, products!$A$1:$G$1, 0))</f>
        <v>D</v>
      </c>
      <c r="K656">
        <f>INDEX(products!$A$1:$G$49, MATCH(orders!$D656, products!$A$1:$A$1001, 0), MATCH(orders!K$1, products!$A$1:$G$1, 0))</f>
        <v>2.5</v>
      </c>
      <c r="L656">
        <f>INDEX(products!$A$1:$G$49, MATCH(orders!$D656, products!$A$1:$A$1001, 0), MATCH(orders!L$1, products!$A$1:$G$1, 0))</f>
        <v>22.884999999999998</v>
      </c>
      <c r="M656">
        <f>L656*E656</f>
        <v>68.655000000000001</v>
      </c>
      <c r="N656" t="str">
        <f>_xlfn.IFS(I656="Rob", "Robusta", I656="Exc", "Excelsa", I656="Ara", "Arabica", I656="Lib","Liberica", TRUE, "")</f>
        <v>Arabica</v>
      </c>
      <c r="O656" t="str">
        <f>_xlfn.IFS(J656="M", "Medium", J656="L", "Light", J656="D", "Dark", TRUE, "")</f>
        <v>Dark</v>
      </c>
    </row>
    <row r="657" spans="1:15" x14ac:dyDescent="0.2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INDEX(customers!$A$1:$I$1001, MATCH(orders!$C657, customers!$A$1:$A$1001, 0), MATCH(orders!F$1, customers!$A$1:$I$1, 0))</f>
        <v>Maxim McParland</v>
      </c>
      <c r="G657" s="2" t="str">
        <f>INDEX(customers!$A$1:$I$1001, MATCH(orders!$C657, customers!$A$1:$A$1001, 0), MATCH(orders!G$1, customers!$A$1:$I$1, 0))</f>
        <v>mmcparlandi7@w3.org</v>
      </c>
      <c r="H657" s="2" t="str">
        <f>INDEX(customers!$A$1:$I$1001, MATCH(orders!$C657, customers!$A$1:$A$1001, 0), MATCH(orders!H$1, customers!$A$1:$I$1, 0))</f>
        <v>United States</v>
      </c>
      <c r="I657" t="str">
        <f>INDEX(products!$A$1:$G$49, MATCH(orders!$D657, products!$A$1:$A$1001, 0), MATCH(orders!I$1, products!$A$1:$G$1, 0))</f>
        <v>Rob</v>
      </c>
      <c r="J657" t="str">
        <f>INDEX(products!$A$1:$G$49, MATCH(orders!$D657, products!$A$1:$A$1001, 0), MATCH(orders!J$1, products!$A$1:$G$1, 0))</f>
        <v>M</v>
      </c>
      <c r="K657">
        <f>INDEX(products!$A$1:$G$49, MATCH(orders!$D657, products!$A$1:$A$1001, 0), MATCH(orders!K$1, products!$A$1:$G$1, 0))</f>
        <v>2.5</v>
      </c>
      <c r="L657">
        <f>INDEX(products!$A$1:$G$49, MATCH(orders!$D657, products!$A$1:$A$1001, 0), MATCH(orders!L$1, products!$A$1:$G$1, 0))</f>
        <v>22.884999999999998</v>
      </c>
      <c r="M657">
        <f>L657*E657</f>
        <v>45.769999999999996</v>
      </c>
      <c r="N657" t="str">
        <f>_xlfn.IFS(I657="Rob", "Robusta", I657="Exc", "Excelsa", I657="Ara", "Arabica", I657="Lib","Liberica", TRUE, "")</f>
        <v>Robusta</v>
      </c>
      <c r="O657" t="str">
        <f>_xlfn.IFS(J657="M", "Medium", J657="L", "Light", J657="D", "Dark", TRUE, "")</f>
        <v>Medium</v>
      </c>
    </row>
    <row r="658" spans="1:15" x14ac:dyDescent="0.2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INDEX(customers!$A$1:$I$1001, MATCH(orders!$C658, customers!$A$1:$A$1001, 0), MATCH(orders!F$1, customers!$A$1:$I$1, 0))</f>
        <v>Sylas Jennaroy</v>
      </c>
      <c r="G658" s="2" t="str">
        <f>INDEX(customers!$A$1:$I$1001, MATCH(orders!$C658, customers!$A$1:$A$1001, 0), MATCH(orders!G$1, customers!$A$1:$I$1, 0))</f>
        <v>sjennaroyi8@purevolume.com</v>
      </c>
      <c r="H658" s="2" t="str">
        <f>INDEX(customers!$A$1:$I$1001, MATCH(orders!$C658, customers!$A$1:$A$1001, 0), MATCH(orders!H$1, customers!$A$1:$I$1, 0))</f>
        <v>United States</v>
      </c>
      <c r="I658" t="str">
        <f>INDEX(products!$A$1:$G$49, MATCH(orders!$D658, products!$A$1:$A$1001, 0), MATCH(orders!I$1, products!$A$1:$G$1, 0))</f>
        <v>Lib</v>
      </c>
      <c r="J658" t="str">
        <f>INDEX(products!$A$1:$G$49, MATCH(orders!$D658, products!$A$1:$A$1001, 0), MATCH(orders!J$1, products!$A$1:$G$1, 0))</f>
        <v>D</v>
      </c>
      <c r="K658">
        <f>INDEX(products!$A$1:$G$49, MATCH(orders!$D658, products!$A$1:$A$1001, 0), MATCH(orders!K$1, products!$A$1:$G$1, 0))</f>
        <v>1</v>
      </c>
      <c r="L658">
        <f>INDEX(products!$A$1:$G$49, MATCH(orders!$D658, products!$A$1:$A$1001, 0), MATCH(orders!L$1, products!$A$1:$G$1, 0))</f>
        <v>12.95</v>
      </c>
      <c r="M658">
        <f>L658*E658</f>
        <v>51.8</v>
      </c>
      <c r="N658" t="str">
        <f>_xlfn.IFS(I658="Rob", "Robusta", I658="Exc", "Excelsa", I658="Ara", "Arabica", I658="Lib","Liberica", TRUE, "")</f>
        <v>Liberica</v>
      </c>
      <c r="O658" t="str">
        <f>_xlfn.IFS(J658="M", "Medium", J658="L", "Light", J658="D", "Dark", TRUE, "")</f>
        <v>Dark</v>
      </c>
    </row>
    <row r="659" spans="1:15" x14ac:dyDescent="0.2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INDEX(customers!$A$1:$I$1001, MATCH(orders!$C659, customers!$A$1:$A$1001, 0), MATCH(orders!F$1, customers!$A$1:$I$1, 0))</f>
        <v>Wren Place</v>
      </c>
      <c r="G659" s="2" t="str">
        <f>INDEX(customers!$A$1:$I$1001, MATCH(orders!$C659, customers!$A$1:$A$1001, 0), MATCH(orders!G$1, customers!$A$1:$I$1, 0))</f>
        <v>wplacei9@wsj.com</v>
      </c>
      <c r="H659" s="2" t="str">
        <f>INDEX(customers!$A$1:$I$1001, MATCH(orders!$C659, customers!$A$1:$A$1001, 0), MATCH(orders!H$1, customers!$A$1:$I$1, 0))</f>
        <v>United States</v>
      </c>
      <c r="I659" t="str">
        <f>INDEX(products!$A$1:$G$49, MATCH(orders!$D659, products!$A$1:$A$1001, 0), MATCH(orders!I$1, products!$A$1:$G$1, 0))</f>
        <v>Ara</v>
      </c>
      <c r="J659" t="str">
        <f>INDEX(products!$A$1:$G$49, MATCH(orders!$D659, products!$A$1:$A$1001, 0), MATCH(orders!J$1, products!$A$1:$G$1, 0))</f>
        <v>M</v>
      </c>
      <c r="K659">
        <f>INDEX(products!$A$1:$G$49, MATCH(orders!$D659, products!$A$1:$A$1001, 0), MATCH(orders!K$1, products!$A$1:$G$1, 0))</f>
        <v>0.5</v>
      </c>
      <c r="L659">
        <f>INDEX(products!$A$1:$G$49, MATCH(orders!$D659, products!$A$1:$A$1001, 0), MATCH(orders!L$1, products!$A$1:$G$1, 0))</f>
        <v>6.75</v>
      </c>
      <c r="M659">
        <f>L659*E659</f>
        <v>13.5</v>
      </c>
      <c r="N659" t="str">
        <f>_xlfn.IFS(I659="Rob", "Robusta", I659="Exc", "Excelsa", I659="Ara", "Arabica", I659="Lib","Liberica", TRUE, "")</f>
        <v>Arabica</v>
      </c>
      <c r="O659" t="str">
        <f>_xlfn.IFS(J659="M", "Medium", J659="L", "Light", J659="D", "Dark", TRUE, "")</f>
        <v>Medium</v>
      </c>
    </row>
    <row r="660" spans="1:15" x14ac:dyDescent="0.2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INDEX(customers!$A$1:$I$1001, MATCH(orders!$C660, customers!$A$1:$A$1001, 0), MATCH(orders!F$1, customers!$A$1:$I$1, 0))</f>
        <v>Janella Millett</v>
      </c>
      <c r="G660" s="2" t="str">
        <f>INDEX(customers!$A$1:$I$1001, MATCH(orders!$C660, customers!$A$1:$A$1001, 0), MATCH(orders!G$1, customers!$A$1:$I$1, 0))</f>
        <v>jmillettik@addtoany.com</v>
      </c>
      <c r="H660" s="2" t="str">
        <f>INDEX(customers!$A$1:$I$1001, MATCH(orders!$C660, customers!$A$1:$A$1001, 0), MATCH(orders!H$1, customers!$A$1:$I$1, 0))</f>
        <v>United States</v>
      </c>
      <c r="I660" t="str">
        <f>INDEX(products!$A$1:$G$49, MATCH(orders!$D660, products!$A$1:$A$1001, 0), MATCH(orders!I$1, products!$A$1:$G$1, 0))</f>
        <v>Exc</v>
      </c>
      <c r="J660" t="str">
        <f>INDEX(products!$A$1:$G$49, MATCH(orders!$D660, products!$A$1:$A$1001, 0), MATCH(orders!J$1, products!$A$1:$G$1, 0))</f>
        <v>M</v>
      </c>
      <c r="K660">
        <f>INDEX(products!$A$1:$G$49, MATCH(orders!$D660, products!$A$1:$A$1001, 0), MATCH(orders!K$1, products!$A$1:$G$1, 0))</f>
        <v>0.5</v>
      </c>
      <c r="L660">
        <f>INDEX(products!$A$1:$G$49, MATCH(orders!$D660, products!$A$1:$A$1001, 0), MATCH(orders!L$1, products!$A$1:$G$1, 0))</f>
        <v>8.25</v>
      </c>
      <c r="M660">
        <f>L660*E660</f>
        <v>24.75</v>
      </c>
      <c r="N660" t="str">
        <f>_xlfn.IFS(I660="Rob", "Robusta", I660="Exc", "Excelsa", I660="Ara", "Arabica", I660="Lib","Liberica", TRUE, "")</f>
        <v>Excelsa</v>
      </c>
      <c r="O660" t="str">
        <f>_xlfn.IFS(J660="M", "Medium", J660="L", "Light", J660="D", "Dark", TRUE, "")</f>
        <v>Medium</v>
      </c>
    </row>
    <row r="661" spans="1:15" x14ac:dyDescent="0.2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INDEX(customers!$A$1:$I$1001, MATCH(orders!$C661, customers!$A$1:$A$1001, 0), MATCH(orders!F$1, customers!$A$1:$I$1, 0))</f>
        <v>Dollie Gadsden</v>
      </c>
      <c r="G661" s="2" t="str">
        <f>INDEX(customers!$A$1:$I$1001, MATCH(orders!$C661, customers!$A$1:$A$1001, 0), MATCH(orders!G$1, customers!$A$1:$I$1, 0))</f>
        <v>dgadsdenib@google.com.hk</v>
      </c>
      <c r="H661" s="2" t="str">
        <f>INDEX(customers!$A$1:$I$1001, MATCH(orders!$C661, customers!$A$1:$A$1001, 0), MATCH(orders!H$1, customers!$A$1:$I$1, 0))</f>
        <v>Ireland</v>
      </c>
      <c r="I661" t="str">
        <f>INDEX(products!$A$1:$G$49, MATCH(orders!$D661, products!$A$1:$A$1001, 0), MATCH(orders!I$1, products!$A$1:$G$1, 0))</f>
        <v>Ara</v>
      </c>
      <c r="J661" t="str">
        <f>INDEX(products!$A$1:$G$49, MATCH(orders!$D661, products!$A$1:$A$1001, 0), MATCH(orders!J$1, products!$A$1:$G$1, 0))</f>
        <v>D</v>
      </c>
      <c r="K661">
        <f>INDEX(products!$A$1:$G$49, MATCH(orders!$D661, products!$A$1:$A$1001, 0), MATCH(orders!K$1, products!$A$1:$G$1, 0))</f>
        <v>2.5</v>
      </c>
      <c r="L661">
        <f>INDEX(products!$A$1:$G$49, MATCH(orders!$D661, products!$A$1:$A$1001, 0), MATCH(orders!L$1, products!$A$1:$G$1, 0))</f>
        <v>22.884999999999998</v>
      </c>
      <c r="M661">
        <f>L661*E661</f>
        <v>45.769999999999996</v>
      </c>
      <c r="N661" t="str">
        <f>_xlfn.IFS(I661="Rob", "Robusta", I661="Exc", "Excelsa", I661="Ara", "Arabica", I661="Lib","Liberica", TRUE, "")</f>
        <v>Arabica</v>
      </c>
      <c r="O661" t="str">
        <f>_xlfn.IFS(J661="M", "Medium", J661="L", "Light", J661="D", "Dark", TRUE, "")</f>
        <v>Dark</v>
      </c>
    </row>
    <row r="662" spans="1:15" x14ac:dyDescent="0.2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INDEX(customers!$A$1:$I$1001, MATCH(orders!$C662, customers!$A$1:$A$1001, 0), MATCH(orders!F$1, customers!$A$1:$I$1, 0))</f>
        <v>Val Wakelin</v>
      </c>
      <c r="G662" s="2" t="str">
        <f>INDEX(customers!$A$1:$I$1001, MATCH(orders!$C662, customers!$A$1:$A$1001, 0), MATCH(orders!G$1, customers!$A$1:$I$1, 0))</f>
        <v>vwakelinic@unesco.org</v>
      </c>
      <c r="H662" s="2" t="str">
        <f>INDEX(customers!$A$1:$I$1001, MATCH(orders!$C662, customers!$A$1:$A$1001, 0), MATCH(orders!H$1, customers!$A$1:$I$1, 0))</f>
        <v>United States</v>
      </c>
      <c r="I662" t="str">
        <f>INDEX(products!$A$1:$G$49, MATCH(orders!$D662, products!$A$1:$A$1001, 0), MATCH(orders!I$1, products!$A$1:$G$1, 0))</f>
        <v>Exc</v>
      </c>
      <c r="J662" t="str">
        <f>INDEX(products!$A$1:$G$49, MATCH(orders!$D662, products!$A$1:$A$1001, 0), MATCH(orders!J$1, products!$A$1:$G$1, 0))</f>
        <v>L</v>
      </c>
      <c r="K662">
        <f>INDEX(products!$A$1:$G$49, MATCH(orders!$D662, products!$A$1:$A$1001, 0), MATCH(orders!K$1, products!$A$1:$G$1, 0))</f>
        <v>0.5</v>
      </c>
      <c r="L662">
        <f>INDEX(products!$A$1:$G$49, MATCH(orders!$D662, products!$A$1:$A$1001, 0), MATCH(orders!L$1, products!$A$1:$G$1, 0))</f>
        <v>8.91</v>
      </c>
      <c r="M662">
        <f>L662*E662</f>
        <v>53.46</v>
      </c>
      <c r="N662" t="str">
        <f>_xlfn.IFS(I662="Rob", "Robusta", I662="Exc", "Excelsa", I662="Ara", "Arabica", I662="Lib","Liberica", TRUE, "")</f>
        <v>Excelsa</v>
      </c>
      <c r="O662" t="str">
        <f>_xlfn.IFS(J662="M", "Medium", J662="L", "Light", J662="D", "Dark", TRUE, "")</f>
        <v>Light</v>
      </c>
    </row>
    <row r="663" spans="1:15" x14ac:dyDescent="0.2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INDEX(customers!$A$1:$I$1001, MATCH(orders!$C663, customers!$A$1:$A$1001, 0), MATCH(orders!F$1, customers!$A$1:$I$1, 0))</f>
        <v>Annie Campsall</v>
      </c>
      <c r="G663" s="2" t="str">
        <f>INDEX(customers!$A$1:$I$1001, MATCH(orders!$C663, customers!$A$1:$A$1001, 0), MATCH(orders!G$1, customers!$A$1:$I$1, 0))</f>
        <v>acampsallid@zimbio.com</v>
      </c>
      <c r="H663" s="2" t="str">
        <f>INDEX(customers!$A$1:$I$1001, MATCH(orders!$C663, customers!$A$1:$A$1001, 0), MATCH(orders!H$1, customers!$A$1:$I$1, 0))</f>
        <v>United States</v>
      </c>
      <c r="I663" t="str">
        <f>INDEX(products!$A$1:$G$49, MATCH(orders!$D663, products!$A$1:$A$1001, 0), MATCH(orders!I$1, products!$A$1:$G$1, 0))</f>
        <v>Ara</v>
      </c>
      <c r="J663" t="str">
        <f>INDEX(products!$A$1:$G$49, MATCH(orders!$D663, products!$A$1:$A$1001, 0), MATCH(orders!J$1, products!$A$1:$G$1, 0))</f>
        <v>M</v>
      </c>
      <c r="K663">
        <f>INDEX(products!$A$1:$G$49, MATCH(orders!$D663, products!$A$1:$A$1001, 0), MATCH(orders!K$1, products!$A$1:$G$1, 0))</f>
        <v>0.2</v>
      </c>
      <c r="L663">
        <f>INDEX(products!$A$1:$G$49, MATCH(orders!$D663, products!$A$1:$A$1001, 0), MATCH(orders!L$1, products!$A$1:$G$1, 0))</f>
        <v>3.375</v>
      </c>
      <c r="M663">
        <f>L663*E663</f>
        <v>20.25</v>
      </c>
      <c r="N663" t="str">
        <f>_xlfn.IFS(I663="Rob", "Robusta", I663="Exc", "Excelsa", I663="Ara", "Arabica", I663="Lib","Liberica", TRUE, "")</f>
        <v>Arabica</v>
      </c>
      <c r="O663" t="str">
        <f>_xlfn.IFS(J663="M", "Medium", J663="L", "Light", J663="D", "Dark", TRUE, "")</f>
        <v>Medium</v>
      </c>
    </row>
    <row r="664" spans="1:15" x14ac:dyDescent="0.2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INDEX(customers!$A$1:$I$1001, MATCH(orders!$C664, customers!$A$1:$A$1001, 0), MATCH(orders!F$1, customers!$A$1:$I$1, 0))</f>
        <v>Shermy Moseby</v>
      </c>
      <c r="G664" s="2" t="str">
        <f>INDEX(customers!$A$1:$I$1001, MATCH(orders!$C664, customers!$A$1:$A$1001, 0), MATCH(orders!G$1, customers!$A$1:$I$1, 0))</f>
        <v>smosebyie@stanford.edu</v>
      </c>
      <c r="H664" s="2" t="str">
        <f>INDEX(customers!$A$1:$I$1001, MATCH(orders!$C664, customers!$A$1:$A$1001, 0), MATCH(orders!H$1, customers!$A$1:$I$1, 0))</f>
        <v>United States</v>
      </c>
      <c r="I664" t="str">
        <f>INDEX(products!$A$1:$G$49, MATCH(orders!$D664, products!$A$1:$A$1001, 0), MATCH(orders!I$1, products!$A$1:$G$1, 0))</f>
        <v>Lib</v>
      </c>
      <c r="J664" t="str">
        <f>INDEX(products!$A$1:$G$49, MATCH(orders!$D664, products!$A$1:$A$1001, 0), MATCH(orders!J$1, products!$A$1:$G$1, 0))</f>
        <v>D</v>
      </c>
      <c r="K664">
        <f>INDEX(products!$A$1:$G$49, MATCH(orders!$D664, products!$A$1:$A$1001, 0), MATCH(orders!K$1, products!$A$1:$G$1, 0))</f>
        <v>2.5</v>
      </c>
      <c r="L664">
        <f>INDEX(products!$A$1:$G$49, MATCH(orders!$D664, products!$A$1:$A$1001, 0), MATCH(orders!L$1, products!$A$1:$G$1, 0))</f>
        <v>29.784999999999997</v>
      </c>
      <c r="M664">
        <f>L664*E664</f>
        <v>148.92499999999998</v>
      </c>
      <c r="N664" t="str">
        <f>_xlfn.IFS(I664="Rob", "Robusta", I664="Exc", "Excelsa", I664="Ara", "Arabica", I664="Lib","Liberica", TRUE, "")</f>
        <v>Liberica</v>
      </c>
      <c r="O664" t="str">
        <f>_xlfn.IFS(J664="M", "Medium", J664="L", "Light", J664="D", "Dark", TRUE, "")</f>
        <v>Dark</v>
      </c>
    </row>
    <row r="665" spans="1:15" x14ac:dyDescent="0.2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INDEX(customers!$A$1:$I$1001, MATCH(orders!$C665, customers!$A$1:$A$1001, 0), MATCH(orders!F$1, customers!$A$1:$I$1, 0))</f>
        <v>Corrie Wass</v>
      </c>
      <c r="G665" s="2" t="str">
        <f>INDEX(customers!$A$1:$I$1001, MATCH(orders!$C665, customers!$A$1:$A$1001, 0), MATCH(orders!G$1, customers!$A$1:$I$1, 0))</f>
        <v>cwassif@prweb.com</v>
      </c>
      <c r="H665" s="2" t="str">
        <f>INDEX(customers!$A$1:$I$1001, MATCH(orders!$C665, customers!$A$1:$A$1001, 0), MATCH(orders!H$1, customers!$A$1:$I$1, 0))</f>
        <v>United States</v>
      </c>
      <c r="I665" t="str">
        <f>INDEX(products!$A$1:$G$49, MATCH(orders!$D665, products!$A$1:$A$1001, 0), MATCH(orders!I$1, products!$A$1:$G$1, 0))</f>
        <v>Ara</v>
      </c>
      <c r="J665" t="str">
        <f>INDEX(products!$A$1:$G$49, MATCH(orders!$D665, products!$A$1:$A$1001, 0), MATCH(orders!J$1, products!$A$1:$G$1, 0))</f>
        <v>M</v>
      </c>
      <c r="K665">
        <f>INDEX(products!$A$1:$G$49, MATCH(orders!$D665, products!$A$1:$A$1001, 0), MATCH(orders!K$1, products!$A$1:$G$1, 0))</f>
        <v>1</v>
      </c>
      <c r="L665">
        <f>INDEX(products!$A$1:$G$49, MATCH(orders!$D665, products!$A$1:$A$1001, 0), MATCH(orders!L$1, products!$A$1:$G$1, 0))</f>
        <v>11.25</v>
      </c>
      <c r="M665">
        <f>L665*E665</f>
        <v>67.5</v>
      </c>
      <c r="N665" t="str">
        <f>_xlfn.IFS(I665="Rob", "Robusta", I665="Exc", "Excelsa", I665="Ara", "Arabica", I665="Lib","Liberica", TRUE, "")</f>
        <v>Arabica</v>
      </c>
      <c r="O665" t="str">
        <f>_xlfn.IFS(J665="M", "Medium", J665="L", "Light", J665="D", "Dark", TRUE, "")</f>
        <v>Medium</v>
      </c>
    </row>
    <row r="666" spans="1:15" x14ac:dyDescent="0.2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INDEX(customers!$A$1:$I$1001, MATCH(orders!$C666, customers!$A$1:$A$1001, 0), MATCH(orders!F$1, customers!$A$1:$I$1, 0))</f>
        <v>Ira Sjostrom</v>
      </c>
      <c r="G666" s="2" t="str">
        <f>INDEX(customers!$A$1:$I$1001, MATCH(orders!$C666, customers!$A$1:$A$1001, 0), MATCH(orders!G$1, customers!$A$1:$I$1, 0))</f>
        <v>isjostromig@pbs.org</v>
      </c>
      <c r="H666" s="2" t="str">
        <f>INDEX(customers!$A$1:$I$1001, MATCH(orders!$C666, customers!$A$1:$A$1001, 0), MATCH(orders!H$1, customers!$A$1:$I$1, 0))</f>
        <v>United States</v>
      </c>
      <c r="I666" t="str">
        <f>INDEX(products!$A$1:$G$49, MATCH(orders!$D666, products!$A$1:$A$1001, 0), MATCH(orders!I$1, products!$A$1:$G$1, 0))</f>
        <v>Exc</v>
      </c>
      <c r="J666" t="str">
        <f>INDEX(products!$A$1:$G$49, MATCH(orders!$D666, products!$A$1:$A$1001, 0), MATCH(orders!J$1, products!$A$1:$G$1, 0))</f>
        <v>D</v>
      </c>
      <c r="K666">
        <f>INDEX(products!$A$1:$G$49, MATCH(orders!$D666, products!$A$1:$A$1001, 0), MATCH(orders!K$1, products!$A$1:$G$1, 0))</f>
        <v>1</v>
      </c>
      <c r="L666">
        <f>INDEX(products!$A$1:$G$49, MATCH(orders!$D666, products!$A$1:$A$1001, 0), MATCH(orders!L$1, products!$A$1:$G$1, 0))</f>
        <v>12.15</v>
      </c>
      <c r="M666">
        <f>L666*E666</f>
        <v>72.900000000000006</v>
      </c>
      <c r="N666" t="str">
        <f>_xlfn.IFS(I666="Rob", "Robusta", I666="Exc", "Excelsa", I666="Ara", "Arabica", I666="Lib","Liberica", TRUE, "")</f>
        <v>Excelsa</v>
      </c>
      <c r="O666" t="str">
        <f>_xlfn.IFS(J666="M", "Medium", J666="L", "Light", J666="D", "Dark", TRUE, "")</f>
        <v>Dark</v>
      </c>
    </row>
    <row r="667" spans="1:15" x14ac:dyDescent="0.2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INDEX(customers!$A$1:$I$1001, MATCH(orders!$C667, customers!$A$1:$A$1001, 0), MATCH(orders!F$1, customers!$A$1:$I$1, 0))</f>
        <v>Ira Sjostrom</v>
      </c>
      <c r="G667" s="2" t="str">
        <f>INDEX(customers!$A$1:$I$1001, MATCH(orders!$C667, customers!$A$1:$A$1001, 0), MATCH(orders!G$1, customers!$A$1:$I$1, 0))</f>
        <v>isjostromig@pbs.org</v>
      </c>
      <c r="H667" s="2" t="str">
        <f>INDEX(customers!$A$1:$I$1001, MATCH(orders!$C667, customers!$A$1:$A$1001, 0), MATCH(orders!H$1, customers!$A$1:$I$1, 0))</f>
        <v>United States</v>
      </c>
      <c r="I667" t="str">
        <f>INDEX(products!$A$1:$G$49, MATCH(orders!$D667, products!$A$1:$A$1001, 0), MATCH(orders!I$1, products!$A$1:$G$1, 0))</f>
        <v>Lib</v>
      </c>
      <c r="J667" t="str">
        <f>INDEX(products!$A$1:$G$49, MATCH(orders!$D667, products!$A$1:$A$1001, 0), MATCH(orders!J$1, products!$A$1:$G$1, 0))</f>
        <v>D</v>
      </c>
      <c r="K667">
        <f>INDEX(products!$A$1:$G$49, MATCH(orders!$D667, products!$A$1:$A$1001, 0), MATCH(orders!K$1, products!$A$1:$G$1, 0))</f>
        <v>0.2</v>
      </c>
      <c r="L667">
        <f>INDEX(products!$A$1:$G$49, MATCH(orders!$D667, products!$A$1:$A$1001, 0), MATCH(orders!L$1, products!$A$1:$G$1, 0))</f>
        <v>3.8849999999999998</v>
      </c>
      <c r="M667">
        <f>L667*E667</f>
        <v>7.77</v>
      </c>
      <c r="N667" t="str">
        <f>_xlfn.IFS(I667="Rob", "Robusta", I667="Exc", "Excelsa", I667="Ara", "Arabica", I667="Lib","Liberica", TRUE, "")</f>
        <v>Liberica</v>
      </c>
      <c r="O667" t="str">
        <f>_xlfn.IFS(J667="M", "Medium", J667="L", "Light", J667="D", "Dark", TRUE, "")</f>
        <v>Dark</v>
      </c>
    </row>
    <row r="668" spans="1:15" x14ac:dyDescent="0.2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INDEX(customers!$A$1:$I$1001, MATCH(orders!$C668, customers!$A$1:$A$1001, 0), MATCH(orders!F$1, customers!$A$1:$I$1, 0))</f>
        <v>Jermaine Branchett</v>
      </c>
      <c r="G668" s="2" t="str">
        <f>INDEX(customers!$A$1:$I$1001, MATCH(orders!$C668, customers!$A$1:$A$1001, 0), MATCH(orders!G$1, customers!$A$1:$I$1, 0))</f>
        <v>jbranchettii@bravesites.com</v>
      </c>
      <c r="H668" s="2" t="str">
        <f>INDEX(customers!$A$1:$I$1001, MATCH(orders!$C668, customers!$A$1:$A$1001, 0), MATCH(orders!H$1, customers!$A$1:$I$1, 0))</f>
        <v>United States</v>
      </c>
      <c r="I668" t="str">
        <f>INDEX(products!$A$1:$G$49, MATCH(orders!$D668, products!$A$1:$A$1001, 0), MATCH(orders!I$1, products!$A$1:$G$1, 0))</f>
        <v>Ara</v>
      </c>
      <c r="J668" t="str">
        <f>INDEX(products!$A$1:$G$49, MATCH(orders!$D668, products!$A$1:$A$1001, 0), MATCH(orders!J$1, products!$A$1:$G$1, 0))</f>
        <v>D</v>
      </c>
      <c r="K668">
        <f>INDEX(products!$A$1:$G$49, MATCH(orders!$D668, products!$A$1:$A$1001, 0), MATCH(orders!K$1, products!$A$1:$G$1, 0))</f>
        <v>2.5</v>
      </c>
      <c r="L668">
        <f>INDEX(products!$A$1:$G$49, MATCH(orders!$D668, products!$A$1:$A$1001, 0), MATCH(orders!L$1, products!$A$1:$G$1, 0))</f>
        <v>22.884999999999998</v>
      </c>
      <c r="M668">
        <f>L668*E668</f>
        <v>91.539999999999992</v>
      </c>
      <c r="N668" t="str">
        <f>_xlfn.IFS(I668="Rob", "Robusta", I668="Exc", "Excelsa", I668="Ara", "Arabica", I668="Lib","Liberica", TRUE, "")</f>
        <v>Arabica</v>
      </c>
      <c r="O668" t="str">
        <f>_xlfn.IFS(J668="M", "Medium", J668="L", "Light", J668="D", "Dark", TRUE, "")</f>
        <v>Dark</v>
      </c>
    </row>
    <row r="669" spans="1:15" x14ac:dyDescent="0.2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INDEX(customers!$A$1:$I$1001, MATCH(orders!$C669, customers!$A$1:$A$1001, 0), MATCH(orders!F$1, customers!$A$1:$I$1, 0))</f>
        <v>Nissie Rudland</v>
      </c>
      <c r="G669" s="2" t="str">
        <f>INDEX(customers!$A$1:$I$1001, MATCH(orders!$C669, customers!$A$1:$A$1001, 0), MATCH(orders!G$1, customers!$A$1:$I$1, 0))</f>
        <v>nrudlandij@blogs.com</v>
      </c>
      <c r="H669" s="2" t="str">
        <f>INDEX(customers!$A$1:$I$1001, MATCH(orders!$C669, customers!$A$1:$A$1001, 0), MATCH(orders!H$1, customers!$A$1:$I$1, 0))</f>
        <v>Ireland</v>
      </c>
      <c r="I669" t="str">
        <f>INDEX(products!$A$1:$G$49, MATCH(orders!$D669, products!$A$1:$A$1001, 0), MATCH(orders!I$1, products!$A$1:$G$1, 0))</f>
        <v>Ara</v>
      </c>
      <c r="J669" t="str">
        <f>INDEX(products!$A$1:$G$49, MATCH(orders!$D669, products!$A$1:$A$1001, 0), MATCH(orders!J$1, products!$A$1:$G$1, 0))</f>
        <v>D</v>
      </c>
      <c r="K669">
        <f>INDEX(products!$A$1:$G$49, MATCH(orders!$D669, products!$A$1:$A$1001, 0), MATCH(orders!K$1, products!$A$1:$G$1, 0))</f>
        <v>1</v>
      </c>
      <c r="L669">
        <f>INDEX(products!$A$1:$G$49, MATCH(orders!$D669, products!$A$1:$A$1001, 0), MATCH(orders!L$1, products!$A$1:$G$1, 0))</f>
        <v>9.9499999999999993</v>
      </c>
      <c r="M669">
        <f>L669*E669</f>
        <v>59.699999999999996</v>
      </c>
      <c r="N669" t="str">
        <f>_xlfn.IFS(I669="Rob", "Robusta", I669="Exc", "Excelsa", I669="Ara", "Arabica", I669="Lib","Liberica", TRUE, "")</f>
        <v>Arabica</v>
      </c>
      <c r="O669" t="str">
        <f>_xlfn.IFS(J669="M", "Medium", J669="L", "Light", J669="D", "Dark", TRUE, "")</f>
        <v>Dark</v>
      </c>
    </row>
    <row r="670" spans="1:15" x14ac:dyDescent="0.2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INDEX(customers!$A$1:$I$1001, MATCH(orders!$C670, customers!$A$1:$A$1001, 0), MATCH(orders!F$1, customers!$A$1:$I$1, 0))</f>
        <v>Janella Millett</v>
      </c>
      <c r="G670" s="2" t="str">
        <f>INDEX(customers!$A$1:$I$1001, MATCH(orders!$C670, customers!$A$1:$A$1001, 0), MATCH(orders!G$1, customers!$A$1:$I$1, 0))</f>
        <v>jmillettik@addtoany.com</v>
      </c>
      <c r="H670" s="2" t="str">
        <f>INDEX(customers!$A$1:$I$1001, MATCH(orders!$C670, customers!$A$1:$A$1001, 0), MATCH(orders!H$1, customers!$A$1:$I$1, 0))</f>
        <v>United States</v>
      </c>
      <c r="I670" t="str">
        <f>INDEX(products!$A$1:$G$49, MATCH(orders!$D670, products!$A$1:$A$1001, 0), MATCH(orders!I$1, products!$A$1:$G$1, 0))</f>
        <v>Rob</v>
      </c>
      <c r="J670" t="str">
        <f>INDEX(products!$A$1:$G$49, MATCH(orders!$D670, products!$A$1:$A$1001, 0), MATCH(orders!J$1, products!$A$1:$G$1, 0))</f>
        <v>L</v>
      </c>
      <c r="K670">
        <f>INDEX(products!$A$1:$G$49, MATCH(orders!$D670, products!$A$1:$A$1001, 0), MATCH(orders!K$1, products!$A$1:$G$1, 0))</f>
        <v>2.5</v>
      </c>
      <c r="L670">
        <f>INDEX(products!$A$1:$G$49, MATCH(orders!$D670, products!$A$1:$A$1001, 0), MATCH(orders!L$1, products!$A$1:$G$1, 0))</f>
        <v>27.484999999999996</v>
      </c>
      <c r="M670">
        <f>L670*E670</f>
        <v>137.42499999999998</v>
      </c>
      <c r="N670" t="str">
        <f>_xlfn.IFS(I670="Rob", "Robusta", I670="Exc", "Excelsa", I670="Ara", "Arabica", I670="Lib","Liberica", TRUE, "")</f>
        <v>Robusta</v>
      </c>
      <c r="O670" t="str">
        <f>_xlfn.IFS(J670="M", "Medium", J670="L", "Light", J670="D", "Dark", TRUE, "")</f>
        <v>Light</v>
      </c>
    </row>
    <row r="671" spans="1:15" x14ac:dyDescent="0.2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INDEX(customers!$A$1:$I$1001, MATCH(orders!$C671, customers!$A$1:$A$1001, 0), MATCH(orders!F$1, customers!$A$1:$I$1, 0))</f>
        <v>Ferdie Tourry</v>
      </c>
      <c r="G671" s="2" t="str">
        <f>INDEX(customers!$A$1:$I$1001, MATCH(orders!$C671, customers!$A$1:$A$1001, 0), MATCH(orders!G$1, customers!$A$1:$I$1, 0))</f>
        <v>ftourryil@google.de</v>
      </c>
      <c r="H671" s="2" t="str">
        <f>INDEX(customers!$A$1:$I$1001, MATCH(orders!$C671, customers!$A$1:$A$1001, 0), MATCH(orders!H$1, customers!$A$1:$I$1, 0))</f>
        <v>United States</v>
      </c>
      <c r="I671" t="str">
        <f>INDEX(products!$A$1:$G$49, MATCH(orders!$D671, products!$A$1:$A$1001, 0), MATCH(orders!I$1, products!$A$1:$G$1, 0))</f>
        <v>Lib</v>
      </c>
      <c r="J671" t="str">
        <f>INDEX(products!$A$1:$G$49, MATCH(orders!$D671, products!$A$1:$A$1001, 0), MATCH(orders!J$1, products!$A$1:$G$1, 0))</f>
        <v>M</v>
      </c>
      <c r="K671">
        <f>INDEX(products!$A$1:$G$49, MATCH(orders!$D671, products!$A$1:$A$1001, 0), MATCH(orders!K$1, products!$A$1:$G$1, 0))</f>
        <v>2.5</v>
      </c>
      <c r="L671">
        <f>INDEX(products!$A$1:$G$49, MATCH(orders!$D671, products!$A$1:$A$1001, 0), MATCH(orders!L$1, products!$A$1:$G$1, 0))</f>
        <v>33.464999999999996</v>
      </c>
      <c r="M671">
        <f>L671*E671</f>
        <v>66.929999999999993</v>
      </c>
      <c r="N671" t="str">
        <f>_xlfn.IFS(I671="Rob", "Robusta", I671="Exc", "Excelsa", I671="Ara", "Arabica", I671="Lib","Liberica", TRUE, "")</f>
        <v>Liberica</v>
      </c>
      <c r="O671" t="str">
        <f>_xlfn.IFS(J671="M", "Medium", J671="L", "Light", J671="D", "Dark", TRUE, "")</f>
        <v>Medium</v>
      </c>
    </row>
    <row r="672" spans="1:15" x14ac:dyDescent="0.2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INDEX(customers!$A$1:$I$1001, MATCH(orders!$C672, customers!$A$1:$A$1001, 0), MATCH(orders!F$1, customers!$A$1:$I$1, 0))</f>
        <v>Cecil Weatherall</v>
      </c>
      <c r="G672" s="2" t="str">
        <f>INDEX(customers!$A$1:$I$1001, MATCH(orders!$C672, customers!$A$1:$A$1001, 0), MATCH(orders!G$1, customers!$A$1:$I$1, 0))</f>
        <v>cweatherallim@toplist.cz</v>
      </c>
      <c r="H672" s="2" t="str">
        <f>INDEX(customers!$A$1:$I$1001, MATCH(orders!$C672, customers!$A$1:$A$1001, 0), MATCH(orders!H$1, customers!$A$1:$I$1, 0))</f>
        <v>United States</v>
      </c>
      <c r="I672" t="str">
        <f>INDEX(products!$A$1:$G$49, MATCH(orders!$D672, products!$A$1:$A$1001, 0), MATCH(orders!I$1, products!$A$1:$G$1, 0))</f>
        <v>Lib</v>
      </c>
      <c r="J672" t="str">
        <f>INDEX(products!$A$1:$G$49, MATCH(orders!$D672, products!$A$1:$A$1001, 0), MATCH(orders!J$1, products!$A$1:$G$1, 0))</f>
        <v>M</v>
      </c>
      <c r="K672">
        <f>INDEX(products!$A$1:$G$49, MATCH(orders!$D672, products!$A$1:$A$1001, 0), MATCH(orders!K$1, products!$A$1:$G$1, 0))</f>
        <v>0.2</v>
      </c>
      <c r="L672">
        <f>INDEX(products!$A$1:$G$49, MATCH(orders!$D672, products!$A$1:$A$1001, 0), MATCH(orders!L$1, products!$A$1:$G$1, 0))</f>
        <v>4.3650000000000002</v>
      </c>
      <c r="M672">
        <f>L672*E672</f>
        <v>13.095000000000001</v>
      </c>
      <c r="N672" t="str">
        <f>_xlfn.IFS(I672="Rob", "Robusta", I672="Exc", "Excelsa", I672="Ara", "Arabica", I672="Lib","Liberica", TRUE, "")</f>
        <v>Liberica</v>
      </c>
      <c r="O672" t="str">
        <f>_xlfn.IFS(J672="M", "Medium", J672="L", "Light", J672="D", "Dark", TRUE, "")</f>
        <v>Medium</v>
      </c>
    </row>
    <row r="673" spans="1:15" x14ac:dyDescent="0.2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INDEX(customers!$A$1:$I$1001, MATCH(orders!$C673, customers!$A$1:$A$1001, 0), MATCH(orders!F$1, customers!$A$1:$I$1, 0))</f>
        <v>Gale Heindrick</v>
      </c>
      <c r="G673" s="2" t="str">
        <f>INDEX(customers!$A$1:$I$1001, MATCH(orders!$C673, customers!$A$1:$A$1001, 0), MATCH(orders!G$1, customers!$A$1:$I$1, 0))</f>
        <v>gheindrickin@usda.gov</v>
      </c>
      <c r="H673" s="2" t="str">
        <f>INDEX(customers!$A$1:$I$1001, MATCH(orders!$C673, customers!$A$1:$A$1001, 0), MATCH(orders!H$1, customers!$A$1:$I$1, 0))</f>
        <v>United States</v>
      </c>
      <c r="I673" t="str">
        <f>INDEX(products!$A$1:$G$49, MATCH(orders!$D673, products!$A$1:$A$1001, 0), MATCH(orders!I$1, products!$A$1:$G$1, 0))</f>
        <v>Rob</v>
      </c>
      <c r="J673" t="str">
        <f>INDEX(products!$A$1:$G$49, MATCH(orders!$D673, products!$A$1:$A$1001, 0), MATCH(orders!J$1, products!$A$1:$G$1, 0))</f>
        <v>L</v>
      </c>
      <c r="K673">
        <f>INDEX(products!$A$1:$G$49, MATCH(orders!$D673, products!$A$1:$A$1001, 0), MATCH(orders!K$1, products!$A$1:$G$1, 0))</f>
        <v>1</v>
      </c>
      <c r="L673">
        <f>INDEX(products!$A$1:$G$49, MATCH(orders!$D673, products!$A$1:$A$1001, 0), MATCH(orders!L$1, products!$A$1:$G$1, 0))</f>
        <v>11.95</v>
      </c>
      <c r="M673">
        <f>L673*E673</f>
        <v>59.75</v>
      </c>
      <c r="N673" t="str">
        <f>_xlfn.IFS(I673="Rob", "Robusta", I673="Exc", "Excelsa", I673="Ara", "Arabica", I673="Lib","Liberica", TRUE, "")</f>
        <v>Robusta</v>
      </c>
      <c r="O673" t="str">
        <f>_xlfn.IFS(J673="M", "Medium", J673="L", "Light", J673="D", "Dark", TRUE, "")</f>
        <v>Light</v>
      </c>
    </row>
    <row r="674" spans="1:15" x14ac:dyDescent="0.2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INDEX(customers!$A$1:$I$1001, MATCH(orders!$C674, customers!$A$1:$A$1001, 0), MATCH(orders!F$1, customers!$A$1:$I$1, 0))</f>
        <v>Layne Imason</v>
      </c>
      <c r="G674" s="2" t="str">
        <f>INDEX(customers!$A$1:$I$1001, MATCH(orders!$C674, customers!$A$1:$A$1001, 0), MATCH(orders!G$1, customers!$A$1:$I$1, 0))</f>
        <v>limasonio@discuz.net</v>
      </c>
      <c r="H674" s="2" t="str">
        <f>INDEX(customers!$A$1:$I$1001, MATCH(orders!$C674, customers!$A$1:$A$1001, 0), MATCH(orders!H$1, customers!$A$1:$I$1, 0))</f>
        <v>United States</v>
      </c>
      <c r="I674" t="str">
        <f>INDEX(products!$A$1:$G$49, MATCH(orders!$D674, products!$A$1:$A$1001, 0), MATCH(orders!I$1, products!$A$1:$G$1, 0))</f>
        <v>Lib</v>
      </c>
      <c r="J674" t="str">
        <f>INDEX(products!$A$1:$G$49, MATCH(orders!$D674, products!$A$1:$A$1001, 0), MATCH(orders!J$1, products!$A$1:$G$1, 0))</f>
        <v>M</v>
      </c>
      <c r="K674">
        <f>INDEX(products!$A$1:$G$49, MATCH(orders!$D674, products!$A$1:$A$1001, 0), MATCH(orders!K$1, products!$A$1:$G$1, 0))</f>
        <v>0.5</v>
      </c>
      <c r="L674">
        <f>INDEX(products!$A$1:$G$49, MATCH(orders!$D674, products!$A$1:$A$1001, 0), MATCH(orders!L$1, products!$A$1:$G$1, 0))</f>
        <v>8.73</v>
      </c>
      <c r="M674">
        <f>L674*E674</f>
        <v>43.650000000000006</v>
      </c>
      <c r="N674" t="str">
        <f>_xlfn.IFS(I674="Rob", "Robusta", I674="Exc", "Excelsa", I674="Ara", "Arabica", I674="Lib","Liberica", TRUE, "")</f>
        <v>Liberica</v>
      </c>
      <c r="O674" t="str">
        <f>_xlfn.IFS(J674="M", "Medium", J674="L", "Light", J674="D", "Dark", TRUE, "")</f>
        <v>Medium</v>
      </c>
    </row>
    <row r="675" spans="1:15" x14ac:dyDescent="0.2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INDEX(customers!$A$1:$I$1001, MATCH(orders!$C675, customers!$A$1:$A$1001, 0), MATCH(orders!F$1, customers!$A$1:$I$1, 0))</f>
        <v>Hazel Saill</v>
      </c>
      <c r="G675" s="2" t="str">
        <f>INDEX(customers!$A$1:$I$1001, MATCH(orders!$C675, customers!$A$1:$A$1001, 0), MATCH(orders!G$1, customers!$A$1:$I$1, 0))</f>
        <v>hsaillip@odnoklassniki.ru</v>
      </c>
      <c r="H675" s="2" t="str">
        <f>INDEX(customers!$A$1:$I$1001, MATCH(orders!$C675, customers!$A$1:$A$1001, 0), MATCH(orders!H$1, customers!$A$1:$I$1, 0))</f>
        <v>United States</v>
      </c>
      <c r="I675" t="str">
        <f>INDEX(products!$A$1:$G$49, MATCH(orders!$D675, products!$A$1:$A$1001, 0), MATCH(orders!I$1, products!$A$1:$G$1, 0))</f>
        <v>Exc</v>
      </c>
      <c r="J675" t="str">
        <f>INDEX(products!$A$1:$G$49, MATCH(orders!$D675, products!$A$1:$A$1001, 0), MATCH(orders!J$1, products!$A$1:$G$1, 0))</f>
        <v>M</v>
      </c>
      <c r="K675">
        <f>INDEX(products!$A$1:$G$49, MATCH(orders!$D675, products!$A$1:$A$1001, 0), MATCH(orders!K$1, products!$A$1:$G$1, 0))</f>
        <v>1</v>
      </c>
      <c r="L675">
        <f>INDEX(products!$A$1:$G$49, MATCH(orders!$D675, products!$A$1:$A$1001, 0), MATCH(orders!L$1, products!$A$1:$G$1, 0))</f>
        <v>13.75</v>
      </c>
      <c r="M675">
        <f>L675*E675</f>
        <v>82.5</v>
      </c>
      <c r="N675" t="str">
        <f>_xlfn.IFS(I675="Rob", "Robusta", I675="Exc", "Excelsa", I675="Ara", "Arabica", I675="Lib","Liberica", TRUE, "")</f>
        <v>Excelsa</v>
      </c>
      <c r="O675" t="str">
        <f>_xlfn.IFS(J675="M", "Medium", J675="L", "Light", J675="D", "Dark", TRUE, "")</f>
        <v>Medium</v>
      </c>
    </row>
    <row r="676" spans="1:15" x14ac:dyDescent="0.2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INDEX(customers!$A$1:$I$1001, MATCH(orders!$C676, customers!$A$1:$A$1001, 0), MATCH(orders!F$1, customers!$A$1:$I$1, 0))</f>
        <v>Hermann Larvor</v>
      </c>
      <c r="G676" s="2" t="str">
        <f>INDEX(customers!$A$1:$I$1001, MATCH(orders!$C676, customers!$A$1:$A$1001, 0), MATCH(orders!G$1, customers!$A$1:$I$1, 0))</f>
        <v>hlarvoriq@last.fm</v>
      </c>
      <c r="H676" s="2" t="str">
        <f>INDEX(customers!$A$1:$I$1001, MATCH(orders!$C676, customers!$A$1:$A$1001, 0), MATCH(orders!H$1, customers!$A$1:$I$1, 0))</f>
        <v>United States</v>
      </c>
      <c r="I676" t="str">
        <f>INDEX(products!$A$1:$G$49, MATCH(orders!$D676, products!$A$1:$A$1001, 0), MATCH(orders!I$1, products!$A$1:$G$1, 0))</f>
        <v>Ara</v>
      </c>
      <c r="J676" t="str">
        <f>INDEX(products!$A$1:$G$49, MATCH(orders!$D676, products!$A$1:$A$1001, 0), MATCH(orders!J$1, products!$A$1:$G$1, 0))</f>
        <v>L</v>
      </c>
      <c r="K676">
        <f>INDEX(products!$A$1:$G$49, MATCH(orders!$D676, products!$A$1:$A$1001, 0), MATCH(orders!K$1, products!$A$1:$G$1, 0))</f>
        <v>2.5</v>
      </c>
      <c r="L676">
        <f>INDEX(products!$A$1:$G$49, MATCH(orders!$D676, products!$A$1:$A$1001, 0), MATCH(orders!L$1, products!$A$1:$G$1, 0))</f>
        <v>29.784999999999997</v>
      </c>
      <c r="M676">
        <f>L676*E676</f>
        <v>178.70999999999998</v>
      </c>
      <c r="N676" t="str">
        <f>_xlfn.IFS(I676="Rob", "Robusta", I676="Exc", "Excelsa", I676="Ara", "Arabica", I676="Lib","Liberica", TRUE, "")</f>
        <v>Arabica</v>
      </c>
      <c r="O676" t="str">
        <f>_xlfn.IFS(J676="M", "Medium", J676="L", "Light", J676="D", "Dark", TRUE, "")</f>
        <v>Light</v>
      </c>
    </row>
    <row r="677" spans="1:15" x14ac:dyDescent="0.2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INDEX(customers!$A$1:$I$1001, MATCH(orders!$C677, customers!$A$1:$A$1001, 0), MATCH(orders!F$1, customers!$A$1:$I$1, 0))</f>
        <v>Terri Lyford</v>
      </c>
      <c r="G677" s="2" t="str">
        <f>INDEX(customers!$A$1:$I$1001, MATCH(orders!$C677, customers!$A$1:$A$1001, 0), MATCH(orders!G$1, customers!$A$1:$I$1, 0))</f>
        <v xml:space="preserve"> terri.lyford@gmail.com</v>
      </c>
      <c r="H677" s="2" t="str">
        <f>INDEX(customers!$A$1:$I$1001, MATCH(orders!$C677, customers!$A$1:$A$1001, 0), MATCH(orders!H$1, customers!$A$1:$I$1, 0))</f>
        <v>United States</v>
      </c>
      <c r="I677" t="str">
        <f>INDEX(products!$A$1:$G$49, MATCH(orders!$D677, products!$A$1:$A$1001, 0), MATCH(orders!I$1, products!$A$1:$G$1, 0))</f>
        <v>Lib</v>
      </c>
      <c r="J677" t="str">
        <f>INDEX(products!$A$1:$G$49, MATCH(orders!$D677, products!$A$1:$A$1001, 0), MATCH(orders!J$1, products!$A$1:$G$1, 0))</f>
        <v>D</v>
      </c>
      <c r="K677">
        <f>INDEX(products!$A$1:$G$49, MATCH(orders!$D677, products!$A$1:$A$1001, 0), MATCH(orders!K$1, products!$A$1:$G$1, 0))</f>
        <v>2.5</v>
      </c>
      <c r="L677">
        <f>INDEX(products!$A$1:$G$49, MATCH(orders!$D677, products!$A$1:$A$1001, 0), MATCH(orders!L$1, products!$A$1:$G$1, 0))</f>
        <v>29.784999999999997</v>
      </c>
      <c r="M677">
        <f>L677*E677</f>
        <v>119.13999999999999</v>
      </c>
      <c r="N677" t="str">
        <f>_xlfn.IFS(I677="Rob", "Robusta", I677="Exc", "Excelsa", I677="Ara", "Arabica", I677="Lib","Liberica", TRUE, "")</f>
        <v>Liberica</v>
      </c>
      <c r="O677" t="str">
        <f>_xlfn.IFS(J677="M", "Medium", J677="L", "Light", J677="D", "Dark", TRUE, "")</f>
        <v>Dark</v>
      </c>
    </row>
    <row r="678" spans="1:15" x14ac:dyDescent="0.2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INDEX(customers!$A$1:$I$1001, MATCH(orders!$C678, customers!$A$1:$A$1001, 0), MATCH(orders!F$1, customers!$A$1:$I$1, 0))</f>
        <v>Gabey Cogan</v>
      </c>
      <c r="G678" s="2" t="str">
        <f>INDEX(customers!$A$1:$I$1001, MATCH(orders!$C678, customers!$A$1:$A$1001, 0), MATCH(orders!G$1, customers!$A$1:$I$1, 0))</f>
        <v xml:space="preserve"> gabey.cogan@gmail.com</v>
      </c>
      <c r="H678" s="2" t="str">
        <f>INDEX(customers!$A$1:$I$1001, MATCH(orders!$C678, customers!$A$1:$A$1001, 0), MATCH(orders!H$1, customers!$A$1:$I$1, 0))</f>
        <v>United States</v>
      </c>
      <c r="I678" t="str">
        <f>INDEX(products!$A$1:$G$49, MATCH(orders!$D678, products!$A$1:$A$1001, 0), MATCH(orders!I$1, products!$A$1:$G$1, 0))</f>
        <v>Lib</v>
      </c>
      <c r="J678" t="str">
        <f>INDEX(products!$A$1:$G$49, MATCH(orders!$D678, products!$A$1:$A$1001, 0), MATCH(orders!J$1, products!$A$1:$G$1, 0))</f>
        <v>L</v>
      </c>
      <c r="K678">
        <f>INDEX(products!$A$1:$G$49, MATCH(orders!$D678, products!$A$1:$A$1001, 0), MATCH(orders!K$1, products!$A$1:$G$1, 0))</f>
        <v>0.5</v>
      </c>
      <c r="L678">
        <f>INDEX(products!$A$1:$G$49, MATCH(orders!$D678, products!$A$1:$A$1001, 0), MATCH(orders!L$1, products!$A$1:$G$1, 0))</f>
        <v>9.51</v>
      </c>
      <c r="M678">
        <f>L678*E678</f>
        <v>47.55</v>
      </c>
      <c r="N678" t="str">
        <f>_xlfn.IFS(I678="Rob", "Robusta", I678="Exc", "Excelsa", I678="Ara", "Arabica", I678="Lib","Liberica", TRUE, "")</f>
        <v>Liberica</v>
      </c>
      <c r="O678" t="str">
        <f>_xlfn.IFS(J678="M", "Medium", J678="L", "Light", J678="D", "Dark", TRUE, "")</f>
        <v>Light</v>
      </c>
    </row>
    <row r="679" spans="1:15" x14ac:dyDescent="0.2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INDEX(customers!$A$1:$I$1001, MATCH(orders!$C679, customers!$A$1:$A$1001, 0), MATCH(orders!F$1, customers!$A$1:$I$1, 0))</f>
        <v>Charin Penwarden</v>
      </c>
      <c r="G679" s="2" t="str">
        <f>INDEX(customers!$A$1:$I$1001, MATCH(orders!$C679, customers!$A$1:$A$1001, 0), MATCH(orders!G$1, customers!$A$1:$I$1, 0))</f>
        <v>cpenwardenit@mlb.com</v>
      </c>
      <c r="H679" s="2" t="str">
        <f>INDEX(customers!$A$1:$I$1001, MATCH(orders!$C679, customers!$A$1:$A$1001, 0), MATCH(orders!H$1, customers!$A$1:$I$1, 0))</f>
        <v>Ireland</v>
      </c>
      <c r="I679" t="str">
        <f>INDEX(products!$A$1:$G$49, MATCH(orders!$D679, products!$A$1:$A$1001, 0), MATCH(orders!I$1, products!$A$1:$G$1, 0))</f>
        <v>Lib</v>
      </c>
      <c r="J679" t="str">
        <f>INDEX(products!$A$1:$G$49, MATCH(orders!$D679, products!$A$1:$A$1001, 0), MATCH(orders!J$1, products!$A$1:$G$1, 0))</f>
        <v>M</v>
      </c>
      <c r="K679">
        <f>INDEX(products!$A$1:$G$49, MATCH(orders!$D679, products!$A$1:$A$1001, 0), MATCH(orders!K$1, products!$A$1:$G$1, 0))</f>
        <v>0.5</v>
      </c>
      <c r="L679">
        <f>INDEX(products!$A$1:$G$49, MATCH(orders!$D679, products!$A$1:$A$1001, 0), MATCH(orders!L$1, products!$A$1:$G$1, 0))</f>
        <v>8.73</v>
      </c>
      <c r="M679">
        <f>L679*E679</f>
        <v>43.650000000000006</v>
      </c>
      <c r="N679" t="str">
        <f>_xlfn.IFS(I679="Rob", "Robusta", I679="Exc", "Excelsa", I679="Ara", "Arabica", I679="Lib","Liberica", TRUE, "")</f>
        <v>Liberica</v>
      </c>
      <c r="O679" t="str">
        <f>_xlfn.IFS(J679="M", "Medium", J679="L", "Light", J679="D", "Dark", TRUE, "")</f>
        <v>Medium</v>
      </c>
    </row>
    <row r="680" spans="1:15" x14ac:dyDescent="0.2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INDEX(customers!$A$1:$I$1001, MATCH(orders!$C680, customers!$A$1:$A$1001, 0), MATCH(orders!F$1, customers!$A$1:$I$1, 0))</f>
        <v>Milty Middis</v>
      </c>
      <c r="G680" s="2" t="str">
        <f>INDEX(customers!$A$1:$I$1001, MATCH(orders!$C680, customers!$A$1:$A$1001, 0), MATCH(orders!G$1, customers!$A$1:$I$1, 0))</f>
        <v>mmiddisiu@dmoz.org</v>
      </c>
      <c r="H680" s="2" t="str">
        <f>INDEX(customers!$A$1:$I$1001, MATCH(orders!$C680, customers!$A$1:$A$1001, 0), MATCH(orders!H$1, customers!$A$1:$I$1, 0))</f>
        <v>United States</v>
      </c>
      <c r="I680" t="str">
        <f>INDEX(products!$A$1:$G$49, MATCH(orders!$D680, products!$A$1:$A$1001, 0), MATCH(orders!I$1, products!$A$1:$G$1, 0))</f>
        <v>Ara</v>
      </c>
      <c r="J680" t="str">
        <f>INDEX(products!$A$1:$G$49, MATCH(orders!$D680, products!$A$1:$A$1001, 0), MATCH(orders!J$1, products!$A$1:$G$1, 0))</f>
        <v>L</v>
      </c>
      <c r="K680">
        <f>INDEX(products!$A$1:$G$49, MATCH(orders!$D680, products!$A$1:$A$1001, 0), MATCH(orders!K$1, products!$A$1:$G$1, 0))</f>
        <v>2.5</v>
      </c>
      <c r="L680">
        <f>INDEX(products!$A$1:$G$49, MATCH(orders!$D680, products!$A$1:$A$1001, 0), MATCH(orders!L$1, products!$A$1:$G$1, 0))</f>
        <v>29.784999999999997</v>
      </c>
      <c r="M680">
        <f>L680*E680</f>
        <v>178.70999999999998</v>
      </c>
      <c r="N680" t="str">
        <f>_xlfn.IFS(I680="Rob", "Robusta", I680="Exc", "Excelsa", I680="Ara", "Arabica", I680="Lib","Liberica", TRUE, "")</f>
        <v>Arabica</v>
      </c>
      <c r="O680" t="str">
        <f>_xlfn.IFS(J680="M", "Medium", J680="L", "Light", J680="D", "Dark", TRUE, "")</f>
        <v>Light</v>
      </c>
    </row>
    <row r="681" spans="1:15" x14ac:dyDescent="0.2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INDEX(customers!$A$1:$I$1001, MATCH(orders!$C681, customers!$A$1:$A$1001, 0), MATCH(orders!F$1, customers!$A$1:$I$1, 0))</f>
        <v>Adrianne Vairow</v>
      </c>
      <c r="G681" s="2" t="str">
        <f>INDEX(customers!$A$1:$I$1001, MATCH(orders!$C681, customers!$A$1:$A$1001, 0), MATCH(orders!G$1, customers!$A$1:$I$1, 0))</f>
        <v>avairowiv@studiopress.com</v>
      </c>
      <c r="H681" s="2" t="str">
        <f>INDEX(customers!$A$1:$I$1001, MATCH(orders!$C681, customers!$A$1:$A$1001, 0), MATCH(orders!H$1, customers!$A$1:$I$1, 0))</f>
        <v>United Kingdom</v>
      </c>
      <c r="I681" t="str">
        <f>INDEX(products!$A$1:$G$49, MATCH(orders!$D681, products!$A$1:$A$1001, 0), MATCH(orders!I$1, products!$A$1:$G$1, 0))</f>
        <v>Rob</v>
      </c>
      <c r="J681" t="str">
        <f>INDEX(products!$A$1:$G$49, MATCH(orders!$D681, products!$A$1:$A$1001, 0), MATCH(orders!J$1, products!$A$1:$G$1, 0))</f>
        <v>L</v>
      </c>
      <c r="K681">
        <f>INDEX(products!$A$1:$G$49, MATCH(orders!$D681, products!$A$1:$A$1001, 0), MATCH(orders!K$1, products!$A$1:$G$1, 0))</f>
        <v>2.5</v>
      </c>
      <c r="L681">
        <f>INDEX(products!$A$1:$G$49, MATCH(orders!$D681, products!$A$1:$A$1001, 0), MATCH(orders!L$1, products!$A$1:$G$1, 0))</f>
        <v>27.484999999999996</v>
      </c>
      <c r="M681">
        <f>L681*E681</f>
        <v>27.484999999999996</v>
      </c>
      <c r="N681" t="str">
        <f>_xlfn.IFS(I681="Rob", "Robusta", I681="Exc", "Excelsa", I681="Ara", "Arabica", I681="Lib","Liberica", TRUE, "")</f>
        <v>Robusta</v>
      </c>
      <c r="O681" t="str">
        <f>_xlfn.IFS(J681="M", "Medium", J681="L", "Light", J681="D", "Dark", TRUE, "")</f>
        <v>Light</v>
      </c>
    </row>
    <row r="682" spans="1:15" x14ac:dyDescent="0.2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INDEX(customers!$A$1:$I$1001, MATCH(orders!$C682, customers!$A$1:$A$1001, 0), MATCH(orders!F$1, customers!$A$1:$I$1, 0))</f>
        <v>Anjanette Goldie</v>
      </c>
      <c r="G682" s="2" t="str">
        <f>INDEX(customers!$A$1:$I$1001, MATCH(orders!$C682, customers!$A$1:$A$1001, 0), MATCH(orders!G$1, customers!$A$1:$I$1, 0))</f>
        <v>agoldieiw@goo.gl</v>
      </c>
      <c r="H682" s="2" t="str">
        <f>INDEX(customers!$A$1:$I$1001, MATCH(orders!$C682, customers!$A$1:$A$1001, 0), MATCH(orders!H$1, customers!$A$1:$I$1, 0))</f>
        <v>United States</v>
      </c>
      <c r="I682" t="str">
        <f>INDEX(products!$A$1:$G$49, MATCH(orders!$D682, products!$A$1:$A$1001, 0), MATCH(orders!I$1, products!$A$1:$G$1, 0))</f>
        <v>Ara</v>
      </c>
      <c r="J682" t="str">
        <f>INDEX(products!$A$1:$G$49, MATCH(orders!$D682, products!$A$1:$A$1001, 0), MATCH(orders!J$1, products!$A$1:$G$1, 0))</f>
        <v>M</v>
      </c>
      <c r="K682">
        <f>INDEX(products!$A$1:$G$49, MATCH(orders!$D682, products!$A$1:$A$1001, 0), MATCH(orders!K$1, products!$A$1:$G$1, 0))</f>
        <v>1</v>
      </c>
      <c r="L682">
        <f>INDEX(products!$A$1:$G$49, MATCH(orders!$D682, products!$A$1:$A$1001, 0), MATCH(orders!L$1, products!$A$1:$G$1, 0))</f>
        <v>11.25</v>
      </c>
      <c r="M682">
        <f>L682*E682</f>
        <v>56.25</v>
      </c>
      <c r="N682" t="str">
        <f>_xlfn.IFS(I682="Rob", "Robusta", I682="Exc", "Excelsa", I682="Ara", "Arabica", I682="Lib","Liberica", TRUE, "")</f>
        <v>Arabica</v>
      </c>
      <c r="O682" t="str">
        <f>_xlfn.IFS(J682="M", "Medium", J682="L", "Light", J682="D", "Dark", TRUE, "")</f>
        <v>Medium</v>
      </c>
    </row>
    <row r="683" spans="1:15" x14ac:dyDescent="0.2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INDEX(customers!$A$1:$I$1001, MATCH(orders!$C683, customers!$A$1:$A$1001, 0), MATCH(orders!F$1, customers!$A$1:$I$1, 0))</f>
        <v>Nicky Ayris</v>
      </c>
      <c r="G683" s="2" t="str">
        <f>INDEX(customers!$A$1:$I$1001, MATCH(orders!$C683, customers!$A$1:$A$1001, 0), MATCH(orders!G$1, customers!$A$1:$I$1, 0))</f>
        <v>nayrisix@t-online.de</v>
      </c>
      <c r="H683" s="2" t="str">
        <f>INDEX(customers!$A$1:$I$1001, MATCH(orders!$C683, customers!$A$1:$A$1001, 0), MATCH(orders!H$1, customers!$A$1:$I$1, 0))</f>
        <v>United Kingdom</v>
      </c>
      <c r="I683" t="str">
        <f>INDEX(products!$A$1:$G$49, MATCH(orders!$D683, products!$A$1:$A$1001, 0), MATCH(orders!I$1, products!$A$1:$G$1, 0))</f>
        <v>Lib</v>
      </c>
      <c r="J683" t="str">
        <f>INDEX(products!$A$1:$G$49, MATCH(orders!$D683, products!$A$1:$A$1001, 0), MATCH(orders!J$1, products!$A$1:$G$1, 0))</f>
        <v>L</v>
      </c>
      <c r="K683">
        <f>INDEX(products!$A$1:$G$49, MATCH(orders!$D683, products!$A$1:$A$1001, 0), MATCH(orders!K$1, products!$A$1:$G$1, 0))</f>
        <v>0.2</v>
      </c>
      <c r="L683">
        <f>INDEX(products!$A$1:$G$49, MATCH(orders!$D683, products!$A$1:$A$1001, 0), MATCH(orders!L$1, products!$A$1:$G$1, 0))</f>
        <v>4.7549999999999999</v>
      </c>
      <c r="M683">
        <f>L683*E683</f>
        <v>9.51</v>
      </c>
      <c r="N683" t="str">
        <f>_xlfn.IFS(I683="Rob", "Robusta", I683="Exc", "Excelsa", I683="Ara", "Arabica", I683="Lib","Liberica", TRUE, "")</f>
        <v>Liberica</v>
      </c>
      <c r="O683" t="str">
        <f>_xlfn.IFS(J683="M", "Medium", J683="L", "Light", J683="D", "Dark", TRUE, "")</f>
        <v>Light</v>
      </c>
    </row>
    <row r="684" spans="1:15" x14ac:dyDescent="0.2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INDEX(customers!$A$1:$I$1001, MATCH(orders!$C684, customers!$A$1:$A$1001, 0), MATCH(orders!F$1, customers!$A$1:$I$1, 0))</f>
        <v>Laryssa Benediktovich</v>
      </c>
      <c r="G684" s="2" t="str">
        <f>INDEX(customers!$A$1:$I$1001, MATCH(orders!$C684, customers!$A$1:$A$1001, 0), MATCH(orders!G$1, customers!$A$1:$I$1, 0))</f>
        <v>lbenediktovichiy@wunderground.com</v>
      </c>
      <c r="H684" s="2" t="str">
        <f>INDEX(customers!$A$1:$I$1001, MATCH(orders!$C684, customers!$A$1:$A$1001, 0), MATCH(orders!H$1, customers!$A$1:$I$1, 0))</f>
        <v>United States</v>
      </c>
      <c r="I684" t="str">
        <f>INDEX(products!$A$1:$G$49, MATCH(orders!$D684, products!$A$1:$A$1001, 0), MATCH(orders!I$1, products!$A$1:$G$1, 0))</f>
        <v>Exc</v>
      </c>
      <c r="J684" t="str">
        <f>INDEX(products!$A$1:$G$49, MATCH(orders!$D684, products!$A$1:$A$1001, 0), MATCH(orders!J$1, products!$A$1:$G$1, 0))</f>
        <v>M</v>
      </c>
      <c r="K684">
        <f>INDEX(products!$A$1:$G$49, MATCH(orders!$D684, products!$A$1:$A$1001, 0), MATCH(orders!K$1, products!$A$1:$G$1, 0))</f>
        <v>0.2</v>
      </c>
      <c r="L684">
        <f>INDEX(products!$A$1:$G$49, MATCH(orders!$D684, products!$A$1:$A$1001, 0), MATCH(orders!L$1, products!$A$1:$G$1, 0))</f>
        <v>4.125</v>
      </c>
      <c r="M684">
        <f>L684*E684</f>
        <v>8.25</v>
      </c>
      <c r="N684" t="str">
        <f>_xlfn.IFS(I684="Rob", "Robusta", I684="Exc", "Excelsa", I684="Ara", "Arabica", I684="Lib","Liberica", TRUE, "")</f>
        <v>Excelsa</v>
      </c>
      <c r="O684" t="str">
        <f>_xlfn.IFS(J684="M", "Medium", J684="L", "Light", J684="D", "Dark", TRUE, "")</f>
        <v>Medium</v>
      </c>
    </row>
    <row r="685" spans="1:15" x14ac:dyDescent="0.2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INDEX(customers!$A$1:$I$1001, MATCH(orders!$C685, customers!$A$1:$A$1001, 0), MATCH(orders!F$1, customers!$A$1:$I$1, 0))</f>
        <v>Theo Jacobovitz</v>
      </c>
      <c r="G685" s="2" t="str">
        <f>INDEX(customers!$A$1:$I$1001, MATCH(orders!$C685, customers!$A$1:$A$1001, 0), MATCH(orders!G$1, customers!$A$1:$I$1, 0))</f>
        <v>tjacobovitziz@cbc.ca</v>
      </c>
      <c r="H685" s="2" t="str">
        <f>INDEX(customers!$A$1:$I$1001, MATCH(orders!$C685, customers!$A$1:$A$1001, 0), MATCH(orders!H$1, customers!$A$1:$I$1, 0))</f>
        <v>United States</v>
      </c>
      <c r="I685" t="str">
        <f>INDEX(products!$A$1:$G$49, MATCH(orders!$D685, products!$A$1:$A$1001, 0), MATCH(orders!I$1, products!$A$1:$G$1, 0))</f>
        <v>Lib</v>
      </c>
      <c r="J685" t="str">
        <f>INDEX(products!$A$1:$G$49, MATCH(orders!$D685, products!$A$1:$A$1001, 0), MATCH(orders!J$1, products!$A$1:$G$1, 0))</f>
        <v>D</v>
      </c>
      <c r="K685">
        <f>INDEX(products!$A$1:$G$49, MATCH(orders!$D685, products!$A$1:$A$1001, 0), MATCH(orders!K$1, products!$A$1:$G$1, 0))</f>
        <v>0.5</v>
      </c>
      <c r="L685">
        <f>INDEX(products!$A$1:$G$49, MATCH(orders!$D685, products!$A$1:$A$1001, 0), MATCH(orders!L$1, products!$A$1:$G$1, 0))</f>
        <v>7.77</v>
      </c>
      <c r="M685">
        <f>L685*E685</f>
        <v>46.62</v>
      </c>
      <c r="N685" t="str">
        <f>_xlfn.IFS(I685="Rob", "Robusta", I685="Exc", "Excelsa", I685="Ara", "Arabica", I685="Lib","Liberica", TRUE, "")</f>
        <v>Liberica</v>
      </c>
      <c r="O685" t="str">
        <f>_xlfn.IFS(J685="M", "Medium", J685="L", "Light", J685="D", "Dark", TRUE, "")</f>
        <v>Dark</v>
      </c>
    </row>
    <row r="686" spans="1:15" x14ac:dyDescent="0.2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INDEX(customers!$A$1:$I$1001, MATCH(orders!$C686, customers!$A$1:$A$1001, 0), MATCH(orders!F$1, customers!$A$1:$I$1, 0))</f>
        <v>Becca Ableson</v>
      </c>
      <c r="G686" s="2" t="str">
        <f>INDEX(customers!$A$1:$I$1001, MATCH(orders!$C686, customers!$A$1:$A$1001, 0), MATCH(orders!G$1, customers!$A$1:$I$1, 0))</f>
        <v xml:space="preserve"> becca.ableson@gmail.com</v>
      </c>
      <c r="H686" s="2" t="str">
        <f>INDEX(customers!$A$1:$I$1001, MATCH(orders!$C686, customers!$A$1:$A$1001, 0), MATCH(orders!H$1, customers!$A$1:$I$1, 0))</f>
        <v>United States</v>
      </c>
      <c r="I686" t="str">
        <f>INDEX(products!$A$1:$G$49, MATCH(orders!$D686, products!$A$1:$A$1001, 0), MATCH(orders!I$1, products!$A$1:$G$1, 0))</f>
        <v>Rob</v>
      </c>
      <c r="J686" t="str">
        <f>INDEX(products!$A$1:$G$49, MATCH(orders!$D686, products!$A$1:$A$1001, 0), MATCH(orders!J$1, products!$A$1:$G$1, 0))</f>
        <v>L</v>
      </c>
      <c r="K686">
        <f>INDEX(products!$A$1:$G$49, MATCH(orders!$D686, products!$A$1:$A$1001, 0), MATCH(orders!K$1, products!$A$1:$G$1, 0))</f>
        <v>1</v>
      </c>
      <c r="L686">
        <f>INDEX(products!$A$1:$G$49, MATCH(orders!$D686, products!$A$1:$A$1001, 0), MATCH(orders!L$1, products!$A$1:$G$1, 0))</f>
        <v>11.95</v>
      </c>
      <c r="M686">
        <f>L686*E686</f>
        <v>71.699999999999989</v>
      </c>
      <c r="N686" t="str">
        <f>_xlfn.IFS(I686="Rob", "Robusta", I686="Exc", "Excelsa", I686="Ara", "Arabica", I686="Lib","Liberica", TRUE, "")</f>
        <v>Robusta</v>
      </c>
      <c r="O686" t="str">
        <f>_xlfn.IFS(J686="M", "Medium", J686="L", "Light", J686="D", "Dark", TRUE, "")</f>
        <v>Light</v>
      </c>
    </row>
    <row r="687" spans="1:15" x14ac:dyDescent="0.2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INDEX(customers!$A$1:$I$1001, MATCH(orders!$C687, customers!$A$1:$A$1001, 0), MATCH(orders!F$1, customers!$A$1:$I$1, 0))</f>
        <v>Jeno Druitt</v>
      </c>
      <c r="G687" s="2" t="str">
        <f>INDEX(customers!$A$1:$I$1001, MATCH(orders!$C687, customers!$A$1:$A$1001, 0), MATCH(orders!G$1, customers!$A$1:$I$1, 0))</f>
        <v>jdruittj1@feedburner.com</v>
      </c>
      <c r="H687" s="2" t="str">
        <f>INDEX(customers!$A$1:$I$1001, MATCH(orders!$C687, customers!$A$1:$A$1001, 0), MATCH(orders!H$1, customers!$A$1:$I$1, 0))</f>
        <v>United States</v>
      </c>
      <c r="I687" t="str">
        <f>INDEX(products!$A$1:$G$49, MATCH(orders!$D687, products!$A$1:$A$1001, 0), MATCH(orders!I$1, products!$A$1:$G$1, 0))</f>
        <v>Lib</v>
      </c>
      <c r="J687" t="str">
        <f>INDEX(products!$A$1:$G$49, MATCH(orders!$D687, products!$A$1:$A$1001, 0), MATCH(orders!J$1, products!$A$1:$G$1, 0))</f>
        <v>L</v>
      </c>
      <c r="K687">
        <f>INDEX(products!$A$1:$G$49, MATCH(orders!$D687, products!$A$1:$A$1001, 0), MATCH(orders!K$1, products!$A$1:$G$1, 0))</f>
        <v>2.5</v>
      </c>
      <c r="L687">
        <f>INDEX(products!$A$1:$G$49, MATCH(orders!$D687, products!$A$1:$A$1001, 0), MATCH(orders!L$1, products!$A$1:$G$1, 0))</f>
        <v>36.454999999999998</v>
      </c>
      <c r="M687">
        <f>L687*E687</f>
        <v>72.91</v>
      </c>
      <c r="N687" t="str">
        <f>_xlfn.IFS(I687="Rob", "Robusta", I687="Exc", "Excelsa", I687="Ara", "Arabica", I687="Lib","Liberica", TRUE, "")</f>
        <v>Liberica</v>
      </c>
      <c r="O687" t="str">
        <f>_xlfn.IFS(J687="M", "Medium", J687="L", "Light", J687="D", "Dark", TRUE, "")</f>
        <v>Light</v>
      </c>
    </row>
    <row r="688" spans="1:15" x14ac:dyDescent="0.2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INDEX(customers!$A$1:$I$1001, MATCH(orders!$C688, customers!$A$1:$A$1001, 0), MATCH(orders!F$1, customers!$A$1:$I$1, 0))</f>
        <v>Deonne Shortall</v>
      </c>
      <c r="G688" s="2" t="str">
        <f>INDEX(customers!$A$1:$I$1001, MATCH(orders!$C688, customers!$A$1:$A$1001, 0), MATCH(orders!G$1, customers!$A$1:$I$1, 0))</f>
        <v>dshortallj2@wikipedia.org</v>
      </c>
      <c r="H688" s="2" t="str">
        <f>INDEX(customers!$A$1:$I$1001, MATCH(orders!$C688, customers!$A$1:$A$1001, 0), MATCH(orders!H$1, customers!$A$1:$I$1, 0))</f>
        <v>United States</v>
      </c>
      <c r="I688" t="str">
        <f>INDEX(products!$A$1:$G$49, MATCH(orders!$D688, products!$A$1:$A$1001, 0), MATCH(orders!I$1, products!$A$1:$G$1, 0))</f>
        <v>Rob</v>
      </c>
      <c r="J688" t="str">
        <f>INDEX(products!$A$1:$G$49, MATCH(orders!$D688, products!$A$1:$A$1001, 0), MATCH(orders!J$1, products!$A$1:$G$1, 0))</f>
        <v>D</v>
      </c>
      <c r="K688">
        <f>INDEX(products!$A$1:$G$49, MATCH(orders!$D688, products!$A$1:$A$1001, 0), MATCH(orders!K$1, products!$A$1:$G$1, 0))</f>
        <v>0.2</v>
      </c>
      <c r="L688">
        <f>INDEX(products!$A$1:$G$49, MATCH(orders!$D688, products!$A$1:$A$1001, 0), MATCH(orders!L$1, products!$A$1:$G$1, 0))</f>
        <v>2.6849999999999996</v>
      </c>
      <c r="M688">
        <f>L688*E688</f>
        <v>8.0549999999999997</v>
      </c>
      <c r="N688" t="str">
        <f>_xlfn.IFS(I688="Rob", "Robusta", I688="Exc", "Excelsa", I688="Ara", "Arabica", I688="Lib","Liberica", TRUE, "")</f>
        <v>Robusta</v>
      </c>
      <c r="O688" t="str">
        <f>_xlfn.IFS(J688="M", "Medium", J688="L", "Light", J688="D", "Dark", TRUE, "")</f>
        <v>Dark</v>
      </c>
    </row>
    <row r="689" spans="1:15" x14ac:dyDescent="0.2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INDEX(customers!$A$1:$I$1001, MATCH(orders!$C689, customers!$A$1:$A$1001, 0), MATCH(orders!F$1, customers!$A$1:$I$1, 0))</f>
        <v>Wilton Cottier</v>
      </c>
      <c r="G689" s="2" t="str">
        <f>INDEX(customers!$A$1:$I$1001, MATCH(orders!$C689, customers!$A$1:$A$1001, 0), MATCH(orders!G$1, customers!$A$1:$I$1, 0))</f>
        <v>wcottierj3@cafepress.com</v>
      </c>
      <c r="H689" s="2" t="str">
        <f>INDEX(customers!$A$1:$I$1001, MATCH(orders!$C689, customers!$A$1:$A$1001, 0), MATCH(orders!H$1, customers!$A$1:$I$1, 0))</f>
        <v>United States</v>
      </c>
      <c r="I689" t="str">
        <f>INDEX(products!$A$1:$G$49, MATCH(orders!$D689, products!$A$1:$A$1001, 0), MATCH(orders!I$1, products!$A$1:$G$1, 0))</f>
        <v>Exc</v>
      </c>
      <c r="J689" t="str">
        <f>INDEX(products!$A$1:$G$49, MATCH(orders!$D689, products!$A$1:$A$1001, 0), MATCH(orders!J$1, products!$A$1:$G$1, 0))</f>
        <v>M</v>
      </c>
      <c r="K689">
        <f>INDEX(products!$A$1:$G$49, MATCH(orders!$D689, products!$A$1:$A$1001, 0), MATCH(orders!K$1, products!$A$1:$G$1, 0))</f>
        <v>0.5</v>
      </c>
      <c r="L689">
        <f>INDEX(products!$A$1:$G$49, MATCH(orders!$D689, products!$A$1:$A$1001, 0), MATCH(orders!L$1, products!$A$1:$G$1, 0))</f>
        <v>8.25</v>
      </c>
      <c r="M689">
        <f>L689*E689</f>
        <v>16.5</v>
      </c>
      <c r="N689" t="str">
        <f>_xlfn.IFS(I689="Rob", "Robusta", I689="Exc", "Excelsa", I689="Ara", "Arabica", I689="Lib","Liberica", TRUE, "")</f>
        <v>Excelsa</v>
      </c>
      <c r="O689" t="str">
        <f>_xlfn.IFS(J689="M", "Medium", J689="L", "Light", J689="D", "Dark", TRUE, "")</f>
        <v>Medium</v>
      </c>
    </row>
    <row r="690" spans="1:15" x14ac:dyDescent="0.2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INDEX(customers!$A$1:$I$1001, MATCH(orders!$C690, customers!$A$1:$A$1001, 0), MATCH(orders!F$1, customers!$A$1:$I$1, 0))</f>
        <v>Kevan Grinsted</v>
      </c>
      <c r="G690" s="2" t="str">
        <f>INDEX(customers!$A$1:$I$1001, MATCH(orders!$C690, customers!$A$1:$A$1001, 0), MATCH(orders!G$1, customers!$A$1:$I$1, 0))</f>
        <v>kgrinstedj4@google.com.br</v>
      </c>
      <c r="H690" s="2" t="str">
        <f>INDEX(customers!$A$1:$I$1001, MATCH(orders!$C690, customers!$A$1:$A$1001, 0), MATCH(orders!H$1, customers!$A$1:$I$1, 0))</f>
        <v>Ireland</v>
      </c>
      <c r="I690" t="str">
        <f>INDEX(products!$A$1:$G$49, MATCH(orders!$D690, products!$A$1:$A$1001, 0), MATCH(orders!I$1, products!$A$1:$G$1, 0))</f>
        <v>Ara</v>
      </c>
      <c r="J690" t="str">
        <f>INDEX(products!$A$1:$G$49, MATCH(orders!$D690, products!$A$1:$A$1001, 0), MATCH(orders!J$1, products!$A$1:$G$1, 0))</f>
        <v>L</v>
      </c>
      <c r="K690">
        <f>INDEX(products!$A$1:$G$49, MATCH(orders!$D690, products!$A$1:$A$1001, 0), MATCH(orders!K$1, products!$A$1:$G$1, 0))</f>
        <v>1</v>
      </c>
      <c r="L690">
        <f>INDEX(products!$A$1:$G$49, MATCH(orders!$D690, products!$A$1:$A$1001, 0), MATCH(orders!L$1, products!$A$1:$G$1, 0))</f>
        <v>12.95</v>
      </c>
      <c r="M690">
        <f>L690*E690</f>
        <v>64.75</v>
      </c>
      <c r="N690" t="str">
        <f>_xlfn.IFS(I690="Rob", "Robusta", I690="Exc", "Excelsa", I690="Ara", "Arabica", I690="Lib","Liberica", TRUE, "")</f>
        <v>Arabica</v>
      </c>
      <c r="O690" t="str">
        <f>_xlfn.IFS(J690="M", "Medium", J690="L", "Light", J690="D", "Dark", TRUE, "")</f>
        <v>Light</v>
      </c>
    </row>
    <row r="691" spans="1:15" x14ac:dyDescent="0.2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INDEX(customers!$A$1:$I$1001, MATCH(orders!$C691, customers!$A$1:$A$1001, 0), MATCH(orders!F$1, customers!$A$1:$I$1, 0))</f>
        <v>Dionne Skyner</v>
      </c>
      <c r="G691" s="2" t="str">
        <f>INDEX(customers!$A$1:$I$1001, MATCH(orders!$C691, customers!$A$1:$A$1001, 0), MATCH(orders!G$1, customers!$A$1:$I$1, 0))</f>
        <v>dskynerj5@hubpages.com</v>
      </c>
      <c r="H691" s="2" t="str">
        <f>INDEX(customers!$A$1:$I$1001, MATCH(orders!$C691, customers!$A$1:$A$1001, 0), MATCH(orders!H$1, customers!$A$1:$I$1, 0))</f>
        <v>United States</v>
      </c>
      <c r="I691" t="str">
        <f>INDEX(products!$A$1:$G$49, MATCH(orders!$D691, products!$A$1:$A$1001, 0), MATCH(orders!I$1, products!$A$1:$G$1, 0))</f>
        <v>Ara</v>
      </c>
      <c r="J691" t="str">
        <f>INDEX(products!$A$1:$G$49, MATCH(orders!$D691, products!$A$1:$A$1001, 0), MATCH(orders!J$1, products!$A$1:$G$1, 0))</f>
        <v>M</v>
      </c>
      <c r="K691">
        <f>INDEX(products!$A$1:$G$49, MATCH(orders!$D691, products!$A$1:$A$1001, 0), MATCH(orders!K$1, products!$A$1:$G$1, 0))</f>
        <v>0.5</v>
      </c>
      <c r="L691">
        <f>INDEX(products!$A$1:$G$49, MATCH(orders!$D691, products!$A$1:$A$1001, 0), MATCH(orders!L$1, products!$A$1:$G$1, 0))</f>
        <v>6.75</v>
      </c>
      <c r="M691">
        <f>L691*E691</f>
        <v>33.75</v>
      </c>
      <c r="N691" t="str">
        <f>_xlfn.IFS(I691="Rob", "Robusta", I691="Exc", "Excelsa", I691="Ara", "Arabica", I691="Lib","Liberica", TRUE, "")</f>
        <v>Arabica</v>
      </c>
      <c r="O691" t="str">
        <f>_xlfn.IFS(J691="M", "Medium", J691="L", "Light", J691="D", "Dark", TRUE, "")</f>
        <v>Medium</v>
      </c>
    </row>
    <row r="692" spans="1:15" x14ac:dyDescent="0.2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INDEX(customers!$A$1:$I$1001, MATCH(orders!$C692, customers!$A$1:$A$1001, 0), MATCH(orders!F$1, customers!$A$1:$I$1, 0))</f>
        <v>Francesco Dressel</v>
      </c>
      <c r="G692" s="2" t="str">
        <f>INDEX(customers!$A$1:$I$1001, MATCH(orders!$C692, customers!$A$1:$A$1001, 0), MATCH(orders!G$1, customers!$A$1:$I$1, 0))</f>
        <v xml:space="preserve"> francesco.dressel@gmail.com</v>
      </c>
      <c r="H692" s="2" t="str">
        <f>INDEX(customers!$A$1:$I$1001, MATCH(orders!$C692, customers!$A$1:$A$1001, 0), MATCH(orders!H$1, customers!$A$1:$I$1, 0))</f>
        <v>United States</v>
      </c>
      <c r="I692" t="str">
        <f>INDEX(products!$A$1:$G$49, MATCH(orders!$D692, products!$A$1:$A$1001, 0), MATCH(orders!I$1, products!$A$1:$G$1, 0))</f>
        <v>Lib</v>
      </c>
      <c r="J692" t="str">
        <f>INDEX(products!$A$1:$G$49, MATCH(orders!$D692, products!$A$1:$A$1001, 0), MATCH(orders!J$1, products!$A$1:$G$1, 0))</f>
        <v>D</v>
      </c>
      <c r="K692">
        <f>INDEX(products!$A$1:$G$49, MATCH(orders!$D692, products!$A$1:$A$1001, 0), MATCH(orders!K$1, products!$A$1:$G$1, 0))</f>
        <v>2.5</v>
      </c>
      <c r="L692">
        <f>INDEX(products!$A$1:$G$49, MATCH(orders!$D692, products!$A$1:$A$1001, 0), MATCH(orders!L$1, products!$A$1:$G$1, 0))</f>
        <v>29.784999999999997</v>
      </c>
      <c r="M692">
        <f>L692*E692</f>
        <v>178.70999999999998</v>
      </c>
      <c r="N692" t="str">
        <f>_xlfn.IFS(I692="Rob", "Robusta", I692="Exc", "Excelsa", I692="Ara", "Arabica", I692="Lib","Liberica", TRUE, "")</f>
        <v>Liberica</v>
      </c>
      <c r="O692" t="str">
        <f>_xlfn.IFS(J692="M", "Medium", J692="L", "Light", J692="D", "Dark", TRUE, "")</f>
        <v>Dark</v>
      </c>
    </row>
    <row r="693" spans="1:15" x14ac:dyDescent="0.2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INDEX(customers!$A$1:$I$1001, MATCH(orders!$C693, customers!$A$1:$A$1001, 0), MATCH(orders!F$1, customers!$A$1:$I$1, 0))</f>
        <v>Jimmy Dymoke</v>
      </c>
      <c r="G693" s="2" t="str">
        <f>INDEX(customers!$A$1:$I$1001, MATCH(orders!$C693, customers!$A$1:$A$1001, 0), MATCH(orders!G$1, customers!$A$1:$I$1, 0))</f>
        <v>jdymokeje@prnewswire.com</v>
      </c>
      <c r="H693" s="2" t="str">
        <f>INDEX(customers!$A$1:$I$1001, MATCH(orders!$C693, customers!$A$1:$A$1001, 0), MATCH(orders!H$1, customers!$A$1:$I$1, 0))</f>
        <v>Ireland</v>
      </c>
      <c r="I693" t="str">
        <f>INDEX(products!$A$1:$G$49, MATCH(orders!$D693, products!$A$1:$A$1001, 0), MATCH(orders!I$1, products!$A$1:$G$1, 0))</f>
        <v>Ara</v>
      </c>
      <c r="J693" t="str">
        <f>INDEX(products!$A$1:$G$49, MATCH(orders!$D693, products!$A$1:$A$1001, 0), MATCH(orders!J$1, products!$A$1:$G$1, 0))</f>
        <v>M</v>
      </c>
      <c r="K693">
        <f>INDEX(products!$A$1:$G$49, MATCH(orders!$D693, products!$A$1:$A$1001, 0), MATCH(orders!K$1, products!$A$1:$G$1, 0))</f>
        <v>1</v>
      </c>
      <c r="L693">
        <f>INDEX(products!$A$1:$G$49, MATCH(orders!$D693, products!$A$1:$A$1001, 0), MATCH(orders!L$1, products!$A$1:$G$1, 0))</f>
        <v>11.25</v>
      </c>
      <c r="M693">
        <f>L693*E693</f>
        <v>22.5</v>
      </c>
      <c r="N693" t="str">
        <f>_xlfn.IFS(I693="Rob", "Robusta", I693="Exc", "Excelsa", I693="Ara", "Arabica", I693="Lib","Liberica", TRUE, "")</f>
        <v>Arabica</v>
      </c>
      <c r="O693" t="str">
        <f>_xlfn.IFS(J693="M", "Medium", J693="L", "Light", J693="D", "Dark", TRUE, "")</f>
        <v>Medium</v>
      </c>
    </row>
    <row r="694" spans="1:15" x14ac:dyDescent="0.2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INDEX(customers!$A$1:$I$1001, MATCH(orders!$C694, customers!$A$1:$A$1001, 0), MATCH(orders!F$1, customers!$A$1:$I$1, 0))</f>
        <v>Ambrosio Weinmann</v>
      </c>
      <c r="G694" s="2" t="str">
        <f>INDEX(customers!$A$1:$I$1001, MATCH(orders!$C694, customers!$A$1:$A$1001, 0), MATCH(orders!G$1, customers!$A$1:$I$1, 0))</f>
        <v>aweinmannj8@shinystat.com</v>
      </c>
      <c r="H694" s="2" t="str">
        <f>INDEX(customers!$A$1:$I$1001, MATCH(orders!$C694, customers!$A$1:$A$1001, 0), MATCH(orders!H$1, customers!$A$1:$I$1, 0))</f>
        <v>United States</v>
      </c>
      <c r="I694" t="str">
        <f>INDEX(products!$A$1:$G$49, MATCH(orders!$D694, products!$A$1:$A$1001, 0), MATCH(orders!I$1, products!$A$1:$G$1, 0))</f>
        <v>Lib</v>
      </c>
      <c r="J694" t="str">
        <f>INDEX(products!$A$1:$G$49, MATCH(orders!$D694, products!$A$1:$A$1001, 0), MATCH(orders!J$1, products!$A$1:$G$1, 0))</f>
        <v>D</v>
      </c>
      <c r="K694">
        <f>INDEX(products!$A$1:$G$49, MATCH(orders!$D694, products!$A$1:$A$1001, 0), MATCH(orders!K$1, products!$A$1:$G$1, 0))</f>
        <v>1</v>
      </c>
      <c r="L694">
        <f>INDEX(products!$A$1:$G$49, MATCH(orders!$D694, products!$A$1:$A$1001, 0), MATCH(orders!L$1, products!$A$1:$G$1, 0))</f>
        <v>12.95</v>
      </c>
      <c r="M694">
        <f>L694*E694</f>
        <v>12.95</v>
      </c>
      <c r="N694" t="str">
        <f>_xlfn.IFS(I694="Rob", "Robusta", I694="Exc", "Excelsa", I694="Ara", "Arabica", I694="Lib","Liberica", TRUE, "")</f>
        <v>Liberica</v>
      </c>
      <c r="O694" t="str">
        <f>_xlfn.IFS(J694="M", "Medium", J694="L", "Light", J694="D", "Dark", TRUE, "")</f>
        <v>Dark</v>
      </c>
    </row>
    <row r="695" spans="1:15" x14ac:dyDescent="0.2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INDEX(customers!$A$1:$I$1001, MATCH(orders!$C695, customers!$A$1:$A$1001, 0), MATCH(orders!F$1, customers!$A$1:$I$1, 0))</f>
        <v>Elden Andriessen</v>
      </c>
      <c r="G695" s="2" t="str">
        <f>INDEX(customers!$A$1:$I$1001, MATCH(orders!$C695, customers!$A$1:$A$1001, 0), MATCH(orders!G$1, customers!$A$1:$I$1, 0))</f>
        <v>eandriessenj9@europa.eu</v>
      </c>
      <c r="H695" s="2" t="str">
        <f>INDEX(customers!$A$1:$I$1001, MATCH(orders!$C695, customers!$A$1:$A$1001, 0), MATCH(orders!H$1, customers!$A$1:$I$1, 0))</f>
        <v>United States</v>
      </c>
      <c r="I695" t="str">
        <f>INDEX(products!$A$1:$G$49, MATCH(orders!$D695, products!$A$1:$A$1001, 0), MATCH(orders!I$1, products!$A$1:$G$1, 0))</f>
        <v>Ara</v>
      </c>
      <c r="J695" t="str">
        <f>INDEX(products!$A$1:$G$49, MATCH(orders!$D695, products!$A$1:$A$1001, 0), MATCH(orders!J$1, products!$A$1:$G$1, 0))</f>
        <v>M</v>
      </c>
      <c r="K695">
        <f>INDEX(products!$A$1:$G$49, MATCH(orders!$D695, products!$A$1:$A$1001, 0), MATCH(orders!K$1, products!$A$1:$G$1, 0))</f>
        <v>2.5</v>
      </c>
      <c r="L695">
        <f>INDEX(products!$A$1:$G$49, MATCH(orders!$D695, products!$A$1:$A$1001, 0), MATCH(orders!L$1, products!$A$1:$G$1, 0))</f>
        <v>25.874999999999996</v>
      </c>
      <c r="M695">
        <f>L695*E695</f>
        <v>51.749999999999993</v>
      </c>
      <c r="N695" t="str">
        <f>_xlfn.IFS(I695="Rob", "Robusta", I695="Exc", "Excelsa", I695="Ara", "Arabica", I695="Lib","Liberica", TRUE, "")</f>
        <v>Arabica</v>
      </c>
      <c r="O695" t="str">
        <f>_xlfn.IFS(J695="M", "Medium", J695="L", "Light", J695="D", "Dark", TRUE, "")</f>
        <v>Medium</v>
      </c>
    </row>
    <row r="696" spans="1:15" x14ac:dyDescent="0.2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INDEX(customers!$A$1:$I$1001, MATCH(orders!$C696, customers!$A$1:$A$1001, 0), MATCH(orders!F$1, customers!$A$1:$I$1, 0))</f>
        <v>Roxie Deaconson</v>
      </c>
      <c r="G696" s="2" t="str">
        <f>INDEX(customers!$A$1:$I$1001, MATCH(orders!$C696, customers!$A$1:$A$1001, 0), MATCH(orders!G$1, customers!$A$1:$I$1, 0))</f>
        <v>rdeaconsonja@archive.org</v>
      </c>
      <c r="H696" s="2" t="str">
        <f>INDEX(customers!$A$1:$I$1001, MATCH(orders!$C696, customers!$A$1:$A$1001, 0), MATCH(orders!H$1, customers!$A$1:$I$1, 0))</f>
        <v>United States</v>
      </c>
      <c r="I696" t="str">
        <f>INDEX(products!$A$1:$G$49, MATCH(orders!$D696, products!$A$1:$A$1001, 0), MATCH(orders!I$1, products!$A$1:$G$1, 0))</f>
        <v>Exc</v>
      </c>
      <c r="J696" t="str">
        <f>INDEX(products!$A$1:$G$49, MATCH(orders!$D696, products!$A$1:$A$1001, 0), MATCH(orders!J$1, products!$A$1:$G$1, 0))</f>
        <v>D</v>
      </c>
      <c r="K696">
        <f>INDEX(products!$A$1:$G$49, MATCH(orders!$D696, products!$A$1:$A$1001, 0), MATCH(orders!K$1, products!$A$1:$G$1, 0))</f>
        <v>0.5</v>
      </c>
      <c r="L696">
        <f>INDEX(products!$A$1:$G$49, MATCH(orders!$D696, products!$A$1:$A$1001, 0), MATCH(orders!L$1, products!$A$1:$G$1, 0))</f>
        <v>7.29</v>
      </c>
      <c r="M696">
        <f>L696*E696</f>
        <v>36.450000000000003</v>
      </c>
      <c r="N696" t="str">
        <f>_xlfn.IFS(I696="Rob", "Robusta", I696="Exc", "Excelsa", I696="Ara", "Arabica", I696="Lib","Liberica", TRUE, "")</f>
        <v>Excelsa</v>
      </c>
      <c r="O696" t="str">
        <f>_xlfn.IFS(J696="M", "Medium", J696="L", "Light", J696="D", "Dark", TRUE, "")</f>
        <v>Dark</v>
      </c>
    </row>
    <row r="697" spans="1:15" x14ac:dyDescent="0.2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INDEX(customers!$A$1:$I$1001, MATCH(orders!$C697, customers!$A$1:$A$1001, 0), MATCH(orders!F$1, customers!$A$1:$I$1, 0))</f>
        <v>Davida Caro</v>
      </c>
      <c r="G697" s="2" t="str">
        <f>INDEX(customers!$A$1:$I$1001, MATCH(orders!$C697, customers!$A$1:$A$1001, 0), MATCH(orders!G$1, customers!$A$1:$I$1, 0))</f>
        <v>dcarojb@twitter.com</v>
      </c>
      <c r="H697" s="2" t="str">
        <f>INDEX(customers!$A$1:$I$1001, MATCH(orders!$C697, customers!$A$1:$A$1001, 0), MATCH(orders!H$1, customers!$A$1:$I$1, 0))</f>
        <v>United States</v>
      </c>
      <c r="I697" t="str">
        <f>INDEX(products!$A$1:$G$49, MATCH(orders!$D697, products!$A$1:$A$1001, 0), MATCH(orders!I$1, products!$A$1:$G$1, 0))</f>
        <v>Lib</v>
      </c>
      <c r="J697" t="str">
        <f>INDEX(products!$A$1:$G$49, MATCH(orders!$D697, products!$A$1:$A$1001, 0), MATCH(orders!J$1, products!$A$1:$G$1, 0))</f>
        <v>L</v>
      </c>
      <c r="K697">
        <f>INDEX(products!$A$1:$G$49, MATCH(orders!$D697, products!$A$1:$A$1001, 0), MATCH(orders!K$1, products!$A$1:$G$1, 0))</f>
        <v>2.5</v>
      </c>
      <c r="L697">
        <f>INDEX(products!$A$1:$G$49, MATCH(orders!$D697, products!$A$1:$A$1001, 0), MATCH(orders!L$1, products!$A$1:$G$1, 0))</f>
        <v>36.454999999999998</v>
      </c>
      <c r="M697">
        <f>L697*E697</f>
        <v>182.27499999999998</v>
      </c>
      <c r="N697" t="str">
        <f>_xlfn.IFS(I697="Rob", "Robusta", I697="Exc", "Excelsa", I697="Ara", "Arabica", I697="Lib","Liberica", TRUE, "")</f>
        <v>Liberica</v>
      </c>
      <c r="O697" t="str">
        <f>_xlfn.IFS(J697="M", "Medium", J697="L", "Light", J697="D", "Dark", TRUE, "")</f>
        <v>Light</v>
      </c>
    </row>
    <row r="698" spans="1:15" x14ac:dyDescent="0.2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INDEX(customers!$A$1:$I$1001, MATCH(orders!$C698, customers!$A$1:$A$1001, 0), MATCH(orders!F$1, customers!$A$1:$I$1, 0))</f>
        <v>Johna Bluck</v>
      </c>
      <c r="G698" s="2" t="str">
        <f>INDEX(customers!$A$1:$I$1001, MATCH(orders!$C698, customers!$A$1:$A$1001, 0), MATCH(orders!G$1, customers!$A$1:$I$1, 0))</f>
        <v>jbluckjc@imageshack.us</v>
      </c>
      <c r="H698" s="2" t="str">
        <f>INDEX(customers!$A$1:$I$1001, MATCH(orders!$C698, customers!$A$1:$A$1001, 0), MATCH(orders!H$1, customers!$A$1:$I$1, 0))</f>
        <v>United States</v>
      </c>
      <c r="I698" t="str">
        <f>INDEX(products!$A$1:$G$49, MATCH(orders!$D698, products!$A$1:$A$1001, 0), MATCH(orders!I$1, products!$A$1:$G$1, 0))</f>
        <v>Lib</v>
      </c>
      <c r="J698" t="str">
        <f>INDEX(products!$A$1:$G$49, MATCH(orders!$D698, products!$A$1:$A$1001, 0), MATCH(orders!J$1, products!$A$1:$G$1, 0))</f>
        <v>D</v>
      </c>
      <c r="K698">
        <f>INDEX(products!$A$1:$G$49, MATCH(orders!$D698, products!$A$1:$A$1001, 0), MATCH(orders!K$1, products!$A$1:$G$1, 0))</f>
        <v>0.5</v>
      </c>
      <c r="L698">
        <f>INDEX(products!$A$1:$G$49, MATCH(orders!$D698, products!$A$1:$A$1001, 0), MATCH(orders!L$1, products!$A$1:$G$1, 0))</f>
        <v>7.77</v>
      </c>
      <c r="M698">
        <f>L698*E698</f>
        <v>31.08</v>
      </c>
      <c r="N698" t="str">
        <f>_xlfn.IFS(I698="Rob", "Robusta", I698="Exc", "Excelsa", I698="Ara", "Arabica", I698="Lib","Liberica", TRUE, "")</f>
        <v>Liberica</v>
      </c>
      <c r="O698" t="str">
        <f>_xlfn.IFS(J698="M", "Medium", J698="L", "Light", J698="D", "Dark", TRUE, "")</f>
        <v>Dark</v>
      </c>
    </row>
    <row r="699" spans="1:15" x14ac:dyDescent="0.2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INDEX(customers!$A$1:$I$1001, MATCH(orders!$C699, customers!$A$1:$A$1001, 0), MATCH(orders!F$1, customers!$A$1:$I$1, 0))</f>
        <v>Myrle Dearden</v>
      </c>
      <c r="G699" s="2" t="str">
        <f>INDEX(customers!$A$1:$I$1001, MATCH(orders!$C699, customers!$A$1:$A$1001, 0), MATCH(orders!G$1, customers!$A$1:$I$1, 0))</f>
        <v xml:space="preserve"> myrle.dearden@gmail.com</v>
      </c>
      <c r="H699" s="2" t="str">
        <f>INDEX(customers!$A$1:$I$1001, MATCH(orders!$C699, customers!$A$1:$A$1001, 0), MATCH(orders!H$1, customers!$A$1:$I$1, 0))</f>
        <v>Ireland</v>
      </c>
      <c r="I699" t="str">
        <f>INDEX(products!$A$1:$G$49, MATCH(orders!$D699, products!$A$1:$A$1001, 0), MATCH(orders!I$1, products!$A$1:$G$1, 0))</f>
        <v>Ara</v>
      </c>
      <c r="J699" t="str">
        <f>INDEX(products!$A$1:$G$49, MATCH(orders!$D699, products!$A$1:$A$1001, 0), MATCH(orders!J$1, products!$A$1:$G$1, 0))</f>
        <v>M</v>
      </c>
      <c r="K699">
        <f>INDEX(products!$A$1:$G$49, MATCH(orders!$D699, products!$A$1:$A$1001, 0), MATCH(orders!K$1, products!$A$1:$G$1, 0))</f>
        <v>0.5</v>
      </c>
      <c r="L699">
        <f>INDEX(products!$A$1:$G$49, MATCH(orders!$D699, products!$A$1:$A$1001, 0), MATCH(orders!L$1, products!$A$1:$G$1, 0))</f>
        <v>6.75</v>
      </c>
      <c r="M699">
        <f>L699*E699</f>
        <v>20.25</v>
      </c>
      <c r="N699" t="str">
        <f>_xlfn.IFS(I699="Rob", "Robusta", I699="Exc", "Excelsa", I699="Ara", "Arabica", I699="Lib","Liberica", TRUE, "")</f>
        <v>Arabica</v>
      </c>
      <c r="O699" t="str">
        <f>_xlfn.IFS(J699="M", "Medium", J699="L", "Light", J699="D", "Dark", TRUE, "")</f>
        <v>Medium</v>
      </c>
    </row>
    <row r="700" spans="1:15" x14ac:dyDescent="0.2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INDEX(customers!$A$1:$I$1001, MATCH(orders!$C700, customers!$A$1:$A$1001, 0), MATCH(orders!F$1, customers!$A$1:$I$1, 0))</f>
        <v>Jimmy Dymoke</v>
      </c>
      <c r="G700" s="2" t="str">
        <f>INDEX(customers!$A$1:$I$1001, MATCH(orders!$C700, customers!$A$1:$A$1001, 0), MATCH(orders!G$1, customers!$A$1:$I$1, 0))</f>
        <v>jdymokeje@prnewswire.com</v>
      </c>
      <c r="H700" s="2" t="str">
        <f>INDEX(customers!$A$1:$I$1001, MATCH(orders!$C700, customers!$A$1:$A$1001, 0), MATCH(orders!H$1, customers!$A$1:$I$1, 0))</f>
        <v>Ireland</v>
      </c>
      <c r="I700" t="str">
        <f>INDEX(products!$A$1:$G$49, MATCH(orders!$D700, products!$A$1:$A$1001, 0), MATCH(orders!I$1, products!$A$1:$G$1, 0))</f>
        <v>Lib</v>
      </c>
      <c r="J700" t="str">
        <f>INDEX(products!$A$1:$G$49, MATCH(orders!$D700, products!$A$1:$A$1001, 0), MATCH(orders!J$1, products!$A$1:$G$1, 0))</f>
        <v>D</v>
      </c>
      <c r="K700">
        <f>INDEX(products!$A$1:$G$49, MATCH(orders!$D700, products!$A$1:$A$1001, 0), MATCH(orders!K$1, products!$A$1:$G$1, 0))</f>
        <v>1</v>
      </c>
      <c r="L700">
        <f>INDEX(products!$A$1:$G$49, MATCH(orders!$D700, products!$A$1:$A$1001, 0), MATCH(orders!L$1, products!$A$1:$G$1, 0))</f>
        <v>12.95</v>
      </c>
      <c r="M700">
        <f>L700*E700</f>
        <v>25.9</v>
      </c>
      <c r="N700" t="str">
        <f>_xlfn.IFS(I700="Rob", "Robusta", I700="Exc", "Excelsa", I700="Ara", "Arabica", I700="Lib","Liberica", TRUE, "")</f>
        <v>Liberica</v>
      </c>
      <c r="O700" t="str">
        <f>_xlfn.IFS(J700="M", "Medium", J700="L", "Light", J700="D", "Dark", TRUE, "")</f>
        <v>Dark</v>
      </c>
    </row>
    <row r="701" spans="1:15" x14ac:dyDescent="0.2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INDEX(customers!$A$1:$I$1001, MATCH(orders!$C701, customers!$A$1:$A$1001, 0), MATCH(orders!F$1, customers!$A$1:$I$1, 0))</f>
        <v>Orland Tadman</v>
      </c>
      <c r="G701" s="2" t="str">
        <f>INDEX(customers!$A$1:$I$1001, MATCH(orders!$C701, customers!$A$1:$A$1001, 0), MATCH(orders!G$1, customers!$A$1:$I$1, 0))</f>
        <v>otadmanjf@ft.com</v>
      </c>
      <c r="H701" s="2" t="str">
        <f>INDEX(customers!$A$1:$I$1001, MATCH(orders!$C701, customers!$A$1:$A$1001, 0), MATCH(orders!H$1, customers!$A$1:$I$1, 0))</f>
        <v>United States</v>
      </c>
      <c r="I701" t="str">
        <f>INDEX(products!$A$1:$G$49, MATCH(orders!$D701, products!$A$1:$A$1001, 0), MATCH(orders!I$1, products!$A$1:$G$1, 0))</f>
        <v>Ara</v>
      </c>
      <c r="J701" t="str">
        <f>INDEX(products!$A$1:$G$49, MATCH(orders!$D701, products!$A$1:$A$1001, 0), MATCH(orders!J$1, products!$A$1:$G$1, 0))</f>
        <v>D</v>
      </c>
      <c r="K701">
        <f>INDEX(products!$A$1:$G$49, MATCH(orders!$D701, products!$A$1:$A$1001, 0), MATCH(orders!K$1, products!$A$1:$G$1, 0))</f>
        <v>0.5</v>
      </c>
      <c r="L701">
        <f>INDEX(products!$A$1:$G$49, MATCH(orders!$D701, products!$A$1:$A$1001, 0), MATCH(orders!L$1, products!$A$1:$G$1, 0))</f>
        <v>5.97</v>
      </c>
      <c r="M701">
        <f>L701*E701</f>
        <v>23.88</v>
      </c>
      <c r="N701" t="str">
        <f>_xlfn.IFS(I701="Rob", "Robusta", I701="Exc", "Excelsa", I701="Ara", "Arabica", I701="Lib","Liberica", TRUE, "")</f>
        <v>Arabica</v>
      </c>
      <c r="O701" t="str">
        <f>_xlfn.IFS(J701="M", "Medium", J701="L", "Light", J701="D", "Dark", TRUE, "")</f>
        <v>Dark</v>
      </c>
    </row>
    <row r="702" spans="1:15" x14ac:dyDescent="0.2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INDEX(customers!$A$1:$I$1001, MATCH(orders!$C702, customers!$A$1:$A$1001, 0), MATCH(orders!F$1, customers!$A$1:$I$1, 0))</f>
        <v>Barrett Gudde</v>
      </c>
      <c r="G702" s="2" t="str">
        <f>INDEX(customers!$A$1:$I$1001, MATCH(orders!$C702, customers!$A$1:$A$1001, 0), MATCH(orders!G$1, customers!$A$1:$I$1, 0))</f>
        <v>bguddejg@dailymotion.com</v>
      </c>
      <c r="H702" s="2" t="str">
        <f>INDEX(customers!$A$1:$I$1001, MATCH(orders!$C702, customers!$A$1:$A$1001, 0), MATCH(orders!H$1, customers!$A$1:$I$1, 0))</f>
        <v>United States</v>
      </c>
      <c r="I702" t="str">
        <f>INDEX(products!$A$1:$G$49, MATCH(orders!$D702, products!$A$1:$A$1001, 0), MATCH(orders!I$1, products!$A$1:$G$1, 0))</f>
        <v>Lib</v>
      </c>
      <c r="J702" t="str">
        <f>INDEX(products!$A$1:$G$49, MATCH(orders!$D702, products!$A$1:$A$1001, 0), MATCH(orders!J$1, products!$A$1:$G$1, 0))</f>
        <v>L</v>
      </c>
      <c r="K702">
        <f>INDEX(products!$A$1:$G$49, MATCH(orders!$D702, products!$A$1:$A$1001, 0), MATCH(orders!K$1, products!$A$1:$G$1, 0))</f>
        <v>0.5</v>
      </c>
      <c r="L702">
        <f>INDEX(products!$A$1:$G$49, MATCH(orders!$D702, products!$A$1:$A$1001, 0), MATCH(orders!L$1, products!$A$1:$G$1, 0))</f>
        <v>9.51</v>
      </c>
      <c r="M702">
        <f>L702*E702</f>
        <v>19.02</v>
      </c>
      <c r="N702" t="str">
        <f>_xlfn.IFS(I702="Rob", "Robusta", I702="Exc", "Excelsa", I702="Ara", "Arabica", I702="Lib","Liberica", TRUE, "")</f>
        <v>Liberica</v>
      </c>
      <c r="O702" t="str">
        <f>_xlfn.IFS(J702="M", "Medium", J702="L", "Light", J702="D", "Dark", TRUE, "")</f>
        <v>Light</v>
      </c>
    </row>
    <row r="703" spans="1:15" x14ac:dyDescent="0.2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INDEX(customers!$A$1:$I$1001, MATCH(orders!$C703, customers!$A$1:$A$1001, 0), MATCH(orders!F$1, customers!$A$1:$I$1, 0))</f>
        <v>Nathan Sictornes</v>
      </c>
      <c r="G703" s="2" t="str">
        <f>INDEX(customers!$A$1:$I$1001, MATCH(orders!$C703, customers!$A$1:$A$1001, 0), MATCH(orders!G$1, customers!$A$1:$I$1, 0))</f>
        <v>nsictornesjh@buzzfeed.com</v>
      </c>
      <c r="H703" s="2" t="str">
        <f>INDEX(customers!$A$1:$I$1001, MATCH(orders!$C703, customers!$A$1:$A$1001, 0), MATCH(orders!H$1, customers!$A$1:$I$1, 0))</f>
        <v>Ireland</v>
      </c>
      <c r="I703" t="str">
        <f>INDEX(products!$A$1:$G$49, MATCH(orders!$D703, products!$A$1:$A$1001, 0), MATCH(orders!I$1, products!$A$1:$G$1, 0))</f>
        <v>Ara</v>
      </c>
      <c r="J703" t="str">
        <f>INDEX(products!$A$1:$G$49, MATCH(orders!$D703, products!$A$1:$A$1001, 0), MATCH(orders!J$1, products!$A$1:$G$1, 0))</f>
        <v>D</v>
      </c>
      <c r="K703">
        <f>INDEX(products!$A$1:$G$49, MATCH(orders!$D703, products!$A$1:$A$1001, 0), MATCH(orders!K$1, products!$A$1:$G$1, 0))</f>
        <v>0.5</v>
      </c>
      <c r="L703">
        <f>INDEX(products!$A$1:$G$49, MATCH(orders!$D703, products!$A$1:$A$1001, 0), MATCH(orders!L$1, products!$A$1:$G$1, 0))</f>
        <v>5.97</v>
      </c>
      <c r="M703">
        <f>L703*E703</f>
        <v>29.849999999999998</v>
      </c>
      <c r="N703" t="str">
        <f>_xlfn.IFS(I703="Rob", "Robusta", I703="Exc", "Excelsa", I703="Ara", "Arabica", I703="Lib","Liberica", TRUE, "")</f>
        <v>Arabica</v>
      </c>
      <c r="O703" t="str">
        <f>_xlfn.IFS(J703="M", "Medium", J703="L", "Light", J703="D", "Dark", TRUE, "")</f>
        <v>Dark</v>
      </c>
    </row>
    <row r="704" spans="1:15" x14ac:dyDescent="0.2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INDEX(customers!$A$1:$I$1001, MATCH(orders!$C704, customers!$A$1:$A$1001, 0), MATCH(orders!F$1, customers!$A$1:$I$1, 0))</f>
        <v>Vivyan Dunning</v>
      </c>
      <c r="G704" s="2" t="str">
        <f>INDEX(customers!$A$1:$I$1001, MATCH(orders!$C704, customers!$A$1:$A$1001, 0), MATCH(orders!G$1, customers!$A$1:$I$1, 0))</f>
        <v>vdunningji@independent.co.uk</v>
      </c>
      <c r="H704" s="2" t="str">
        <f>INDEX(customers!$A$1:$I$1001, MATCH(orders!$C704, customers!$A$1:$A$1001, 0), MATCH(orders!H$1, customers!$A$1:$I$1, 0))</f>
        <v>United States</v>
      </c>
      <c r="I704" t="str">
        <f>INDEX(products!$A$1:$G$49, MATCH(orders!$D704, products!$A$1:$A$1001, 0), MATCH(orders!I$1, products!$A$1:$G$1, 0))</f>
        <v>Ara</v>
      </c>
      <c r="J704" t="str">
        <f>INDEX(products!$A$1:$G$49, MATCH(orders!$D704, products!$A$1:$A$1001, 0), MATCH(orders!J$1, products!$A$1:$G$1, 0))</f>
        <v>L</v>
      </c>
      <c r="K704">
        <f>INDEX(products!$A$1:$G$49, MATCH(orders!$D704, products!$A$1:$A$1001, 0), MATCH(orders!K$1, products!$A$1:$G$1, 0))</f>
        <v>0.5</v>
      </c>
      <c r="L704">
        <f>INDEX(products!$A$1:$G$49, MATCH(orders!$D704, products!$A$1:$A$1001, 0), MATCH(orders!L$1, products!$A$1:$G$1, 0))</f>
        <v>7.77</v>
      </c>
      <c r="M704">
        <f>L704*E704</f>
        <v>7.77</v>
      </c>
      <c r="N704" t="str">
        <f>_xlfn.IFS(I704="Rob", "Robusta", I704="Exc", "Excelsa", I704="Ara", "Arabica", I704="Lib","Liberica", TRUE, "")</f>
        <v>Arabica</v>
      </c>
      <c r="O704" t="str">
        <f>_xlfn.IFS(J704="M", "Medium", J704="L", "Light", J704="D", "Dark", TRUE, "")</f>
        <v>Light</v>
      </c>
    </row>
    <row r="705" spans="1:15" x14ac:dyDescent="0.2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INDEX(customers!$A$1:$I$1001, MATCH(orders!$C705, customers!$A$1:$A$1001, 0), MATCH(orders!F$1, customers!$A$1:$I$1, 0))</f>
        <v>Doralin Baison</v>
      </c>
      <c r="G705" s="2" t="str">
        <f>INDEX(customers!$A$1:$I$1001, MATCH(orders!$C705, customers!$A$1:$A$1001, 0), MATCH(orders!G$1, customers!$A$1:$I$1, 0))</f>
        <v xml:space="preserve"> doralin.baison@gmail.com</v>
      </c>
      <c r="H705" s="2" t="str">
        <f>INDEX(customers!$A$1:$I$1001, MATCH(orders!$C705, customers!$A$1:$A$1001, 0), MATCH(orders!H$1, customers!$A$1:$I$1, 0))</f>
        <v>Ireland</v>
      </c>
      <c r="I705" t="str">
        <f>INDEX(products!$A$1:$G$49, MATCH(orders!$D705, products!$A$1:$A$1001, 0), MATCH(orders!I$1, products!$A$1:$G$1, 0))</f>
        <v>Lib</v>
      </c>
      <c r="J705" t="str">
        <f>INDEX(products!$A$1:$G$49, MATCH(orders!$D705, products!$A$1:$A$1001, 0), MATCH(orders!J$1, products!$A$1:$G$1, 0))</f>
        <v>D</v>
      </c>
      <c r="K705">
        <f>INDEX(products!$A$1:$G$49, MATCH(orders!$D705, products!$A$1:$A$1001, 0), MATCH(orders!K$1, products!$A$1:$G$1, 0))</f>
        <v>2.5</v>
      </c>
      <c r="L705">
        <f>INDEX(products!$A$1:$G$49, MATCH(orders!$D705, products!$A$1:$A$1001, 0), MATCH(orders!L$1, products!$A$1:$G$1, 0))</f>
        <v>29.784999999999997</v>
      </c>
      <c r="M705">
        <f>L705*E705</f>
        <v>119.13999999999999</v>
      </c>
      <c r="N705" t="str">
        <f>_xlfn.IFS(I705="Rob", "Robusta", I705="Exc", "Excelsa", I705="Ara", "Arabica", I705="Lib","Liberica", TRUE, "")</f>
        <v>Liberica</v>
      </c>
      <c r="O705" t="str">
        <f>_xlfn.IFS(J705="M", "Medium", J705="L", "Light", J705="D", "Dark", TRUE, "")</f>
        <v>Dark</v>
      </c>
    </row>
    <row r="706" spans="1:15" x14ac:dyDescent="0.2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INDEX(customers!$A$1:$I$1001, MATCH(orders!$C706, customers!$A$1:$A$1001, 0), MATCH(orders!F$1, customers!$A$1:$I$1, 0))</f>
        <v>Josefina Ferens</v>
      </c>
      <c r="G706" s="2" t="str">
        <f>INDEX(customers!$A$1:$I$1001, MATCH(orders!$C706, customers!$A$1:$A$1001, 0), MATCH(orders!G$1, customers!$A$1:$I$1, 0))</f>
        <v xml:space="preserve"> josefina.ferens@gmail.com</v>
      </c>
      <c r="H706" s="2" t="str">
        <f>INDEX(customers!$A$1:$I$1001, MATCH(orders!$C706, customers!$A$1:$A$1001, 0), MATCH(orders!H$1, customers!$A$1:$I$1, 0))</f>
        <v>United States</v>
      </c>
      <c r="I706" t="str">
        <f>INDEX(products!$A$1:$G$49, MATCH(orders!$D706, products!$A$1:$A$1001, 0), MATCH(orders!I$1, products!$A$1:$G$1, 0))</f>
        <v>Exc</v>
      </c>
      <c r="J706" t="str">
        <f>INDEX(products!$A$1:$G$49, MATCH(orders!$D706, products!$A$1:$A$1001, 0), MATCH(orders!J$1, products!$A$1:$G$1, 0))</f>
        <v>D</v>
      </c>
      <c r="K706">
        <f>INDEX(products!$A$1:$G$49, MATCH(orders!$D706, products!$A$1:$A$1001, 0), MATCH(orders!K$1, products!$A$1:$G$1, 0))</f>
        <v>0.2</v>
      </c>
      <c r="L706">
        <f>INDEX(products!$A$1:$G$49, MATCH(orders!$D706, products!$A$1:$A$1001, 0), MATCH(orders!L$1, products!$A$1:$G$1, 0))</f>
        <v>3.645</v>
      </c>
      <c r="M706">
        <f>L706*E706</f>
        <v>21.87</v>
      </c>
      <c r="N706" t="str">
        <f>_xlfn.IFS(I706="Rob", "Robusta", I706="Exc", "Excelsa", I706="Ara", "Arabica", I706="Lib","Liberica", TRUE, "")</f>
        <v>Excelsa</v>
      </c>
      <c r="O706" t="str">
        <f>_xlfn.IFS(J706="M", "Medium", J706="L", "Light", J706="D", "Dark", TRUE, "")</f>
        <v>Dark</v>
      </c>
    </row>
    <row r="707" spans="1:15" x14ac:dyDescent="0.2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INDEX(customers!$A$1:$I$1001, MATCH(orders!$C707, customers!$A$1:$A$1001, 0), MATCH(orders!F$1, customers!$A$1:$I$1, 0))</f>
        <v>Shelley Gehring</v>
      </c>
      <c r="G707" s="2" t="str">
        <f>INDEX(customers!$A$1:$I$1001, MATCH(orders!$C707, customers!$A$1:$A$1001, 0), MATCH(orders!G$1, customers!$A$1:$I$1, 0))</f>
        <v>sgehringjl@gnu.org</v>
      </c>
      <c r="H707" s="2" t="str">
        <f>INDEX(customers!$A$1:$I$1001, MATCH(orders!$C707, customers!$A$1:$A$1001, 0), MATCH(orders!H$1, customers!$A$1:$I$1, 0))</f>
        <v>United States</v>
      </c>
      <c r="I707" t="str">
        <f>INDEX(products!$A$1:$G$49, MATCH(orders!$D707, products!$A$1:$A$1001, 0), MATCH(orders!I$1, products!$A$1:$G$1, 0))</f>
        <v>Exc</v>
      </c>
      <c r="J707" t="str">
        <f>INDEX(products!$A$1:$G$49, MATCH(orders!$D707, products!$A$1:$A$1001, 0), MATCH(orders!J$1, products!$A$1:$G$1, 0))</f>
        <v>L</v>
      </c>
      <c r="K707">
        <f>INDEX(products!$A$1:$G$49, MATCH(orders!$D707, products!$A$1:$A$1001, 0), MATCH(orders!K$1, products!$A$1:$G$1, 0))</f>
        <v>0.5</v>
      </c>
      <c r="L707">
        <f>INDEX(products!$A$1:$G$49, MATCH(orders!$D707, products!$A$1:$A$1001, 0), MATCH(orders!L$1, products!$A$1:$G$1, 0))</f>
        <v>8.91</v>
      </c>
      <c r="M707">
        <f>L707*E707</f>
        <v>17.82</v>
      </c>
      <c r="N707" t="str">
        <f>_xlfn.IFS(I707="Rob", "Robusta", I707="Exc", "Excelsa", I707="Ara", "Arabica", I707="Lib","Liberica", TRUE, "")</f>
        <v>Excelsa</v>
      </c>
      <c r="O707" t="str">
        <f>_xlfn.IFS(J707="M", "Medium", J707="L", "Light", J707="D", "Dark", TRUE, "")</f>
        <v>Light</v>
      </c>
    </row>
    <row r="708" spans="1:15" x14ac:dyDescent="0.2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INDEX(customers!$A$1:$I$1001, MATCH(orders!$C708, customers!$A$1:$A$1001, 0), MATCH(orders!F$1, customers!$A$1:$I$1, 0))</f>
        <v>Barrie Fallowes</v>
      </c>
      <c r="G708" s="2" t="str">
        <f>INDEX(customers!$A$1:$I$1001, MATCH(orders!$C708, customers!$A$1:$A$1001, 0), MATCH(orders!G$1, customers!$A$1:$I$1, 0))</f>
        <v>bfallowesjm@purevolume.com</v>
      </c>
      <c r="H708" s="2" t="str">
        <f>INDEX(customers!$A$1:$I$1001, MATCH(orders!$C708, customers!$A$1:$A$1001, 0), MATCH(orders!H$1, customers!$A$1:$I$1, 0))</f>
        <v>United States</v>
      </c>
      <c r="I708" t="str">
        <f>INDEX(products!$A$1:$G$49, MATCH(orders!$D708, products!$A$1:$A$1001, 0), MATCH(orders!I$1, products!$A$1:$G$1, 0))</f>
        <v>Exc</v>
      </c>
      <c r="J708" t="str">
        <f>INDEX(products!$A$1:$G$49, MATCH(orders!$D708, products!$A$1:$A$1001, 0), MATCH(orders!J$1, products!$A$1:$G$1, 0))</f>
        <v>M</v>
      </c>
      <c r="K708">
        <f>INDEX(products!$A$1:$G$49, MATCH(orders!$D708, products!$A$1:$A$1001, 0), MATCH(orders!K$1, products!$A$1:$G$1, 0))</f>
        <v>0.2</v>
      </c>
      <c r="L708">
        <f>INDEX(products!$A$1:$G$49, MATCH(orders!$D708, products!$A$1:$A$1001, 0), MATCH(orders!L$1, products!$A$1:$G$1, 0))</f>
        <v>4.125</v>
      </c>
      <c r="M708">
        <f>L708*E708</f>
        <v>12.375</v>
      </c>
      <c r="N708" t="str">
        <f>_xlfn.IFS(I708="Rob", "Robusta", I708="Exc", "Excelsa", I708="Ara", "Arabica", I708="Lib","Liberica", TRUE, "")</f>
        <v>Excelsa</v>
      </c>
      <c r="O708" t="str">
        <f>_xlfn.IFS(J708="M", "Medium", J708="L", "Light", J708="D", "Dark", TRUE, "")</f>
        <v>Medium</v>
      </c>
    </row>
    <row r="709" spans="1:15" x14ac:dyDescent="0.2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INDEX(customers!$A$1:$I$1001, MATCH(orders!$C709, customers!$A$1:$A$1001, 0), MATCH(orders!F$1, customers!$A$1:$I$1, 0))</f>
        <v>Nicolas Aiton</v>
      </c>
      <c r="G709" s="2" t="str">
        <f>INDEX(customers!$A$1:$I$1001, MATCH(orders!$C709, customers!$A$1:$A$1001, 0), MATCH(orders!G$1, customers!$A$1:$I$1, 0))</f>
        <v xml:space="preserve"> nicolas.aiton@gmail.com</v>
      </c>
      <c r="H709" s="2" t="str">
        <f>INDEX(customers!$A$1:$I$1001, MATCH(orders!$C709, customers!$A$1:$A$1001, 0), MATCH(orders!H$1, customers!$A$1:$I$1, 0))</f>
        <v>Ireland</v>
      </c>
      <c r="I709" t="str">
        <f>INDEX(products!$A$1:$G$49, MATCH(orders!$D709, products!$A$1:$A$1001, 0), MATCH(orders!I$1, products!$A$1:$G$1, 0))</f>
        <v>Lib</v>
      </c>
      <c r="J709" t="str">
        <f>INDEX(products!$A$1:$G$49, MATCH(orders!$D709, products!$A$1:$A$1001, 0), MATCH(orders!J$1, products!$A$1:$G$1, 0))</f>
        <v>D</v>
      </c>
      <c r="K709">
        <f>INDEX(products!$A$1:$G$49, MATCH(orders!$D709, products!$A$1:$A$1001, 0), MATCH(orders!K$1, products!$A$1:$G$1, 0))</f>
        <v>1</v>
      </c>
      <c r="L709">
        <f>INDEX(products!$A$1:$G$49, MATCH(orders!$D709, products!$A$1:$A$1001, 0), MATCH(orders!L$1, products!$A$1:$G$1, 0))</f>
        <v>12.95</v>
      </c>
      <c r="M709">
        <f>L709*E709</f>
        <v>25.9</v>
      </c>
      <c r="N709" t="str">
        <f>_xlfn.IFS(I709="Rob", "Robusta", I709="Exc", "Excelsa", I709="Ara", "Arabica", I709="Lib","Liberica", TRUE, "")</f>
        <v>Liberica</v>
      </c>
      <c r="O709" t="str">
        <f>_xlfn.IFS(J709="M", "Medium", J709="L", "Light", J709="D", "Dark", TRUE, "")</f>
        <v>Dark</v>
      </c>
    </row>
    <row r="710" spans="1:15" x14ac:dyDescent="0.2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INDEX(customers!$A$1:$I$1001, MATCH(orders!$C710, customers!$A$1:$A$1001, 0), MATCH(orders!F$1, customers!$A$1:$I$1, 0))</f>
        <v>Shelli De Banke</v>
      </c>
      <c r="G710" s="2" t="str">
        <f>INDEX(customers!$A$1:$I$1001, MATCH(orders!$C710, customers!$A$1:$A$1001, 0), MATCH(orders!G$1, customers!$A$1:$I$1, 0))</f>
        <v>sdejo@newsvine.com</v>
      </c>
      <c r="H710" s="2" t="str">
        <f>INDEX(customers!$A$1:$I$1001, MATCH(orders!$C710, customers!$A$1:$A$1001, 0), MATCH(orders!H$1, customers!$A$1:$I$1, 0))</f>
        <v>United States</v>
      </c>
      <c r="I710" t="str">
        <f>INDEX(products!$A$1:$G$49, MATCH(orders!$D710, products!$A$1:$A$1001, 0), MATCH(orders!I$1, products!$A$1:$G$1, 0))</f>
        <v>Ara</v>
      </c>
      <c r="J710" t="str">
        <f>INDEX(products!$A$1:$G$49, MATCH(orders!$D710, products!$A$1:$A$1001, 0), MATCH(orders!J$1, products!$A$1:$G$1, 0))</f>
        <v>M</v>
      </c>
      <c r="K710">
        <f>INDEX(products!$A$1:$G$49, MATCH(orders!$D710, products!$A$1:$A$1001, 0), MATCH(orders!K$1, products!$A$1:$G$1, 0))</f>
        <v>0.5</v>
      </c>
      <c r="L710">
        <f>INDEX(products!$A$1:$G$49, MATCH(orders!$D710, products!$A$1:$A$1001, 0), MATCH(orders!L$1, products!$A$1:$G$1, 0))</f>
        <v>6.75</v>
      </c>
      <c r="M710">
        <f>L710*E710</f>
        <v>13.5</v>
      </c>
      <c r="N710" t="str">
        <f>_xlfn.IFS(I710="Rob", "Robusta", I710="Exc", "Excelsa", I710="Ara", "Arabica", I710="Lib","Liberica", TRUE, "")</f>
        <v>Arabica</v>
      </c>
      <c r="O710" t="str">
        <f>_xlfn.IFS(J710="M", "Medium", J710="L", "Light", J710="D", "Dark", TRUE, "")</f>
        <v>Medium</v>
      </c>
    </row>
    <row r="711" spans="1:15" x14ac:dyDescent="0.2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INDEX(customers!$A$1:$I$1001, MATCH(orders!$C711, customers!$A$1:$A$1001, 0), MATCH(orders!F$1, customers!$A$1:$I$1, 0))</f>
        <v>Lyell Murch</v>
      </c>
      <c r="G711" s="2" t="str">
        <f>INDEX(customers!$A$1:$I$1001, MATCH(orders!$C711, customers!$A$1:$A$1001, 0), MATCH(orders!G$1, customers!$A$1:$I$1, 0))</f>
        <v xml:space="preserve"> lyell.murch@gmail.com</v>
      </c>
      <c r="H711" s="2" t="str">
        <f>INDEX(customers!$A$1:$I$1001, MATCH(orders!$C711, customers!$A$1:$A$1001, 0), MATCH(orders!H$1, customers!$A$1:$I$1, 0))</f>
        <v>United States</v>
      </c>
      <c r="I711" t="str">
        <f>INDEX(products!$A$1:$G$49, MATCH(orders!$D711, products!$A$1:$A$1001, 0), MATCH(orders!I$1, products!$A$1:$G$1, 0))</f>
        <v>Exc</v>
      </c>
      <c r="J711" t="str">
        <f>INDEX(products!$A$1:$G$49, MATCH(orders!$D711, products!$A$1:$A$1001, 0), MATCH(orders!J$1, products!$A$1:$G$1, 0))</f>
        <v>L</v>
      </c>
      <c r="K711">
        <f>INDEX(products!$A$1:$G$49, MATCH(orders!$D711, products!$A$1:$A$1001, 0), MATCH(orders!K$1, products!$A$1:$G$1, 0))</f>
        <v>0.5</v>
      </c>
      <c r="L711">
        <f>INDEX(products!$A$1:$G$49, MATCH(orders!$D711, products!$A$1:$A$1001, 0), MATCH(orders!L$1, products!$A$1:$G$1, 0))</f>
        <v>8.91</v>
      </c>
      <c r="M711">
        <f>L711*E711</f>
        <v>17.82</v>
      </c>
      <c r="N711" t="str">
        <f>_xlfn.IFS(I711="Rob", "Robusta", I711="Exc", "Excelsa", I711="Ara", "Arabica", I711="Lib","Liberica", TRUE, "")</f>
        <v>Excelsa</v>
      </c>
      <c r="O711" t="str">
        <f>_xlfn.IFS(J711="M", "Medium", J711="L", "Light", J711="D", "Dark", TRUE, "")</f>
        <v>Light</v>
      </c>
    </row>
    <row r="712" spans="1:15" x14ac:dyDescent="0.2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INDEX(customers!$A$1:$I$1001, MATCH(orders!$C712, customers!$A$1:$A$1001, 0), MATCH(orders!F$1, customers!$A$1:$I$1, 0))</f>
        <v>Stearne Count</v>
      </c>
      <c r="G712" s="2" t="str">
        <f>INDEX(customers!$A$1:$I$1001, MATCH(orders!$C712, customers!$A$1:$A$1001, 0), MATCH(orders!G$1, customers!$A$1:$I$1, 0))</f>
        <v>scountjq@nba.com</v>
      </c>
      <c r="H712" s="2" t="str">
        <f>INDEX(customers!$A$1:$I$1001, MATCH(orders!$C712, customers!$A$1:$A$1001, 0), MATCH(orders!H$1, customers!$A$1:$I$1, 0))</f>
        <v>United States</v>
      </c>
      <c r="I712" t="str">
        <f>INDEX(products!$A$1:$G$49, MATCH(orders!$D712, products!$A$1:$A$1001, 0), MATCH(orders!I$1, products!$A$1:$G$1, 0))</f>
        <v>Exc</v>
      </c>
      <c r="J712" t="str">
        <f>INDEX(products!$A$1:$G$49, MATCH(orders!$D712, products!$A$1:$A$1001, 0), MATCH(orders!J$1, products!$A$1:$G$1, 0))</f>
        <v>M</v>
      </c>
      <c r="K712">
        <f>INDEX(products!$A$1:$G$49, MATCH(orders!$D712, products!$A$1:$A$1001, 0), MATCH(orders!K$1, products!$A$1:$G$1, 0))</f>
        <v>0.5</v>
      </c>
      <c r="L712">
        <f>INDEX(products!$A$1:$G$49, MATCH(orders!$D712, products!$A$1:$A$1001, 0), MATCH(orders!L$1, products!$A$1:$G$1, 0))</f>
        <v>8.25</v>
      </c>
      <c r="M712">
        <f>L712*E712</f>
        <v>24.75</v>
      </c>
      <c r="N712" t="str">
        <f>_xlfn.IFS(I712="Rob", "Robusta", I712="Exc", "Excelsa", I712="Ara", "Arabica", I712="Lib","Liberica", TRUE, "")</f>
        <v>Excelsa</v>
      </c>
      <c r="O712" t="str">
        <f>_xlfn.IFS(J712="M", "Medium", J712="L", "Light", J712="D", "Dark", TRUE, "")</f>
        <v>Medium</v>
      </c>
    </row>
    <row r="713" spans="1:15" x14ac:dyDescent="0.2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INDEX(customers!$A$1:$I$1001, MATCH(orders!$C713, customers!$A$1:$A$1001, 0), MATCH(orders!F$1, customers!$A$1:$I$1, 0))</f>
        <v>Selia Ragles</v>
      </c>
      <c r="G713" s="2" t="str">
        <f>INDEX(customers!$A$1:$I$1001, MATCH(orders!$C713, customers!$A$1:$A$1001, 0), MATCH(orders!G$1, customers!$A$1:$I$1, 0))</f>
        <v>sraglesjr@blogtalkradio.com</v>
      </c>
      <c r="H713" s="2" t="str">
        <f>INDEX(customers!$A$1:$I$1001, MATCH(orders!$C713, customers!$A$1:$A$1001, 0), MATCH(orders!H$1, customers!$A$1:$I$1, 0))</f>
        <v>United States</v>
      </c>
      <c r="I713" t="str">
        <f>INDEX(products!$A$1:$G$49, MATCH(orders!$D713, products!$A$1:$A$1001, 0), MATCH(orders!I$1, products!$A$1:$G$1, 0))</f>
        <v>Rob</v>
      </c>
      <c r="J713" t="str">
        <f>INDEX(products!$A$1:$G$49, MATCH(orders!$D713, products!$A$1:$A$1001, 0), MATCH(orders!J$1, products!$A$1:$G$1, 0))</f>
        <v>M</v>
      </c>
      <c r="K713">
        <f>INDEX(products!$A$1:$G$49, MATCH(orders!$D713, products!$A$1:$A$1001, 0), MATCH(orders!K$1, products!$A$1:$G$1, 0))</f>
        <v>0.2</v>
      </c>
      <c r="L713">
        <f>INDEX(products!$A$1:$G$49, MATCH(orders!$D713, products!$A$1:$A$1001, 0), MATCH(orders!L$1, products!$A$1:$G$1, 0))</f>
        <v>2.9849999999999999</v>
      </c>
      <c r="M713">
        <f>L713*E713</f>
        <v>17.91</v>
      </c>
      <c r="N713" t="str">
        <f>_xlfn.IFS(I713="Rob", "Robusta", I713="Exc", "Excelsa", I713="Ara", "Arabica", I713="Lib","Liberica", TRUE, "")</f>
        <v>Robusta</v>
      </c>
      <c r="O713" t="str">
        <f>_xlfn.IFS(J713="M", "Medium", J713="L", "Light", J713="D", "Dark", TRUE, "")</f>
        <v>Medium</v>
      </c>
    </row>
    <row r="714" spans="1:15" x14ac:dyDescent="0.2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INDEX(customers!$A$1:$I$1001, MATCH(orders!$C714, customers!$A$1:$A$1001, 0), MATCH(orders!F$1, customers!$A$1:$I$1, 0))</f>
        <v>Silas Deehan</v>
      </c>
      <c r="G714" s="2" t="str">
        <f>INDEX(customers!$A$1:$I$1001, MATCH(orders!$C714, customers!$A$1:$A$1001, 0), MATCH(orders!G$1, customers!$A$1:$I$1, 0))</f>
        <v xml:space="preserve"> silas.deehan@gmail.com</v>
      </c>
      <c r="H714" s="2" t="str">
        <f>INDEX(customers!$A$1:$I$1001, MATCH(orders!$C714, customers!$A$1:$A$1001, 0), MATCH(orders!H$1, customers!$A$1:$I$1, 0))</f>
        <v>United Kingdom</v>
      </c>
      <c r="I714" t="str">
        <f>INDEX(products!$A$1:$G$49, MATCH(orders!$D714, products!$A$1:$A$1001, 0), MATCH(orders!I$1, products!$A$1:$G$1, 0))</f>
        <v>Exc</v>
      </c>
      <c r="J714" t="str">
        <f>INDEX(products!$A$1:$G$49, MATCH(orders!$D714, products!$A$1:$A$1001, 0), MATCH(orders!J$1, products!$A$1:$G$1, 0))</f>
        <v>M</v>
      </c>
      <c r="K714">
        <f>INDEX(products!$A$1:$G$49, MATCH(orders!$D714, products!$A$1:$A$1001, 0), MATCH(orders!K$1, products!$A$1:$G$1, 0))</f>
        <v>0.5</v>
      </c>
      <c r="L714">
        <f>INDEX(products!$A$1:$G$49, MATCH(orders!$D714, products!$A$1:$A$1001, 0), MATCH(orders!L$1, products!$A$1:$G$1, 0))</f>
        <v>8.25</v>
      </c>
      <c r="M714">
        <f>L714*E714</f>
        <v>16.5</v>
      </c>
      <c r="N714" t="str">
        <f>_xlfn.IFS(I714="Rob", "Robusta", I714="Exc", "Excelsa", I714="Ara", "Arabica", I714="Lib","Liberica", TRUE, "")</f>
        <v>Excelsa</v>
      </c>
      <c r="O714" t="str">
        <f>_xlfn.IFS(J714="M", "Medium", J714="L", "Light", J714="D", "Dark", TRUE, "")</f>
        <v>Medium</v>
      </c>
    </row>
    <row r="715" spans="1:15" x14ac:dyDescent="0.2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INDEX(customers!$A$1:$I$1001, MATCH(orders!$C715, customers!$A$1:$A$1001, 0), MATCH(orders!F$1, customers!$A$1:$I$1, 0))</f>
        <v>Sacha Bruun</v>
      </c>
      <c r="G715" s="2" t="str">
        <f>INDEX(customers!$A$1:$I$1001, MATCH(orders!$C715, customers!$A$1:$A$1001, 0), MATCH(orders!G$1, customers!$A$1:$I$1, 0))</f>
        <v>sbruunjt@blogtalkradio.com</v>
      </c>
      <c r="H715" s="2" t="str">
        <f>INDEX(customers!$A$1:$I$1001, MATCH(orders!$C715, customers!$A$1:$A$1001, 0), MATCH(orders!H$1, customers!$A$1:$I$1, 0))</f>
        <v>United States</v>
      </c>
      <c r="I715" t="str">
        <f>INDEX(products!$A$1:$G$49, MATCH(orders!$D715, products!$A$1:$A$1001, 0), MATCH(orders!I$1, products!$A$1:$G$1, 0))</f>
        <v>Rob</v>
      </c>
      <c r="J715" t="str">
        <f>INDEX(products!$A$1:$G$49, MATCH(orders!$D715, products!$A$1:$A$1001, 0), MATCH(orders!J$1, products!$A$1:$G$1, 0))</f>
        <v>M</v>
      </c>
      <c r="K715">
        <f>INDEX(products!$A$1:$G$49, MATCH(orders!$D715, products!$A$1:$A$1001, 0), MATCH(orders!K$1, products!$A$1:$G$1, 0))</f>
        <v>0.2</v>
      </c>
      <c r="L715">
        <f>INDEX(products!$A$1:$G$49, MATCH(orders!$D715, products!$A$1:$A$1001, 0), MATCH(orders!L$1, products!$A$1:$G$1, 0))</f>
        <v>2.9849999999999999</v>
      </c>
      <c r="M715">
        <f>L715*E715</f>
        <v>2.9849999999999999</v>
      </c>
      <c r="N715" t="str">
        <f>_xlfn.IFS(I715="Rob", "Robusta", I715="Exc", "Excelsa", I715="Ara", "Arabica", I715="Lib","Liberica", TRUE, "")</f>
        <v>Robusta</v>
      </c>
      <c r="O715" t="str">
        <f>_xlfn.IFS(J715="M", "Medium", J715="L", "Light", J715="D", "Dark", TRUE, "")</f>
        <v>Medium</v>
      </c>
    </row>
    <row r="716" spans="1:15" x14ac:dyDescent="0.2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INDEX(customers!$A$1:$I$1001, MATCH(orders!$C716, customers!$A$1:$A$1001, 0), MATCH(orders!F$1, customers!$A$1:$I$1, 0))</f>
        <v>Alon Pllu</v>
      </c>
      <c r="G716" s="2" t="str">
        <f>INDEX(customers!$A$1:$I$1001, MATCH(orders!$C716, customers!$A$1:$A$1001, 0), MATCH(orders!G$1, customers!$A$1:$I$1, 0))</f>
        <v>aplluju@dagondesign.com</v>
      </c>
      <c r="H716" s="2" t="str">
        <f>INDEX(customers!$A$1:$I$1001, MATCH(orders!$C716, customers!$A$1:$A$1001, 0), MATCH(orders!H$1, customers!$A$1:$I$1, 0))</f>
        <v>Ireland</v>
      </c>
      <c r="I716" t="str">
        <f>INDEX(products!$A$1:$G$49, MATCH(orders!$D716, products!$A$1:$A$1001, 0), MATCH(orders!I$1, products!$A$1:$G$1, 0))</f>
        <v>Exc</v>
      </c>
      <c r="J716" t="str">
        <f>INDEX(products!$A$1:$G$49, MATCH(orders!$D716, products!$A$1:$A$1001, 0), MATCH(orders!J$1, products!$A$1:$G$1, 0))</f>
        <v>D</v>
      </c>
      <c r="K716">
        <f>INDEX(products!$A$1:$G$49, MATCH(orders!$D716, products!$A$1:$A$1001, 0), MATCH(orders!K$1, products!$A$1:$G$1, 0))</f>
        <v>0.2</v>
      </c>
      <c r="L716">
        <f>INDEX(products!$A$1:$G$49, MATCH(orders!$D716, products!$A$1:$A$1001, 0), MATCH(orders!L$1, products!$A$1:$G$1, 0))</f>
        <v>3.645</v>
      </c>
      <c r="M716">
        <f>L716*E716</f>
        <v>14.58</v>
      </c>
      <c r="N716" t="str">
        <f>_xlfn.IFS(I716="Rob", "Robusta", I716="Exc", "Excelsa", I716="Ara", "Arabica", I716="Lib","Liberica", TRUE, "")</f>
        <v>Excelsa</v>
      </c>
      <c r="O716" t="str">
        <f>_xlfn.IFS(J716="M", "Medium", J716="L", "Light", J716="D", "Dark", TRUE, "")</f>
        <v>Dark</v>
      </c>
    </row>
    <row r="717" spans="1:15" x14ac:dyDescent="0.2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INDEX(customers!$A$1:$I$1001, MATCH(orders!$C717, customers!$A$1:$A$1001, 0), MATCH(orders!F$1, customers!$A$1:$I$1, 0))</f>
        <v>Gilberto Cornier</v>
      </c>
      <c r="G717" s="2" t="str">
        <f>INDEX(customers!$A$1:$I$1001, MATCH(orders!$C717, customers!$A$1:$A$1001, 0), MATCH(orders!G$1, customers!$A$1:$I$1, 0))</f>
        <v>gcornierjv@techcrunch.com</v>
      </c>
      <c r="H717" s="2" t="str">
        <f>INDEX(customers!$A$1:$I$1001, MATCH(orders!$C717, customers!$A$1:$A$1001, 0), MATCH(orders!H$1, customers!$A$1:$I$1, 0))</f>
        <v>United States</v>
      </c>
      <c r="I717" t="str">
        <f>INDEX(products!$A$1:$G$49, MATCH(orders!$D717, products!$A$1:$A$1001, 0), MATCH(orders!I$1, products!$A$1:$G$1, 0))</f>
        <v>Exc</v>
      </c>
      <c r="J717" t="str">
        <f>INDEX(products!$A$1:$G$49, MATCH(orders!$D717, products!$A$1:$A$1001, 0), MATCH(orders!J$1, products!$A$1:$G$1, 0))</f>
        <v>L</v>
      </c>
      <c r="K717">
        <f>INDEX(products!$A$1:$G$49, MATCH(orders!$D717, products!$A$1:$A$1001, 0), MATCH(orders!K$1, products!$A$1:$G$1, 0))</f>
        <v>1</v>
      </c>
      <c r="L717">
        <f>INDEX(products!$A$1:$G$49, MATCH(orders!$D717, products!$A$1:$A$1001, 0), MATCH(orders!L$1, products!$A$1:$G$1, 0))</f>
        <v>14.85</v>
      </c>
      <c r="M717">
        <f>L717*E717</f>
        <v>89.1</v>
      </c>
      <c r="N717" t="str">
        <f>_xlfn.IFS(I717="Rob", "Robusta", I717="Exc", "Excelsa", I717="Ara", "Arabica", I717="Lib","Liberica", TRUE, "")</f>
        <v>Excelsa</v>
      </c>
      <c r="O717" t="str">
        <f>_xlfn.IFS(J717="M", "Medium", J717="L", "Light", J717="D", "Dark", TRUE, "")</f>
        <v>Light</v>
      </c>
    </row>
    <row r="718" spans="1:15" x14ac:dyDescent="0.2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INDEX(customers!$A$1:$I$1001, MATCH(orders!$C718, customers!$A$1:$A$1001, 0), MATCH(orders!F$1, customers!$A$1:$I$1, 0))</f>
        <v>Jimmy Dymoke</v>
      </c>
      <c r="G718" s="2" t="str">
        <f>INDEX(customers!$A$1:$I$1001, MATCH(orders!$C718, customers!$A$1:$A$1001, 0), MATCH(orders!G$1, customers!$A$1:$I$1, 0))</f>
        <v>jdymokeje@prnewswire.com</v>
      </c>
      <c r="H718" s="2" t="str">
        <f>INDEX(customers!$A$1:$I$1001, MATCH(orders!$C718, customers!$A$1:$A$1001, 0), MATCH(orders!H$1, customers!$A$1:$I$1, 0))</f>
        <v>Ireland</v>
      </c>
      <c r="I718" t="str">
        <f>INDEX(products!$A$1:$G$49, MATCH(orders!$D718, products!$A$1:$A$1001, 0), MATCH(orders!I$1, products!$A$1:$G$1, 0))</f>
        <v>Rob</v>
      </c>
      <c r="J718" t="str">
        <f>INDEX(products!$A$1:$G$49, MATCH(orders!$D718, products!$A$1:$A$1001, 0), MATCH(orders!J$1, products!$A$1:$G$1, 0))</f>
        <v>L</v>
      </c>
      <c r="K718">
        <f>INDEX(products!$A$1:$G$49, MATCH(orders!$D718, products!$A$1:$A$1001, 0), MATCH(orders!K$1, products!$A$1:$G$1, 0))</f>
        <v>1</v>
      </c>
      <c r="L718">
        <f>INDEX(products!$A$1:$G$49, MATCH(orders!$D718, products!$A$1:$A$1001, 0), MATCH(orders!L$1, products!$A$1:$G$1, 0))</f>
        <v>11.95</v>
      </c>
      <c r="M718">
        <f>L718*E718</f>
        <v>35.849999999999994</v>
      </c>
      <c r="N718" t="str">
        <f>_xlfn.IFS(I718="Rob", "Robusta", I718="Exc", "Excelsa", I718="Ara", "Arabica", I718="Lib","Liberica", TRUE, "")</f>
        <v>Robusta</v>
      </c>
      <c r="O718" t="str">
        <f>_xlfn.IFS(J718="M", "Medium", J718="L", "Light", J718="D", "Dark", TRUE, "")</f>
        <v>Light</v>
      </c>
    </row>
    <row r="719" spans="1:15" x14ac:dyDescent="0.2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INDEX(customers!$A$1:$I$1001, MATCH(orders!$C719, customers!$A$1:$A$1001, 0), MATCH(orders!F$1, customers!$A$1:$I$1, 0))</f>
        <v>Willabella Harvison</v>
      </c>
      <c r="G719" s="2" t="str">
        <f>INDEX(customers!$A$1:$I$1001, MATCH(orders!$C719, customers!$A$1:$A$1001, 0), MATCH(orders!G$1, customers!$A$1:$I$1, 0))</f>
        <v>wharvisonjx@gizmodo.com</v>
      </c>
      <c r="H719" s="2" t="str">
        <f>INDEX(customers!$A$1:$I$1001, MATCH(orders!$C719, customers!$A$1:$A$1001, 0), MATCH(orders!H$1, customers!$A$1:$I$1, 0))</f>
        <v>United States</v>
      </c>
      <c r="I719" t="str">
        <f>INDEX(products!$A$1:$G$49, MATCH(orders!$D719, products!$A$1:$A$1001, 0), MATCH(orders!I$1, products!$A$1:$G$1, 0))</f>
        <v>Ara</v>
      </c>
      <c r="J719" t="str">
        <f>INDEX(products!$A$1:$G$49, MATCH(orders!$D719, products!$A$1:$A$1001, 0), MATCH(orders!J$1, products!$A$1:$G$1, 0))</f>
        <v>D</v>
      </c>
      <c r="K719">
        <f>INDEX(products!$A$1:$G$49, MATCH(orders!$D719, products!$A$1:$A$1001, 0), MATCH(orders!K$1, products!$A$1:$G$1, 0))</f>
        <v>2.5</v>
      </c>
      <c r="L719">
        <f>INDEX(products!$A$1:$G$49, MATCH(orders!$D719, products!$A$1:$A$1001, 0), MATCH(orders!L$1, products!$A$1:$G$1, 0))</f>
        <v>22.884999999999998</v>
      </c>
      <c r="M719">
        <f>L719*E719</f>
        <v>68.655000000000001</v>
      </c>
      <c r="N719" t="str">
        <f>_xlfn.IFS(I719="Rob", "Robusta", I719="Exc", "Excelsa", I719="Ara", "Arabica", I719="Lib","Liberica", TRUE, "")</f>
        <v>Arabica</v>
      </c>
      <c r="O719" t="str">
        <f>_xlfn.IFS(J719="M", "Medium", J719="L", "Light", J719="D", "Dark", TRUE, "")</f>
        <v>Dark</v>
      </c>
    </row>
    <row r="720" spans="1:15" x14ac:dyDescent="0.2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INDEX(customers!$A$1:$I$1001, MATCH(orders!$C720, customers!$A$1:$A$1001, 0), MATCH(orders!F$1, customers!$A$1:$I$1, 0))</f>
        <v>Darice Heaford</v>
      </c>
      <c r="G720" s="2" t="str">
        <f>INDEX(customers!$A$1:$I$1001, MATCH(orders!$C720, customers!$A$1:$A$1001, 0), MATCH(orders!G$1, customers!$A$1:$I$1, 0))</f>
        <v>dheafordjy@twitpic.com</v>
      </c>
      <c r="H720" s="2" t="str">
        <f>INDEX(customers!$A$1:$I$1001, MATCH(orders!$C720, customers!$A$1:$A$1001, 0), MATCH(orders!H$1, customers!$A$1:$I$1, 0))</f>
        <v>United States</v>
      </c>
      <c r="I720" t="str">
        <f>INDEX(products!$A$1:$G$49, MATCH(orders!$D720, products!$A$1:$A$1001, 0), MATCH(orders!I$1, products!$A$1:$G$1, 0))</f>
        <v>Lib</v>
      </c>
      <c r="J720" t="str">
        <f>INDEX(products!$A$1:$G$49, MATCH(orders!$D720, products!$A$1:$A$1001, 0), MATCH(orders!J$1, products!$A$1:$G$1, 0))</f>
        <v>D</v>
      </c>
      <c r="K720">
        <f>INDEX(products!$A$1:$G$49, MATCH(orders!$D720, products!$A$1:$A$1001, 0), MATCH(orders!K$1, products!$A$1:$G$1, 0))</f>
        <v>1</v>
      </c>
      <c r="L720">
        <f>INDEX(products!$A$1:$G$49, MATCH(orders!$D720, products!$A$1:$A$1001, 0), MATCH(orders!L$1, products!$A$1:$G$1, 0))</f>
        <v>12.95</v>
      </c>
      <c r="M720">
        <f>L720*E720</f>
        <v>38.849999999999994</v>
      </c>
      <c r="N720" t="str">
        <f>_xlfn.IFS(I720="Rob", "Robusta", I720="Exc", "Excelsa", I720="Ara", "Arabica", I720="Lib","Liberica", TRUE, "")</f>
        <v>Liberica</v>
      </c>
      <c r="O720" t="str">
        <f>_xlfn.IFS(J720="M", "Medium", J720="L", "Light", J720="D", "Dark", TRUE, "")</f>
        <v>Dark</v>
      </c>
    </row>
    <row r="721" spans="1:15" x14ac:dyDescent="0.2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INDEX(customers!$A$1:$I$1001, MATCH(orders!$C721, customers!$A$1:$A$1001, 0), MATCH(orders!F$1, customers!$A$1:$I$1, 0))</f>
        <v>Granger Fantham</v>
      </c>
      <c r="G721" s="2" t="str">
        <f>INDEX(customers!$A$1:$I$1001, MATCH(orders!$C721, customers!$A$1:$A$1001, 0), MATCH(orders!G$1, customers!$A$1:$I$1, 0))</f>
        <v>gfanthamjz@hexun.com</v>
      </c>
      <c r="H721" s="2" t="str">
        <f>INDEX(customers!$A$1:$I$1001, MATCH(orders!$C721, customers!$A$1:$A$1001, 0), MATCH(orders!H$1, customers!$A$1:$I$1, 0))</f>
        <v>United States</v>
      </c>
      <c r="I721" t="str">
        <f>INDEX(products!$A$1:$G$49, MATCH(orders!$D721, products!$A$1:$A$1001, 0), MATCH(orders!I$1, products!$A$1:$G$1, 0))</f>
        <v>Lib</v>
      </c>
      <c r="J721" t="str">
        <f>INDEX(products!$A$1:$G$49, MATCH(orders!$D721, products!$A$1:$A$1001, 0), MATCH(orders!J$1, products!$A$1:$G$1, 0))</f>
        <v>L</v>
      </c>
      <c r="K721">
        <f>INDEX(products!$A$1:$G$49, MATCH(orders!$D721, products!$A$1:$A$1001, 0), MATCH(orders!K$1, products!$A$1:$G$1, 0))</f>
        <v>1</v>
      </c>
      <c r="L721">
        <f>INDEX(products!$A$1:$G$49, MATCH(orders!$D721, products!$A$1:$A$1001, 0), MATCH(orders!L$1, products!$A$1:$G$1, 0))</f>
        <v>15.85</v>
      </c>
      <c r="M721">
        <f>L721*E721</f>
        <v>79.25</v>
      </c>
      <c r="N721" t="str">
        <f>_xlfn.IFS(I721="Rob", "Robusta", I721="Exc", "Excelsa", I721="Ara", "Arabica", I721="Lib","Liberica", TRUE, "")</f>
        <v>Liberica</v>
      </c>
      <c r="O721" t="str">
        <f>_xlfn.IFS(J721="M", "Medium", J721="L", "Light", J721="D", "Dark", TRUE, "")</f>
        <v>Light</v>
      </c>
    </row>
    <row r="722" spans="1:15" x14ac:dyDescent="0.2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INDEX(customers!$A$1:$I$1001, MATCH(orders!$C722, customers!$A$1:$A$1001, 0), MATCH(orders!F$1, customers!$A$1:$I$1, 0))</f>
        <v>Reynolds Crookshanks</v>
      </c>
      <c r="G722" s="2" t="str">
        <f>INDEX(customers!$A$1:$I$1001, MATCH(orders!$C722, customers!$A$1:$A$1001, 0), MATCH(orders!G$1, customers!$A$1:$I$1, 0))</f>
        <v>rcrookshanksk0@unc.edu</v>
      </c>
      <c r="H722" s="2" t="str">
        <f>INDEX(customers!$A$1:$I$1001, MATCH(orders!$C722, customers!$A$1:$A$1001, 0), MATCH(orders!H$1, customers!$A$1:$I$1, 0))</f>
        <v>United States</v>
      </c>
      <c r="I722" t="str">
        <f>INDEX(products!$A$1:$G$49, MATCH(orders!$D722, products!$A$1:$A$1001, 0), MATCH(orders!I$1, products!$A$1:$G$1, 0))</f>
        <v>Exc</v>
      </c>
      <c r="J722" t="str">
        <f>INDEX(products!$A$1:$G$49, MATCH(orders!$D722, products!$A$1:$A$1001, 0), MATCH(orders!J$1, products!$A$1:$G$1, 0))</f>
        <v>D</v>
      </c>
      <c r="K722">
        <f>INDEX(products!$A$1:$G$49, MATCH(orders!$D722, products!$A$1:$A$1001, 0), MATCH(orders!K$1, products!$A$1:$G$1, 0))</f>
        <v>0.5</v>
      </c>
      <c r="L722">
        <f>INDEX(products!$A$1:$G$49, MATCH(orders!$D722, products!$A$1:$A$1001, 0), MATCH(orders!L$1, products!$A$1:$G$1, 0))</f>
        <v>7.29</v>
      </c>
      <c r="M722">
        <f>L722*E722</f>
        <v>36.450000000000003</v>
      </c>
      <c r="N722" t="str">
        <f>_xlfn.IFS(I722="Rob", "Robusta", I722="Exc", "Excelsa", I722="Ara", "Arabica", I722="Lib","Liberica", TRUE, "")</f>
        <v>Excelsa</v>
      </c>
      <c r="O722" t="str">
        <f>_xlfn.IFS(J722="M", "Medium", J722="L", "Light", J722="D", "Dark", TRUE, "")</f>
        <v>Dark</v>
      </c>
    </row>
    <row r="723" spans="1:15" x14ac:dyDescent="0.2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INDEX(customers!$A$1:$I$1001, MATCH(orders!$C723, customers!$A$1:$A$1001, 0), MATCH(orders!F$1, customers!$A$1:$I$1, 0))</f>
        <v>Niels Leake</v>
      </c>
      <c r="G723" s="2" t="str">
        <f>INDEX(customers!$A$1:$I$1001, MATCH(orders!$C723, customers!$A$1:$A$1001, 0), MATCH(orders!G$1, customers!$A$1:$I$1, 0))</f>
        <v>nleakek1@cmu.edu</v>
      </c>
      <c r="H723" s="2" t="str">
        <f>INDEX(customers!$A$1:$I$1001, MATCH(orders!$C723, customers!$A$1:$A$1001, 0), MATCH(orders!H$1, customers!$A$1:$I$1, 0))</f>
        <v>United States</v>
      </c>
      <c r="I723" t="str">
        <f>INDEX(products!$A$1:$G$49, MATCH(orders!$D723, products!$A$1:$A$1001, 0), MATCH(orders!I$1, products!$A$1:$G$1, 0))</f>
        <v>Rob</v>
      </c>
      <c r="J723" t="str">
        <f>INDEX(products!$A$1:$G$49, MATCH(orders!$D723, products!$A$1:$A$1001, 0), MATCH(orders!J$1, products!$A$1:$G$1, 0))</f>
        <v>M</v>
      </c>
      <c r="K723">
        <f>INDEX(products!$A$1:$G$49, MATCH(orders!$D723, products!$A$1:$A$1001, 0), MATCH(orders!K$1, products!$A$1:$G$1, 0))</f>
        <v>0.2</v>
      </c>
      <c r="L723">
        <f>INDEX(products!$A$1:$G$49, MATCH(orders!$D723, products!$A$1:$A$1001, 0), MATCH(orders!L$1, products!$A$1:$G$1, 0))</f>
        <v>2.9849999999999999</v>
      </c>
      <c r="M723">
        <f>L723*E723</f>
        <v>8.9550000000000001</v>
      </c>
      <c r="N723" t="str">
        <f>_xlfn.IFS(I723="Rob", "Robusta", I723="Exc", "Excelsa", I723="Ara", "Arabica", I723="Lib","Liberica", TRUE, "")</f>
        <v>Robusta</v>
      </c>
      <c r="O723" t="str">
        <f>_xlfn.IFS(J723="M", "Medium", J723="L", "Light", J723="D", "Dark", TRUE, "")</f>
        <v>Medium</v>
      </c>
    </row>
    <row r="724" spans="1:15" x14ac:dyDescent="0.2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INDEX(customers!$A$1:$I$1001, MATCH(orders!$C724, customers!$A$1:$A$1001, 0), MATCH(orders!F$1, customers!$A$1:$I$1, 0))</f>
        <v>Hetti Measures</v>
      </c>
      <c r="G724" s="2" t="str">
        <f>INDEX(customers!$A$1:$I$1001, MATCH(orders!$C724, customers!$A$1:$A$1001, 0), MATCH(orders!G$1, customers!$A$1:$I$1, 0))</f>
        <v xml:space="preserve"> hetti.measures@gmail.com</v>
      </c>
      <c r="H724" s="2" t="str">
        <f>INDEX(customers!$A$1:$I$1001, MATCH(orders!$C724, customers!$A$1:$A$1001, 0), MATCH(orders!H$1, customers!$A$1:$I$1, 0))</f>
        <v>United States</v>
      </c>
      <c r="I724" t="str">
        <f>INDEX(products!$A$1:$G$49, MATCH(orders!$D724, products!$A$1:$A$1001, 0), MATCH(orders!I$1, products!$A$1:$G$1, 0))</f>
        <v>Exc</v>
      </c>
      <c r="J724" t="str">
        <f>INDEX(products!$A$1:$G$49, MATCH(orders!$D724, products!$A$1:$A$1001, 0), MATCH(orders!J$1, products!$A$1:$G$1, 0))</f>
        <v>D</v>
      </c>
      <c r="K724">
        <f>INDEX(products!$A$1:$G$49, MATCH(orders!$D724, products!$A$1:$A$1001, 0), MATCH(orders!K$1, products!$A$1:$G$1, 0))</f>
        <v>1</v>
      </c>
      <c r="L724">
        <f>INDEX(products!$A$1:$G$49, MATCH(orders!$D724, products!$A$1:$A$1001, 0), MATCH(orders!L$1, products!$A$1:$G$1, 0))</f>
        <v>12.15</v>
      </c>
      <c r="M724">
        <f>L724*E724</f>
        <v>24.3</v>
      </c>
      <c r="N724" t="str">
        <f>_xlfn.IFS(I724="Rob", "Robusta", I724="Exc", "Excelsa", I724="Ara", "Arabica", I724="Lib","Liberica", TRUE, "")</f>
        <v>Excelsa</v>
      </c>
      <c r="O724" t="str">
        <f>_xlfn.IFS(J724="M", "Medium", J724="L", "Light", J724="D", "Dark", TRUE, "")</f>
        <v>Dark</v>
      </c>
    </row>
    <row r="725" spans="1:15" x14ac:dyDescent="0.2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INDEX(customers!$A$1:$I$1001, MATCH(orders!$C725, customers!$A$1:$A$1001, 0), MATCH(orders!F$1, customers!$A$1:$I$1, 0))</f>
        <v>Gay Eilhersen</v>
      </c>
      <c r="G725" s="2" t="str">
        <f>INDEX(customers!$A$1:$I$1001, MATCH(orders!$C725, customers!$A$1:$A$1001, 0), MATCH(orders!G$1, customers!$A$1:$I$1, 0))</f>
        <v>geilhersenk3@networksolutions.com</v>
      </c>
      <c r="H725" s="2" t="str">
        <f>INDEX(customers!$A$1:$I$1001, MATCH(orders!$C725, customers!$A$1:$A$1001, 0), MATCH(orders!H$1, customers!$A$1:$I$1, 0))</f>
        <v>United States</v>
      </c>
      <c r="I725" t="str">
        <f>INDEX(products!$A$1:$G$49, MATCH(orders!$D725, products!$A$1:$A$1001, 0), MATCH(orders!I$1, products!$A$1:$G$1, 0))</f>
        <v>Exc</v>
      </c>
      <c r="J725" t="str">
        <f>INDEX(products!$A$1:$G$49, MATCH(orders!$D725, products!$A$1:$A$1001, 0), MATCH(orders!J$1, products!$A$1:$G$1, 0))</f>
        <v>M</v>
      </c>
      <c r="K725">
        <f>INDEX(products!$A$1:$G$49, MATCH(orders!$D725, products!$A$1:$A$1001, 0), MATCH(orders!K$1, products!$A$1:$G$1, 0))</f>
        <v>2.5</v>
      </c>
      <c r="L725">
        <f>INDEX(products!$A$1:$G$49, MATCH(orders!$D725, products!$A$1:$A$1001, 0), MATCH(orders!L$1, products!$A$1:$G$1, 0))</f>
        <v>31.624999999999996</v>
      </c>
      <c r="M725">
        <f>L725*E725</f>
        <v>63.249999999999993</v>
      </c>
      <c r="N725" t="str">
        <f>_xlfn.IFS(I725="Rob", "Robusta", I725="Exc", "Excelsa", I725="Ara", "Arabica", I725="Lib","Liberica", TRUE, "")</f>
        <v>Excelsa</v>
      </c>
      <c r="O725" t="str">
        <f>_xlfn.IFS(J725="M", "Medium", J725="L", "Light", J725="D", "Dark", TRUE, "")</f>
        <v>Medium</v>
      </c>
    </row>
    <row r="726" spans="1:15" x14ac:dyDescent="0.2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INDEX(customers!$A$1:$I$1001, MATCH(orders!$C726, customers!$A$1:$A$1001, 0), MATCH(orders!F$1, customers!$A$1:$I$1, 0))</f>
        <v>Nico Hubert</v>
      </c>
      <c r="G726" s="2" t="str">
        <f>INDEX(customers!$A$1:$I$1001, MATCH(orders!$C726, customers!$A$1:$A$1001, 0), MATCH(orders!G$1, customers!$A$1:$I$1, 0))</f>
        <v xml:space="preserve"> nico.hubert@gmail.com</v>
      </c>
      <c r="H726" s="2" t="str">
        <f>INDEX(customers!$A$1:$I$1001, MATCH(orders!$C726, customers!$A$1:$A$1001, 0), MATCH(orders!H$1, customers!$A$1:$I$1, 0))</f>
        <v>United States</v>
      </c>
      <c r="I726" t="str">
        <f>INDEX(products!$A$1:$G$49, MATCH(orders!$D726, products!$A$1:$A$1001, 0), MATCH(orders!I$1, products!$A$1:$G$1, 0))</f>
        <v>Ara</v>
      </c>
      <c r="J726" t="str">
        <f>INDEX(products!$A$1:$G$49, MATCH(orders!$D726, products!$A$1:$A$1001, 0), MATCH(orders!J$1, products!$A$1:$G$1, 0))</f>
        <v>M</v>
      </c>
      <c r="K726">
        <f>INDEX(products!$A$1:$G$49, MATCH(orders!$D726, products!$A$1:$A$1001, 0), MATCH(orders!K$1, products!$A$1:$G$1, 0))</f>
        <v>0.2</v>
      </c>
      <c r="L726">
        <f>INDEX(products!$A$1:$G$49, MATCH(orders!$D726, products!$A$1:$A$1001, 0), MATCH(orders!L$1, products!$A$1:$G$1, 0))</f>
        <v>3.375</v>
      </c>
      <c r="M726">
        <f>L726*E726</f>
        <v>6.75</v>
      </c>
      <c r="N726" t="str">
        <f>_xlfn.IFS(I726="Rob", "Robusta", I726="Exc", "Excelsa", I726="Ara", "Arabica", I726="Lib","Liberica", TRUE, "")</f>
        <v>Arabica</v>
      </c>
      <c r="O726" t="str">
        <f>_xlfn.IFS(J726="M", "Medium", J726="L", "Light", J726="D", "Dark", TRUE, "")</f>
        <v>Medium</v>
      </c>
    </row>
    <row r="727" spans="1:15" x14ac:dyDescent="0.2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INDEX(customers!$A$1:$I$1001, MATCH(orders!$C727, customers!$A$1:$A$1001, 0), MATCH(orders!F$1, customers!$A$1:$I$1, 0))</f>
        <v>Cristina Aleixo</v>
      </c>
      <c r="G727" s="2" t="str">
        <f>INDEX(customers!$A$1:$I$1001, MATCH(orders!$C727, customers!$A$1:$A$1001, 0), MATCH(orders!G$1, customers!$A$1:$I$1, 0))</f>
        <v>caleixok5@globo.com</v>
      </c>
      <c r="H727" s="2" t="str">
        <f>INDEX(customers!$A$1:$I$1001, MATCH(orders!$C727, customers!$A$1:$A$1001, 0), MATCH(orders!H$1, customers!$A$1:$I$1, 0))</f>
        <v>United States</v>
      </c>
      <c r="I727" t="str">
        <f>INDEX(products!$A$1:$G$49, MATCH(orders!$D727, products!$A$1:$A$1001, 0), MATCH(orders!I$1, products!$A$1:$G$1, 0))</f>
        <v>Ara</v>
      </c>
      <c r="J727" t="str">
        <f>INDEX(products!$A$1:$G$49, MATCH(orders!$D727, products!$A$1:$A$1001, 0), MATCH(orders!J$1, products!$A$1:$G$1, 0))</f>
        <v>L</v>
      </c>
      <c r="K727">
        <f>INDEX(products!$A$1:$G$49, MATCH(orders!$D727, products!$A$1:$A$1001, 0), MATCH(orders!K$1, products!$A$1:$G$1, 0))</f>
        <v>0.2</v>
      </c>
      <c r="L727">
        <f>INDEX(products!$A$1:$G$49, MATCH(orders!$D727, products!$A$1:$A$1001, 0), MATCH(orders!L$1, products!$A$1:$G$1, 0))</f>
        <v>3.8849999999999998</v>
      </c>
      <c r="M727">
        <f>L727*E727</f>
        <v>23.31</v>
      </c>
      <c r="N727" t="str">
        <f>_xlfn.IFS(I727="Rob", "Robusta", I727="Exc", "Excelsa", I727="Ara", "Arabica", I727="Lib","Liberica", TRUE, "")</f>
        <v>Arabica</v>
      </c>
      <c r="O727" t="str">
        <f>_xlfn.IFS(J727="M", "Medium", J727="L", "Light", J727="D", "Dark", TRUE, "")</f>
        <v>Light</v>
      </c>
    </row>
    <row r="728" spans="1:15" x14ac:dyDescent="0.2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INDEX(customers!$A$1:$I$1001, MATCH(orders!$C728, customers!$A$1:$A$1001, 0), MATCH(orders!F$1, customers!$A$1:$I$1, 0))</f>
        <v>Derrek Allpress</v>
      </c>
      <c r="G728" s="2" t="str">
        <f>INDEX(customers!$A$1:$I$1001, MATCH(orders!$C728, customers!$A$1:$A$1001, 0), MATCH(orders!G$1, customers!$A$1:$I$1, 0))</f>
        <v xml:space="preserve"> derrek.allpress@gmail.com</v>
      </c>
      <c r="H728" s="2" t="str">
        <f>INDEX(customers!$A$1:$I$1001, MATCH(orders!$C728, customers!$A$1:$A$1001, 0), MATCH(orders!H$1, customers!$A$1:$I$1, 0))</f>
        <v>United States</v>
      </c>
      <c r="I728" t="str">
        <f>INDEX(products!$A$1:$G$49, MATCH(orders!$D728, products!$A$1:$A$1001, 0), MATCH(orders!I$1, products!$A$1:$G$1, 0))</f>
        <v>Lib</v>
      </c>
      <c r="J728" t="str">
        <f>INDEX(products!$A$1:$G$49, MATCH(orders!$D728, products!$A$1:$A$1001, 0), MATCH(orders!J$1, products!$A$1:$G$1, 0))</f>
        <v>L</v>
      </c>
      <c r="K728">
        <f>INDEX(products!$A$1:$G$49, MATCH(orders!$D728, products!$A$1:$A$1001, 0), MATCH(orders!K$1, products!$A$1:$G$1, 0))</f>
        <v>2.5</v>
      </c>
      <c r="L728">
        <f>INDEX(products!$A$1:$G$49, MATCH(orders!$D728, products!$A$1:$A$1001, 0), MATCH(orders!L$1, products!$A$1:$G$1, 0))</f>
        <v>36.454999999999998</v>
      </c>
      <c r="M728">
        <f>L728*E728</f>
        <v>145.82</v>
      </c>
      <c r="N728" t="str">
        <f>_xlfn.IFS(I728="Rob", "Robusta", I728="Exc", "Excelsa", I728="Ara", "Arabica", I728="Lib","Liberica", TRUE, "")</f>
        <v>Liberica</v>
      </c>
      <c r="O728" t="str">
        <f>_xlfn.IFS(J728="M", "Medium", J728="L", "Light", J728="D", "Dark", TRUE, "")</f>
        <v>Light</v>
      </c>
    </row>
    <row r="729" spans="1:15" x14ac:dyDescent="0.2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INDEX(customers!$A$1:$I$1001, MATCH(orders!$C729, customers!$A$1:$A$1001, 0), MATCH(orders!F$1, customers!$A$1:$I$1, 0))</f>
        <v>Rikki Tomkowicz</v>
      </c>
      <c r="G729" s="2" t="str">
        <f>INDEX(customers!$A$1:$I$1001, MATCH(orders!$C729, customers!$A$1:$A$1001, 0), MATCH(orders!G$1, customers!$A$1:$I$1, 0))</f>
        <v>rtomkowiczk7@bravesites.com</v>
      </c>
      <c r="H729" s="2" t="str">
        <f>INDEX(customers!$A$1:$I$1001, MATCH(orders!$C729, customers!$A$1:$A$1001, 0), MATCH(orders!H$1, customers!$A$1:$I$1, 0))</f>
        <v>Ireland</v>
      </c>
      <c r="I729" t="str">
        <f>INDEX(products!$A$1:$G$49, MATCH(orders!$D729, products!$A$1:$A$1001, 0), MATCH(orders!I$1, products!$A$1:$G$1, 0))</f>
        <v>Rob</v>
      </c>
      <c r="J729" t="str">
        <f>INDEX(products!$A$1:$G$49, MATCH(orders!$D729, products!$A$1:$A$1001, 0), MATCH(orders!J$1, products!$A$1:$G$1, 0))</f>
        <v>M</v>
      </c>
      <c r="K729">
        <f>INDEX(products!$A$1:$G$49, MATCH(orders!$D729, products!$A$1:$A$1001, 0), MATCH(orders!K$1, products!$A$1:$G$1, 0))</f>
        <v>0.5</v>
      </c>
      <c r="L729">
        <f>INDEX(products!$A$1:$G$49, MATCH(orders!$D729, products!$A$1:$A$1001, 0), MATCH(orders!L$1, products!$A$1:$G$1, 0))</f>
        <v>5.97</v>
      </c>
      <c r="M729">
        <f>L729*E729</f>
        <v>29.849999999999998</v>
      </c>
      <c r="N729" t="str">
        <f>_xlfn.IFS(I729="Rob", "Robusta", I729="Exc", "Excelsa", I729="Ara", "Arabica", I729="Lib","Liberica", TRUE, "")</f>
        <v>Robusta</v>
      </c>
      <c r="O729" t="str">
        <f>_xlfn.IFS(J729="M", "Medium", J729="L", "Light", J729="D", "Dark", TRUE, "")</f>
        <v>Medium</v>
      </c>
    </row>
    <row r="730" spans="1:15" x14ac:dyDescent="0.2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INDEX(customers!$A$1:$I$1001, MATCH(orders!$C730, customers!$A$1:$A$1001, 0), MATCH(orders!F$1, customers!$A$1:$I$1, 0))</f>
        <v>Rochette Huscroft</v>
      </c>
      <c r="G730" s="2" t="str">
        <f>INDEX(customers!$A$1:$I$1001, MATCH(orders!$C730, customers!$A$1:$A$1001, 0), MATCH(orders!G$1, customers!$A$1:$I$1, 0))</f>
        <v>rhuscroftk8@jimdo.com</v>
      </c>
      <c r="H730" s="2" t="str">
        <f>INDEX(customers!$A$1:$I$1001, MATCH(orders!$C730, customers!$A$1:$A$1001, 0), MATCH(orders!H$1, customers!$A$1:$I$1, 0))</f>
        <v>United States</v>
      </c>
      <c r="I730" t="str">
        <f>INDEX(products!$A$1:$G$49, MATCH(orders!$D730, products!$A$1:$A$1001, 0), MATCH(orders!I$1, products!$A$1:$G$1, 0))</f>
        <v>Exc</v>
      </c>
      <c r="J730" t="str">
        <f>INDEX(products!$A$1:$G$49, MATCH(orders!$D730, products!$A$1:$A$1001, 0), MATCH(orders!J$1, products!$A$1:$G$1, 0))</f>
        <v>D</v>
      </c>
      <c r="K730">
        <f>INDEX(products!$A$1:$G$49, MATCH(orders!$D730, products!$A$1:$A$1001, 0), MATCH(orders!K$1, products!$A$1:$G$1, 0))</f>
        <v>0.5</v>
      </c>
      <c r="L730">
        <f>INDEX(products!$A$1:$G$49, MATCH(orders!$D730, products!$A$1:$A$1001, 0), MATCH(orders!L$1, products!$A$1:$G$1, 0))</f>
        <v>7.29</v>
      </c>
      <c r="M730">
        <f>L730*E730</f>
        <v>21.87</v>
      </c>
      <c r="N730" t="str">
        <f>_xlfn.IFS(I730="Rob", "Robusta", I730="Exc", "Excelsa", I730="Ara", "Arabica", I730="Lib","Liberica", TRUE, "")</f>
        <v>Excelsa</v>
      </c>
      <c r="O730" t="str">
        <f>_xlfn.IFS(J730="M", "Medium", J730="L", "Light", J730="D", "Dark", TRUE, "")</f>
        <v>Dark</v>
      </c>
    </row>
    <row r="731" spans="1:15" x14ac:dyDescent="0.2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INDEX(customers!$A$1:$I$1001, MATCH(orders!$C731, customers!$A$1:$A$1001, 0), MATCH(orders!F$1, customers!$A$1:$I$1, 0))</f>
        <v>Selle Scurrer</v>
      </c>
      <c r="G731" s="2" t="str">
        <f>INDEX(customers!$A$1:$I$1001, MATCH(orders!$C731, customers!$A$1:$A$1001, 0), MATCH(orders!G$1, customers!$A$1:$I$1, 0))</f>
        <v>sscurrerk9@flavors.me</v>
      </c>
      <c r="H731" s="2" t="str">
        <f>INDEX(customers!$A$1:$I$1001, MATCH(orders!$C731, customers!$A$1:$A$1001, 0), MATCH(orders!H$1, customers!$A$1:$I$1, 0))</f>
        <v>United Kingdom</v>
      </c>
      <c r="I731" t="str">
        <f>INDEX(products!$A$1:$G$49, MATCH(orders!$D731, products!$A$1:$A$1001, 0), MATCH(orders!I$1, products!$A$1:$G$1, 0))</f>
        <v>Lib</v>
      </c>
      <c r="J731" t="str">
        <f>INDEX(products!$A$1:$G$49, MATCH(orders!$D731, products!$A$1:$A$1001, 0), MATCH(orders!J$1, products!$A$1:$G$1, 0))</f>
        <v>M</v>
      </c>
      <c r="K731">
        <f>INDEX(products!$A$1:$G$49, MATCH(orders!$D731, products!$A$1:$A$1001, 0), MATCH(orders!K$1, products!$A$1:$G$1, 0))</f>
        <v>0.2</v>
      </c>
      <c r="L731">
        <f>INDEX(products!$A$1:$G$49, MATCH(orders!$D731, products!$A$1:$A$1001, 0), MATCH(orders!L$1, products!$A$1:$G$1, 0))</f>
        <v>4.3650000000000002</v>
      </c>
      <c r="M731">
        <f>L731*E731</f>
        <v>4.3650000000000002</v>
      </c>
      <c r="N731" t="str">
        <f>_xlfn.IFS(I731="Rob", "Robusta", I731="Exc", "Excelsa", I731="Ara", "Arabica", I731="Lib","Liberica", TRUE, "")</f>
        <v>Liberica</v>
      </c>
      <c r="O731" t="str">
        <f>_xlfn.IFS(J731="M", "Medium", J731="L", "Light", J731="D", "Dark", TRUE, "")</f>
        <v>Medium</v>
      </c>
    </row>
    <row r="732" spans="1:15" x14ac:dyDescent="0.2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INDEX(customers!$A$1:$I$1001, MATCH(orders!$C732, customers!$A$1:$A$1001, 0), MATCH(orders!F$1, customers!$A$1:$I$1, 0))</f>
        <v>Andie Rudram</v>
      </c>
      <c r="G732" s="2" t="str">
        <f>INDEX(customers!$A$1:$I$1001, MATCH(orders!$C732, customers!$A$1:$A$1001, 0), MATCH(orders!G$1, customers!$A$1:$I$1, 0))</f>
        <v>arudramka@prnewswire.com</v>
      </c>
      <c r="H732" s="2" t="str">
        <f>INDEX(customers!$A$1:$I$1001, MATCH(orders!$C732, customers!$A$1:$A$1001, 0), MATCH(orders!H$1, customers!$A$1:$I$1, 0))</f>
        <v>United States</v>
      </c>
      <c r="I732" t="str">
        <f>INDEX(products!$A$1:$G$49, MATCH(orders!$D732, products!$A$1:$A$1001, 0), MATCH(orders!I$1, products!$A$1:$G$1, 0))</f>
        <v>Lib</v>
      </c>
      <c r="J732" t="str">
        <f>INDEX(products!$A$1:$G$49, MATCH(orders!$D732, products!$A$1:$A$1001, 0), MATCH(orders!J$1, products!$A$1:$G$1, 0))</f>
        <v>L</v>
      </c>
      <c r="K732">
        <f>INDEX(products!$A$1:$G$49, MATCH(orders!$D732, products!$A$1:$A$1001, 0), MATCH(orders!K$1, products!$A$1:$G$1, 0))</f>
        <v>2.5</v>
      </c>
      <c r="L732">
        <f>INDEX(products!$A$1:$G$49, MATCH(orders!$D732, products!$A$1:$A$1001, 0), MATCH(orders!L$1, products!$A$1:$G$1, 0))</f>
        <v>36.454999999999998</v>
      </c>
      <c r="M732">
        <f>L732*E732</f>
        <v>36.454999999999998</v>
      </c>
      <c r="N732" t="str">
        <f>_xlfn.IFS(I732="Rob", "Robusta", I732="Exc", "Excelsa", I732="Ara", "Arabica", I732="Lib","Liberica", TRUE, "")</f>
        <v>Liberica</v>
      </c>
      <c r="O732" t="str">
        <f>_xlfn.IFS(J732="M", "Medium", J732="L", "Light", J732="D", "Dark", TRUE, "")</f>
        <v>Light</v>
      </c>
    </row>
    <row r="733" spans="1:15" x14ac:dyDescent="0.2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INDEX(customers!$A$1:$I$1001, MATCH(orders!$C733, customers!$A$1:$A$1001, 0), MATCH(orders!F$1, customers!$A$1:$I$1, 0))</f>
        <v>Leta Clarricoates</v>
      </c>
      <c r="G733" s="2" t="str">
        <f>INDEX(customers!$A$1:$I$1001, MATCH(orders!$C733, customers!$A$1:$A$1001, 0), MATCH(orders!G$1, customers!$A$1:$I$1, 0))</f>
        <v xml:space="preserve"> leta.clarricoates@gmail.com</v>
      </c>
      <c r="H733" s="2" t="str">
        <f>INDEX(customers!$A$1:$I$1001, MATCH(orders!$C733, customers!$A$1:$A$1001, 0), MATCH(orders!H$1, customers!$A$1:$I$1, 0))</f>
        <v>United States</v>
      </c>
      <c r="I733" t="str">
        <f>INDEX(products!$A$1:$G$49, MATCH(orders!$D733, products!$A$1:$A$1001, 0), MATCH(orders!I$1, products!$A$1:$G$1, 0))</f>
        <v>Lib</v>
      </c>
      <c r="J733" t="str">
        <f>INDEX(products!$A$1:$G$49, MATCH(orders!$D733, products!$A$1:$A$1001, 0), MATCH(orders!J$1, products!$A$1:$G$1, 0))</f>
        <v>D</v>
      </c>
      <c r="K733">
        <f>INDEX(products!$A$1:$G$49, MATCH(orders!$D733, products!$A$1:$A$1001, 0), MATCH(orders!K$1, products!$A$1:$G$1, 0))</f>
        <v>0.2</v>
      </c>
      <c r="L733">
        <f>INDEX(products!$A$1:$G$49, MATCH(orders!$D733, products!$A$1:$A$1001, 0), MATCH(orders!L$1, products!$A$1:$G$1, 0))</f>
        <v>3.8849999999999998</v>
      </c>
      <c r="M733">
        <f>L733*E733</f>
        <v>15.54</v>
      </c>
      <c r="N733" t="str">
        <f>_xlfn.IFS(I733="Rob", "Robusta", I733="Exc", "Excelsa", I733="Ara", "Arabica", I733="Lib","Liberica", TRUE, "")</f>
        <v>Liberica</v>
      </c>
      <c r="O733" t="str">
        <f>_xlfn.IFS(J733="M", "Medium", J733="L", "Light", J733="D", "Dark", TRUE, "")</f>
        <v>Dark</v>
      </c>
    </row>
    <row r="734" spans="1:15" x14ac:dyDescent="0.2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INDEX(customers!$A$1:$I$1001, MATCH(orders!$C734, customers!$A$1:$A$1001, 0), MATCH(orders!F$1, customers!$A$1:$I$1, 0))</f>
        <v>Jacquelyn Maha</v>
      </c>
      <c r="G734" s="2" t="str">
        <f>INDEX(customers!$A$1:$I$1001, MATCH(orders!$C734, customers!$A$1:$A$1001, 0), MATCH(orders!G$1, customers!$A$1:$I$1, 0))</f>
        <v>jmahakc@cyberchimps.com</v>
      </c>
      <c r="H734" s="2" t="str">
        <f>INDEX(customers!$A$1:$I$1001, MATCH(orders!$C734, customers!$A$1:$A$1001, 0), MATCH(orders!H$1, customers!$A$1:$I$1, 0))</f>
        <v>United States</v>
      </c>
      <c r="I734" t="str">
        <f>INDEX(products!$A$1:$G$49, MATCH(orders!$D734, products!$A$1:$A$1001, 0), MATCH(orders!I$1, products!$A$1:$G$1, 0))</f>
        <v>Exc</v>
      </c>
      <c r="J734" t="str">
        <f>INDEX(products!$A$1:$G$49, MATCH(orders!$D734, products!$A$1:$A$1001, 0), MATCH(orders!J$1, products!$A$1:$G$1, 0))</f>
        <v>L</v>
      </c>
      <c r="K734">
        <f>INDEX(products!$A$1:$G$49, MATCH(orders!$D734, products!$A$1:$A$1001, 0), MATCH(orders!K$1, products!$A$1:$G$1, 0))</f>
        <v>0.2</v>
      </c>
      <c r="L734">
        <f>INDEX(products!$A$1:$G$49, MATCH(orders!$D734, products!$A$1:$A$1001, 0), MATCH(orders!L$1, products!$A$1:$G$1, 0))</f>
        <v>4.4550000000000001</v>
      </c>
      <c r="M734">
        <f>L734*E734</f>
        <v>8.91</v>
      </c>
      <c r="N734" t="str">
        <f>_xlfn.IFS(I734="Rob", "Robusta", I734="Exc", "Excelsa", I734="Ara", "Arabica", I734="Lib","Liberica", TRUE, "")</f>
        <v>Excelsa</v>
      </c>
      <c r="O734" t="str">
        <f>_xlfn.IFS(J734="M", "Medium", J734="L", "Light", J734="D", "Dark", TRUE, "")</f>
        <v>Light</v>
      </c>
    </row>
    <row r="735" spans="1:15" x14ac:dyDescent="0.2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INDEX(customers!$A$1:$I$1001, MATCH(orders!$C735, customers!$A$1:$A$1001, 0), MATCH(orders!F$1, customers!$A$1:$I$1, 0))</f>
        <v>Glory Clemon</v>
      </c>
      <c r="G735" s="2" t="str">
        <f>INDEX(customers!$A$1:$I$1001, MATCH(orders!$C735, customers!$A$1:$A$1001, 0), MATCH(orders!G$1, customers!$A$1:$I$1, 0))</f>
        <v>gclemonkd@networksolutions.com</v>
      </c>
      <c r="H735" s="2" t="str">
        <f>INDEX(customers!$A$1:$I$1001, MATCH(orders!$C735, customers!$A$1:$A$1001, 0), MATCH(orders!H$1, customers!$A$1:$I$1, 0))</f>
        <v>United States</v>
      </c>
      <c r="I735" t="str">
        <f>INDEX(products!$A$1:$G$49, MATCH(orders!$D735, products!$A$1:$A$1001, 0), MATCH(orders!I$1, products!$A$1:$G$1, 0))</f>
        <v>Lib</v>
      </c>
      <c r="J735" t="str">
        <f>INDEX(products!$A$1:$G$49, MATCH(orders!$D735, products!$A$1:$A$1001, 0), MATCH(orders!J$1, products!$A$1:$G$1, 0))</f>
        <v>M</v>
      </c>
      <c r="K735">
        <f>INDEX(products!$A$1:$G$49, MATCH(orders!$D735, products!$A$1:$A$1001, 0), MATCH(orders!K$1, products!$A$1:$G$1, 0))</f>
        <v>2.5</v>
      </c>
      <c r="L735">
        <f>INDEX(products!$A$1:$G$49, MATCH(orders!$D735, products!$A$1:$A$1001, 0), MATCH(orders!L$1, products!$A$1:$G$1, 0))</f>
        <v>33.464999999999996</v>
      </c>
      <c r="M735">
        <f>L735*E735</f>
        <v>100.39499999999998</v>
      </c>
      <c r="N735" t="str">
        <f>_xlfn.IFS(I735="Rob", "Robusta", I735="Exc", "Excelsa", I735="Ara", "Arabica", I735="Lib","Liberica", TRUE, "")</f>
        <v>Liberica</v>
      </c>
      <c r="O735" t="str">
        <f>_xlfn.IFS(J735="M", "Medium", J735="L", "Light", J735="D", "Dark", TRUE, "")</f>
        <v>Medium</v>
      </c>
    </row>
    <row r="736" spans="1:15" x14ac:dyDescent="0.2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INDEX(customers!$A$1:$I$1001, MATCH(orders!$C736, customers!$A$1:$A$1001, 0), MATCH(orders!F$1, customers!$A$1:$I$1, 0))</f>
        <v>Alica Kift</v>
      </c>
      <c r="G736" s="2" t="str">
        <f>INDEX(customers!$A$1:$I$1001, MATCH(orders!$C736, customers!$A$1:$A$1001, 0), MATCH(orders!G$1, customers!$A$1:$I$1, 0))</f>
        <v xml:space="preserve"> alica.kift@gmail.com</v>
      </c>
      <c r="H736" s="2" t="str">
        <f>INDEX(customers!$A$1:$I$1001, MATCH(orders!$C736, customers!$A$1:$A$1001, 0), MATCH(orders!H$1, customers!$A$1:$I$1, 0))</f>
        <v>United States</v>
      </c>
      <c r="I736" t="str">
        <f>INDEX(products!$A$1:$G$49, MATCH(orders!$D736, products!$A$1:$A$1001, 0), MATCH(orders!I$1, products!$A$1:$G$1, 0))</f>
        <v>Rob</v>
      </c>
      <c r="J736" t="str">
        <f>INDEX(products!$A$1:$G$49, MATCH(orders!$D736, products!$A$1:$A$1001, 0), MATCH(orders!J$1, products!$A$1:$G$1, 0))</f>
        <v>D</v>
      </c>
      <c r="K736">
        <f>INDEX(products!$A$1:$G$49, MATCH(orders!$D736, products!$A$1:$A$1001, 0), MATCH(orders!K$1, products!$A$1:$G$1, 0))</f>
        <v>0.2</v>
      </c>
      <c r="L736">
        <f>INDEX(products!$A$1:$G$49, MATCH(orders!$D736, products!$A$1:$A$1001, 0), MATCH(orders!L$1, products!$A$1:$G$1, 0))</f>
        <v>2.6849999999999996</v>
      </c>
      <c r="M736">
        <f>L736*E736</f>
        <v>13.424999999999997</v>
      </c>
      <c r="N736" t="str">
        <f>_xlfn.IFS(I736="Rob", "Robusta", I736="Exc", "Excelsa", I736="Ara", "Arabica", I736="Lib","Liberica", TRUE, "")</f>
        <v>Robusta</v>
      </c>
      <c r="O736" t="str">
        <f>_xlfn.IFS(J736="M", "Medium", J736="L", "Light", J736="D", "Dark", TRUE, "")</f>
        <v>Dark</v>
      </c>
    </row>
    <row r="737" spans="1:15" x14ac:dyDescent="0.2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INDEX(customers!$A$1:$I$1001, MATCH(orders!$C737, customers!$A$1:$A$1001, 0), MATCH(orders!F$1, customers!$A$1:$I$1, 0))</f>
        <v>Babb Pollins</v>
      </c>
      <c r="G737" s="2" t="str">
        <f>INDEX(customers!$A$1:$I$1001, MATCH(orders!$C737, customers!$A$1:$A$1001, 0), MATCH(orders!G$1, customers!$A$1:$I$1, 0))</f>
        <v>bpollinskf@shinystat.com</v>
      </c>
      <c r="H737" s="2" t="str">
        <f>INDEX(customers!$A$1:$I$1001, MATCH(orders!$C737, customers!$A$1:$A$1001, 0), MATCH(orders!H$1, customers!$A$1:$I$1, 0))</f>
        <v>United States</v>
      </c>
      <c r="I737" t="str">
        <f>INDEX(products!$A$1:$G$49, MATCH(orders!$D737, products!$A$1:$A$1001, 0), MATCH(orders!I$1, products!$A$1:$G$1, 0))</f>
        <v>Exc</v>
      </c>
      <c r="J737" t="str">
        <f>INDEX(products!$A$1:$G$49, MATCH(orders!$D737, products!$A$1:$A$1001, 0), MATCH(orders!J$1, products!$A$1:$G$1, 0))</f>
        <v>D</v>
      </c>
      <c r="K737">
        <f>INDEX(products!$A$1:$G$49, MATCH(orders!$D737, products!$A$1:$A$1001, 0), MATCH(orders!K$1, products!$A$1:$G$1, 0))</f>
        <v>0.2</v>
      </c>
      <c r="L737">
        <f>INDEX(products!$A$1:$G$49, MATCH(orders!$D737, products!$A$1:$A$1001, 0), MATCH(orders!L$1, products!$A$1:$G$1, 0))</f>
        <v>3.645</v>
      </c>
      <c r="M737">
        <f>L737*E737</f>
        <v>21.87</v>
      </c>
      <c r="N737" t="str">
        <f>_xlfn.IFS(I737="Rob", "Robusta", I737="Exc", "Excelsa", I737="Ara", "Arabica", I737="Lib","Liberica", TRUE, "")</f>
        <v>Excelsa</v>
      </c>
      <c r="O737" t="str">
        <f>_xlfn.IFS(J737="M", "Medium", J737="L", "Light", J737="D", "Dark", TRUE, "")</f>
        <v>Dark</v>
      </c>
    </row>
    <row r="738" spans="1:15" x14ac:dyDescent="0.2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INDEX(customers!$A$1:$I$1001, MATCH(orders!$C738, customers!$A$1:$A$1001, 0), MATCH(orders!F$1, customers!$A$1:$I$1, 0))</f>
        <v>Jarret Toye</v>
      </c>
      <c r="G738" s="2" t="str">
        <f>INDEX(customers!$A$1:$I$1001, MATCH(orders!$C738, customers!$A$1:$A$1001, 0), MATCH(orders!G$1, customers!$A$1:$I$1, 0))</f>
        <v>jtoyekg@pinterest.com</v>
      </c>
      <c r="H738" s="2" t="str">
        <f>INDEX(customers!$A$1:$I$1001, MATCH(orders!$C738, customers!$A$1:$A$1001, 0), MATCH(orders!H$1, customers!$A$1:$I$1, 0))</f>
        <v>Ireland</v>
      </c>
      <c r="I738" t="str">
        <f>INDEX(products!$A$1:$G$49, MATCH(orders!$D738, products!$A$1:$A$1001, 0), MATCH(orders!I$1, products!$A$1:$G$1, 0))</f>
        <v>Lib</v>
      </c>
      <c r="J738" t="str">
        <f>INDEX(products!$A$1:$G$49, MATCH(orders!$D738, products!$A$1:$A$1001, 0), MATCH(orders!J$1, products!$A$1:$G$1, 0))</f>
        <v>D</v>
      </c>
      <c r="K738">
        <f>INDEX(products!$A$1:$G$49, MATCH(orders!$D738, products!$A$1:$A$1001, 0), MATCH(orders!K$1, products!$A$1:$G$1, 0))</f>
        <v>1</v>
      </c>
      <c r="L738">
        <f>INDEX(products!$A$1:$G$49, MATCH(orders!$D738, products!$A$1:$A$1001, 0), MATCH(orders!L$1, products!$A$1:$G$1, 0))</f>
        <v>12.95</v>
      </c>
      <c r="M738">
        <f>L738*E738</f>
        <v>25.9</v>
      </c>
      <c r="N738" t="str">
        <f>_xlfn.IFS(I738="Rob", "Robusta", I738="Exc", "Excelsa", I738="Ara", "Arabica", I738="Lib","Liberica", TRUE, "")</f>
        <v>Liberica</v>
      </c>
      <c r="O738" t="str">
        <f>_xlfn.IFS(J738="M", "Medium", J738="L", "Light", J738="D", "Dark", TRUE, "")</f>
        <v>Dark</v>
      </c>
    </row>
    <row r="739" spans="1:15" x14ac:dyDescent="0.2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INDEX(customers!$A$1:$I$1001, MATCH(orders!$C739, customers!$A$1:$A$1001, 0), MATCH(orders!F$1, customers!$A$1:$I$1, 0))</f>
        <v>Carlie Linskill</v>
      </c>
      <c r="G739" s="2" t="str">
        <f>INDEX(customers!$A$1:$I$1001, MATCH(orders!$C739, customers!$A$1:$A$1001, 0), MATCH(orders!G$1, customers!$A$1:$I$1, 0))</f>
        <v>clinskillkh@sphinn.com</v>
      </c>
      <c r="H739" s="2" t="str">
        <f>INDEX(customers!$A$1:$I$1001, MATCH(orders!$C739, customers!$A$1:$A$1001, 0), MATCH(orders!H$1, customers!$A$1:$I$1, 0))</f>
        <v>United States</v>
      </c>
      <c r="I739" t="str">
        <f>INDEX(products!$A$1:$G$49, MATCH(orders!$D739, products!$A$1:$A$1001, 0), MATCH(orders!I$1, products!$A$1:$G$1, 0))</f>
        <v>Ara</v>
      </c>
      <c r="J739" t="str">
        <f>INDEX(products!$A$1:$G$49, MATCH(orders!$D739, products!$A$1:$A$1001, 0), MATCH(orders!J$1, products!$A$1:$G$1, 0))</f>
        <v>M</v>
      </c>
      <c r="K739">
        <f>INDEX(products!$A$1:$G$49, MATCH(orders!$D739, products!$A$1:$A$1001, 0), MATCH(orders!K$1, products!$A$1:$G$1, 0))</f>
        <v>1</v>
      </c>
      <c r="L739">
        <f>INDEX(products!$A$1:$G$49, MATCH(orders!$D739, products!$A$1:$A$1001, 0), MATCH(orders!L$1, products!$A$1:$G$1, 0))</f>
        <v>11.25</v>
      </c>
      <c r="M739">
        <f>L739*E739</f>
        <v>56.25</v>
      </c>
      <c r="N739" t="str">
        <f>_xlfn.IFS(I739="Rob", "Robusta", I739="Exc", "Excelsa", I739="Ara", "Arabica", I739="Lib","Liberica", TRUE, "")</f>
        <v>Arabica</v>
      </c>
      <c r="O739" t="str">
        <f>_xlfn.IFS(J739="M", "Medium", J739="L", "Light", J739="D", "Dark", TRUE, "")</f>
        <v>Medium</v>
      </c>
    </row>
    <row r="740" spans="1:15" x14ac:dyDescent="0.2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INDEX(customers!$A$1:$I$1001, MATCH(orders!$C740, customers!$A$1:$A$1001, 0), MATCH(orders!F$1, customers!$A$1:$I$1, 0))</f>
        <v>Natal Vigrass</v>
      </c>
      <c r="G740" s="2" t="str">
        <f>INDEX(customers!$A$1:$I$1001, MATCH(orders!$C740, customers!$A$1:$A$1001, 0), MATCH(orders!G$1, customers!$A$1:$I$1, 0))</f>
        <v>nvigrasski@ezinearticles.com</v>
      </c>
      <c r="H740" s="2" t="str">
        <f>INDEX(customers!$A$1:$I$1001, MATCH(orders!$C740, customers!$A$1:$A$1001, 0), MATCH(orders!H$1, customers!$A$1:$I$1, 0))</f>
        <v>United Kingdom</v>
      </c>
      <c r="I740" t="str">
        <f>INDEX(products!$A$1:$G$49, MATCH(orders!$D740, products!$A$1:$A$1001, 0), MATCH(orders!I$1, products!$A$1:$G$1, 0))</f>
        <v>Rob</v>
      </c>
      <c r="J740" t="str">
        <f>INDEX(products!$A$1:$G$49, MATCH(orders!$D740, products!$A$1:$A$1001, 0), MATCH(orders!J$1, products!$A$1:$G$1, 0))</f>
        <v>L</v>
      </c>
      <c r="K740">
        <f>INDEX(products!$A$1:$G$49, MATCH(orders!$D740, products!$A$1:$A$1001, 0), MATCH(orders!K$1, products!$A$1:$G$1, 0))</f>
        <v>0.2</v>
      </c>
      <c r="L740">
        <f>INDEX(products!$A$1:$G$49, MATCH(orders!$D740, products!$A$1:$A$1001, 0), MATCH(orders!L$1, products!$A$1:$G$1, 0))</f>
        <v>3.5849999999999995</v>
      </c>
      <c r="M740">
        <f>L740*E740</f>
        <v>10.754999999999999</v>
      </c>
      <c r="N740" t="str">
        <f>_xlfn.IFS(I740="Rob", "Robusta", I740="Exc", "Excelsa", I740="Ara", "Arabica", I740="Lib","Liberica", TRUE, "")</f>
        <v>Robusta</v>
      </c>
      <c r="O740" t="str">
        <f>_xlfn.IFS(J740="M", "Medium", J740="L", "Light", J740="D", "Dark", TRUE, "")</f>
        <v>Light</v>
      </c>
    </row>
    <row r="741" spans="1:15" x14ac:dyDescent="0.2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INDEX(customers!$A$1:$I$1001, MATCH(orders!$C741, customers!$A$1:$A$1001, 0), MATCH(orders!F$1, customers!$A$1:$I$1, 0))</f>
        <v>Jimmy Dymoke</v>
      </c>
      <c r="G741" s="2" t="str">
        <f>INDEX(customers!$A$1:$I$1001, MATCH(orders!$C741, customers!$A$1:$A$1001, 0), MATCH(orders!G$1, customers!$A$1:$I$1, 0))</f>
        <v>jdymokeje@prnewswire.com</v>
      </c>
      <c r="H741" s="2" t="str">
        <f>INDEX(customers!$A$1:$I$1001, MATCH(orders!$C741, customers!$A$1:$A$1001, 0), MATCH(orders!H$1, customers!$A$1:$I$1, 0))</f>
        <v>Ireland</v>
      </c>
      <c r="I741" t="str">
        <f>INDEX(products!$A$1:$G$49, MATCH(orders!$D741, products!$A$1:$A$1001, 0), MATCH(orders!I$1, products!$A$1:$G$1, 0))</f>
        <v>Exc</v>
      </c>
      <c r="J741" t="str">
        <f>INDEX(products!$A$1:$G$49, MATCH(orders!$D741, products!$A$1:$A$1001, 0), MATCH(orders!J$1, products!$A$1:$G$1, 0))</f>
        <v>D</v>
      </c>
      <c r="K741">
        <f>INDEX(products!$A$1:$G$49, MATCH(orders!$D741, products!$A$1:$A$1001, 0), MATCH(orders!K$1, products!$A$1:$G$1, 0))</f>
        <v>0.2</v>
      </c>
      <c r="L741">
        <f>INDEX(products!$A$1:$G$49, MATCH(orders!$D741, products!$A$1:$A$1001, 0), MATCH(orders!L$1, products!$A$1:$G$1, 0))</f>
        <v>3.645</v>
      </c>
      <c r="M741">
        <f>L741*E741</f>
        <v>18.225000000000001</v>
      </c>
      <c r="N741" t="str">
        <f>_xlfn.IFS(I741="Rob", "Robusta", I741="Exc", "Excelsa", I741="Ara", "Arabica", I741="Lib","Liberica", TRUE, "")</f>
        <v>Excelsa</v>
      </c>
      <c r="O741" t="str">
        <f>_xlfn.IFS(J741="M", "Medium", J741="L", "Light", J741="D", "Dark", TRUE, "")</f>
        <v>Dark</v>
      </c>
    </row>
    <row r="742" spans="1:15" x14ac:dyDescent="0.2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INDEX(customers!$A$1:$I$1001, MATCH(orders!$C742, customers!$A$1:$A$1001, 0), MATCH(orders!F$1, customers!$A$1:$I$1, 0))</f>
        <v>Kandace Cragell</v>
      </c>
      <c r="G742" s="2" t="str">
        <f>INDEX(customers!$A$1:$I$1001, MATCH(orders!$C742, customers!$A$1:$A$1001, 0), MATCH(orders!G$1, customers!$A$1:$I$1, 0))</f>
        <v>kcragellkk@google.com</v>
      </c>
      <c r="H742" s="2" t="str">
        <f>INDEX(customers!$A$1:$I$1001, MATCH(orders!$C742, customers!$A$1:$A$1001, 0), MATCH(orders!H$1, customers!$A$1:$I$1, 0))</f>
        <v>Ireland</v>
      </c>
      <c r="I742" t="str">
        <f>INDEX(products!$A$1:$G$49, MATCH(orders!$D742, products!$A$1:$A$1001, 0), MATCH(orders!I$1, products!$A$1:$G$1, 0))</f>
        <v>Rob</v>
      </c>
      <c r="J742" t="str">
        <f>INDEX(products!$A$1:$G$49, MATCH(orders!$D742, products!$A$1:$A$1001, 0), MATCH(orders!J$1, products!$A$1:$G$1, 0))</f>
        <v>L</v>
      </c>
      <c r="K742">
        <f>INDEX(products!$A$1:$G$49, MATCH(orders!$D742, products!$A$1:$A$1001, 0), MATCH(orders!K$1, products!$A$1:$G$1, 0))</f>
        <v>0.5</v>
      </c>
      <c r="L742">
        <f>INDEX(products!$A$1:$G$49, MATCH(orders!$D742, products!$A$1:$A$1001, 0), MATCH(orders!L$1, products!$A$1:$G$1, 0))</f>
        <v>7.169999999999999</v>
      </c>
      <c r="M742">
        <f>L742*E742</f>
        <v>28.679999999999996</v>
      </c>
      <c r="N742" t="str">
        <f>_xlfn.IFS(I742="Rob", "Robusta", I742="Exc", "Excelsa", I742="Ara", "Arabica", I742="Lib","Liberica", TRUE, "")</f>
        <v>Robusta</v>
      </c>
      <c r="O742" t="str">
        <f>_xlfn.IFS(J742="M", "Medium", J742="L", "Light", J742="D", "Dark", TRUE, "")</f>
        <v>Light</v>
      </c>
    </row>
    <row r="743" spans="1:15" x14ac:dyDescent="0.2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INDEX(customers!$A$1:$I$1001, MATCH(orders!$C743, customers!$A$1:$A$1001, 0), MATCH(orders!F$1, customers!$A$1:$I$1, 0))</f>
        <v>Lyon Ibert</v>
      </c>
      <c r="G743" s="2" t="str">
        <f>INDEX(customers!$A$1:$I$1001, MATCH(orders!$C743, customers!$A$1:$A$1001, 0), MATCH(orders!G$1, customers!$A$1:$I$1, 0))</f>
        <v>libertkl@huffingtonpost.com</v>
      </c>
      <c r="H743" s="2" t="str">
        <f>INDEX(customers!$A$1:$I$1001, MATCH(orders!$C743, customers!$A$1:$A$1001, 0), MATCH(orders!H$1, customers!$A$1:$I$1, 0))</f>
        <v>United States</v>
      </c>
      <c r="I743" t="str">
        <f>INDEX(products!$A$1:$G$49, MATCH(orders!$D743, products!$A$1:$A$1001, 0), MATCH(orders!I$1, products!$A$1:$G$1, 0))</f>
        <v>Lib</v>
      </c>
      <c r="J743" t="str">
        <f>INDEX(products!$A$1:$G$49, MATCH(orders!$D743, products!$A$1:$A$1001, 0), MATCH(orders!J$1, products!$A$1:$G$1, 0))</f>
        <v>M</v>
      </c>
      <c r="K743">
        <f>INDEX(products!$A$1:$G$49, MATCH(orders!$D743, products!$A$1:$A$1001, 0), MATCH(orders!K$1, products!$A$1:$G$1, 0))</f>
        <v>0.2</v>
      </c>
      <c r="L743">
        <f>INDEX(products!$A$1:$G$49, MATCH(orders!$D743, products!$A$1:$A$1001, 0), MATCH(orders!L$1, products!$A$1:$G$1, 0))</f>
        <v>4.3650000000000002</v>
      </c>
      <c r="M743">
        <f>L743*E743</f>
        <v>8.73</v>
      </c>
      <c r="N743" t="str">
        <f>_xlfn.IFS(I743="Rob", "Robusta", I743="Exc", "Excelsa", I743="Ara", "Arabica", I743="Lib","Liberica", TRUE, "")</f>
        <v>Liberica</v>
      </c>
      <c r="O743" t="str">
        <f>_xlfn.IFS(J743="M", "Medium", J743="L", "Light", J743="D", "Dark", TRUE, "")</f>
        <v>Medium</v>
      </c>
    </row>
    <row r="744" spans="1:15" x14ac:dyDescent="0.2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INDEX(customers!$A$1:$I$1001, MATCH(orders!$C744, customers!$A$1:$A$1001, 0), MATCH(orders!F$1, customers!$A$1:$I$1, 0))</f>
        <v>Reese Lidgey</v>
      </c>
      <c r="G744" s="2" t="str">
        <f>INDEX(customers!$A$1:$I$1001, MATCH(orders!$C744, customers!$A$1:$A$1001, 0), MATCH(orders!G$1, customers!$A$1:$I$1, 0))</f>
        <v>rlidgeykm@vimeo.com</v>
      </c>
      <c r="H744" s="2" t="str">
        <f>INDEX(customers!$A$1:$I$1001, MATCH(orders!$C744, customers!$A$1:$A$1001, 0), MATCH(orders!H$1, customers!$A$1:$I$1, 0))</f>
        <v>United States</v>
      </c>
      <c r="I744" t="str">
        <f>INDEX(products!$A$1:$G$49, MATCH(orders!$D744, products!$A$1:$A$1001, 0), MATCH(orders!I$1, products!$A$1:$G$1, 0))</f>
        <v>Lib</v>
      </c>
      <c r="J744" t="str">
        <f>INDEX(products!$A$1:$G$49, MATCH(orders!$D744, products!$A$1:$A$1001, 0), MATCH(orders!J$1, products!$A$1:$G$1, 0))</f>
        <v>M</v>
      </c>
      <c r="K744">
        <f>INDEX(products!$A$1:$G$49, MATCH(orders!$D744, products!$A$1:$A$1001, 0), MATCH(orders!K$1, products!$A$1:$G$1, 0))</f>
        <v>1</v>
      </c>
      <c r="L744">
        <f>INDEX(products!$A$1:$G$49, MATCH(orders!$D744, products!$A$1:$A$1001, 0), MATCH(orders!L$1, products!$A$1:$G$1, 0))</f>
        <v>14.55</v>
      </c>
      <c r="M744">
        <f>L744*E744</f>
        <v>58.2</v>
      </c>
      <c r="N744" t="str">
        <f>_xlfn.IFS(I744="Rob", "Robusta", I744="Exc", "Excelsa", I744="Ara", "Arabica", I744="Lib","Liberica", TRUE, "")</f>
        <v>Liberica</v>
      </c>
      <c r="O744" t="str">
        <f>_xlfn.IFS(J744="M", "Medium", J744="L", "Light", J744="D", "Dark", TRUE, "")</f>
        <v>Medium</v>
      </c>
    </row>
    <row r="745" spans="1:15" x14ac:dyDescent="0.2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INDEX(customers!$A$1:$I$1001, MATCH(orders!$C745, customers!$A$1:$A$1001, 0), MATCH(orders!F$1, customers!$A$1:$I$1, 0))</f>
        <v>Tersina Castagne</v>
      </c>
      <c r="G745" s="2" t="str">
        <f>INDEX(customers!$A$1:$I$1001, MATCH(orders!$C745, customers!$A$1:$A$1001, 0), MATCH(orders!G$1, customers!$A$1:$I$1, 0))</f>
        <v>tcastagnekn@wikia.com</v>
      </c>
      <c r="H745" s="2" t="str">
        <f>INDEX(customers!$A$1:$I$1001, MATCH(orders!$C745, customers!$A$1:$A$1001, 0), MATCH(orders!H$1, customers!$A$1:$I$1, 0))</f>
        <v>United States</v>
      </c>
      <c r="I745" t="str">
        <f>INDEX(products!$A$1:$G$49, MATCH(orders!$D745, products!$A$1:$A$1001, 0), MATCH(orders!I$1, products!$A$1:$G$1, 0))</f>
        <v>Ara</v>
      </c>
      <c r="J745" t="str">
        <f>INDEX(products!$A$1:$G$49, MATCH(orders!$D745, products!$A$1:$A$1001, 0), MATCH(orders!J$1, products!$A$1:$G$1, 0))</f>
        <v>D</v>
      </c>
      <c r="K745">
        <f>INDEX(products!$A$1:$G$49, MATCH(orders!$D745, products!$A$1:$A$1001, 0), MATCH(orders!K$1, products!$A$1:$G$1, 0))</f>
        <v>0.5</v>
      </c>
      <c r="L745">
        <f>INDEX(products!$A$1:$G$49, MATCH(orders!$D745, products!$A$1:$A$1001, 0), MATCH(orders!L$1, products!$A$1:$G$1, 0))</f>
        <v>5.97</v>
      </c>
      <c r="M745">
        <f>L745*E745</f>
        <v>17.91</v>
      </c>
      <c r="N745" t="str">
        <f>_xlfn.IFS(I745="Rob", "Robusta", I745="Exc", "Excelsa", I745="Ara", "Arabica", I745="Lib","Liberica", TRUE, "")</f>
        <v>Arabica</v>
      </c>
      <c r="O745" t="str">
        <f>_xlfn.IFS(J745="M", "Medium", J745="L", "Light", J745="D", "Dark", TRUE, "")</f>
        <v>Dark</v>
      </c>
    </row>
    <row r="746" spans="1:15" x14ac:dyDescent="0.2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INDEX(customers!$A$1:$I$1001, MATCH(orders!$C746, customers!$A$1:$A$1001, 0), MATCH(orders!F$1, customers!$A$1:$I$1, 0))</f>
        <v>Samuele Klaaassen</v>
      </c>
      <c r="G746" s="2" t="str">
        <f>INDEX(customers!$A$1:$I$1001, MATCH(orders!$C746, customers!$A$1:$A$1001, 0), MATCH(orders!G$1, customers!$A$1:$I$1, 0))</f>
        <v xml:space="preserve"> samuele.klaaassen@gmail.com</v>
      </c>
      <c r="H746" s="2" t="str">
        <f>INDEX(customers!$A$1:$I$1001, MATCH(orders!$C746, customers!$A$1:$A$1001, 0), MATCH(orders!H$1, customers!$A$1:$I$1, 0))</f>
        <v>United States</v>
      </c>
      <c r="I746" t="str">
        <f>INDEX(products!$A$1:$G$49, MATCH(orders!$D746, products!$A$1:$A$1001, 0), MATCH(orders!I$1, products!$A$1:$G$1, 0))</f>
        <v>Rob</v>
      </c>
      <c r="J746" t="str">
        <f>INDEX(products!$A$1:$G$49, MATCH(orders!$D746, products!$A$1:$A$1001, 0), MATCH(orders!J$1, products!$A$1:$G$1, 0))</f>
        <v>M</v>
      </c>
      <c r="K746">
        <f>INDEX(products!$A$1:$G$49, MATCH(orders!$D746, products!$A$1:$A$1001, 0), MATCH(orders!K$1, products!$A$1:$G$1, 0))</f>
        <v>0.2</v>
      </c>
      <c r="L746">
        <f>INDEX(products!$A$1:$G$49, MATCH(orders!$D746, products!$A$1:$A$1001, 0), MATCH(orders!L$1, products!$A$1:$G$1, 0))</f>
        <v>2.9849999999999999</v>
      </c>
      <c r="M746">
        <f>L746*E746</f>
        <v>17.91</v>
      </c>
      <c r="N746" t="str">
        <f>_xlfn.IFS(I746="Rob", "Robusta", I746="Exc", "Excelsa", I746="Ara", "Arabica", I746="Lib","Liberica", TRUE, "")</f>
        <v>Robusta</v>
      </c>
      <c r="O746" t="str">
        <f>_xlfn.IFS(J746="M", "Medium", J746="L", "Light", J746="D", "Dark", TRUE, "")</f>
        <v>Medium</v>
      </c>
    </row>
    <row r="747" spans="1:15" x14ac:dyDescent="0.2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INDEX(customers!$A$1:$I$1001, MATCH(orders!$C747, customers!$A$1:$A$1001, 0), MATCH(orders!F$1, customers!$A$1:$I$1, 0))</f>
        <v>Jordana Halden</v>
      </c>
      <c r="G747" s="2" t="str">
        <f>INDEX(customers!$A$1:$I$1001, MATCH(orders!$C747, customers!$A$1:$A$1001, 0), MATCH(orders!G$1, customers!$A$1:$I$1, 0))</f>
        <v>jhaldenkp@comcast.net</v>
      </c>
      <c r="H747" s="2" t="str">
        <f>INDEX(customers!$A$1:$I$1001, MATCH(orders!$C747, customers!$A$1:$A$1001, 0), MATCH(orders!H$1, customers!$A$1:$I$1, 0))</f>
        <v>Ireland</v>
      </c>
      <c r="I747" t="str">
        <f>INDEX(products!$A$1:$G$49, MATCH(orders!$D747, products!$A$1:$A$1001, 0), MATCH(orders!I$1, products!$A$1:$G$1, 0))</f>
        <v>Exc</v>
      </c>
      <c r="J747" t="str">
        <f>INDEX(products!$A$1:$G$49, MATCH(orders!$D747, products!$A$1:$A$1001, 0), MATCH(orders!J$1, products!$A$1:$G$1, 0))</f>
        <v>D</v>
      </c>
      <c r="K747">
        <f>INDEX(products!$A$1:$G$49, MATCH(orders!$D747, products!$A$1:$A$1001, 0), MATCH(orders!K$1, products!$A$1:$G$1, 0))</f>
        <v>0.5</v>
      </c>
      <c r="L747">
        <f>INDEX(products!$A$1:$G$49, MATCH(orders!$D747, products!$A$1:$A$1001, 0), MATCH(orders!L$1, products!$A$1:$G$1, 0))</f>
        <v>7.29</v>
      </c>
      <c r="M747">
        <f>L747*E747</f>
        <v>14.58</v>
      </c>
      <c r="N747" t="str">
        <f>_xlfn.IFS(I747="Rob", "Robusta", I747="Exc", "Excelsa", I747="Ara", "Arabica", I747="Lib","Liberica", TRUE, "")</f>
        <v>Excelsa</v>
      </c>
      <c r="O747" t="str">
        <f>_xlfn.IFS(J747="M", "Medium", J747="L", "Light", J747="D", "Dark", TRUE, "")</f>
        <v>Dark</v>
      </c>
    </row>
    <row r="748" spans="1:15" x14ac:dyDescent="0.2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INDEX(customers!$A$1:$I$1001, MATCH(orders!$C748, customers!$A$1:$A$1001, 0), MATCH(orders!F$1, customers!$A$1:$I$1, 0))</f>
        <v>Hussein Olliff</v>
      </c>
      <c r="G748" s="2" t="str">
        <f>INDEX(customers!$A$1:$I$1001, MATCH(orders!$C748, customers!$A$1:$A$1001, 0), MATCH(orders!G$1, customers!$A$1:$I$1, 0))</f>
        <v>holliffkq@sciencedirect.com</v>
      </c>
      <c r="H748" s="2" t="str">
        <f>INDEX(customers!$A$1:$I$1001, MATCH(orders!$C748, customers!$A$1:$A$1001, 0), MATCH(orders!H$1, customers!$A$1:$I$1, 0))</f>
        <v>Ireland</v>
      </c>
      <c r="I748" t="str">
        <f>INDEX(products!$A$1:$G$49, MATCH(orders!$D748, products!$A$1:$A$1001, 0), MATCH(orders!I$1, products!$A$1:$G$1, 0))</f>
        <v>Ara</v>
      </c>
      <c r="J748" t="str">
        <f>INDEX(products!$A$1:$G$49, MATCH(orders!$D748, products!$A$1:$A$1001, 0), MATCH(orders!J$1, products!$A$1:$G$1, 0))</f>
        <v>M</v>
      </c>
      <c r="K748">
        <f>INDEX(products!$A$1:$G$49, MATCH(orders!$D748, products!$A$1:$A$1001, 0), MATCH(orders!K$1, products!$A$1:$G$1, 0))</f>
        <v>1</v>
      </c>
      <c r="L748">
        <f>INDEX(products!$A$1:$G$49, MATCH(orders!$D748, products!$A$1:$A$1001, 0), MATCH(orders!L$1, products!$A$1:$G$1, 0))</f>
        <v>11.25</v>
      </c>
      <c r="M748">
        <f>L748*E748</f>
        <v>33.75</v>
      </c>
      <c r="N748" t="str">
        <f>_xlfn.IFS(I748="Rob", "Robusta", I748="Exc", "Excelsa", I748="Ara", "Arabica", I748="Lib","Liberica", TRUE, "")</f>
        <v>Arabica</v>
      </c>
      <c r="O748" t="str">
        <f>_xlfn.IFS(J748="M", "Medium", J748="L", "Light", J748="D", "Dark", TRUE, "")</f>
        <v>Medium</v>
      </c>
    </row>
    <row r="749" spans="1:15" x14ac:dyDescent="0.2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INDEX(customers!$A$1:$I$1001, MATCH(orders!$C749, customers!$A$1:$A$1001, 0), MATCH(orders!F$1, customers!$A$1:$I$1, 0))</f>
        <v>Teddi Quadri</v>
      </c>
      <c r="G749" s="2" t="str">
        <f>INDEX(customers!$A$1:$I$1001, MATCH(orders!$C749, customers!$A$1:$A$1001, 0), MATCH(orders!G$1, customers!$A$1:$I$1, 0))</f>
        <v>tquadrikr@opensource.org</v>
      </c>
      <c r="H749" s="2" t="str">
        <f>INDEX(customers!$A$1:$I$1001, MATCH(orders!$C749, customers!$A$1:$A$1001, 0), MATCH(orders!H$1, customers!$A$1:$I$1, 0))</f>
        <v>Ireland</v>
      </c>
      <c r="I749" t="str">
        <f>INDEX(products!$A$1:$G$49, MATCH(orders!$D749, products!$A$1:$A$1001, 0), MATCH(orders!I$1, products!$A$1:$G$1, 0))</f>
        <v>Lib</v>
      </c>
      <c r="J749" t="str">
        <f>INDEX(products!$A$1:$G$49, MATCH(orders!$D749, products!$A$1:$A$1001, 0), MATCH(orders!J$1, products!$A$1:$G$1, 0))</f>
        <v>M</v>
      </c>
      <c r="K749">
        <f>INDEX(products!$A$1:$G$49, MATCH(orders!$D749, products!$A$1:$A$1001, 0), MATCH(orders!K$1, products!$A$1:$G$1, 0))</f>
        <v>0.5</v>
      </c>
      <c r="L749">
        <f>INDEX(products!$A$1:$G$49, MATCH(orders!$D749, products!$A$1:$A$1001, 0), MATCH(orders!L$1, products!$A$1:$G$1, 0))</f>
        <v>8.73</v>
      </c>
      <c r="M749">
        <f>L749*E749</f>
        <v>34.92</v>
      </c>
      <c r="N749" t="str">
        <f>_xlfn.IFS(I749="Rob", "Robusta", I749="Exc", "Excelsa", I749="Ara", "Arabica", I749="Lib","Liberica", TRUE, "")</f>
        <v>Liberica</v>
      </c>
      <c r="O749" t="str">
        <f>_xlfn.IFS(J749="M", "Medium", J749="L", "Light", J749="D", "Dark", TRUE, "")</f>
        <v>Medium</v>
      </c>
    </row>
    <row r="750" spans="1:15" x14ac:dyDescent="0.2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INDEX(customers!$A$1:$I$1001, MATCH(orders!$C750, customers!$A$1:$A$1001, 0), MATCH(orders!F$1, customers!$A$1:$I$1, 0))</f>
        <v>Felita Eshmade</v>
      </c>
      <c r="G750" s="2" t="str">
        <f>INDEX(customers!$A$1:$I$1001, MATCH(orders!$C750, customers!$A$1:$A$1001, 0), MATCH(orders!G$1, customers!$A$1:$I$1, 0))</f>
        <v>feshmadeks@umn.edu</v>
      </c>
      <c r="H750" s="2" t="str">
        <f>INDEX(customers!$A$1:$I$1001, MATCH(orders!$C750, customers!$A$1:$A$1001, 0), MATCH(orders!H$1, customers!$A$1:$I$1, 0))</f>
        <v>United States</v>
      </c>
      <c r="I750" t="str">
        <f>INDEX(products!$A$1:$G$49, MATCH(orders!$D750, products!$A$1:$A$1001, 0), MATCH(orders!I$1, products!$A$1:$G$1, 0))</f>
        <v>Exc</v>
      </c>
      <c r="J750" t="str">
        <f>INDEX(products!$A$1:$G$49, MATCH(orders!$D750, products!$A$1:$A$1001, 0), MATCH(orders!J$1, products!$A$1:$G$1, 0))</f>
        <v>D</v>
      </c>
      <c r="K750">
        <f>INDEX(products!$A$1:$G$49, MATCH(orders!$D750, products!$A$1:$A$1001, 0), MATCH(orders!K$1, products!$A$1:$G$1, 0))</f>
        <v>0.5</v>
      </c>
      <c r="L750">
        <f>INDEX(products!$A$1:$G$49, MATCH(orders!$D750, products!$A$1:$A$1001, 0), MATCH(orders!L$1, products!$A$1:$G$1, 0))</f>
        <v>7.29</v>
      </c>
      <c r="M750">
        <f>L750*E750</f>
        <v>14.58</v>
      </c>
      <c r="N750" t="str">
        <f>_xlfn.IFS(I750="Rob", "Robusta", I750="Exc", "Excelsa", I750="Ara", "Arabica", I750="Lib","Liberica", TRUE, "")</f>
        <v>Excelsa</v>
      </c>
      <c r="O750" t="str">
        <f>_xlfn.IFS(J750="M", "Medium", J750="L", "Light", J750="D", "Dark", TRUE, "")</f>
        <v>Dark</v>
      </c>
    </row>
    <row r="751" spans="1:15" x14ac:dyDescent="0.2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INDEX(customers!$A$1:$I$1001, MATCH(orders!$C751, customers!$A$1:$A$1001, 0), MATCH(orders!F$1, customers!$A$1:$I$1, 0))</f>
        <v>Melodie OIlier</v>
      </c>
      <c r="G751" s="2" t="str">
        <f>INDEX(customers!$A$1:$I$1001, MATCH(orders!$C751, customers!$A$1:$A$1001, 0), MATCH(orders!G$1, customers!$A$1:$I$1, 0))</f>
        <v>moilierkt@paginegialle.it</v>
      </c>
      <c r="H751" s="2" t="str">
        <f>INDEX(customers!$A$1:$I$1001, MATCH(orders!$C751, customers!$A$1:$A$1001, 0), MATCH(orders!H$1, customers!$A$1:$I$1, 0))</f>
        <v>Ireland</v>
      </c>
      <c r="I751" t="str">
        <f>INDEX(products!$A$1:$G$49, MATCH(orders!$D751, products!$A$1:$A$1001, 0), MATCH(orders!I$1, products!$A$1:$G$1, 0))</f>
        <v>Rob</v>
      </c>
      <c r="J751" t="str">
        <f>INDEX(products!$A$1:$G$49, MATCH(orders!$D751, products!$A$1:$A$1001, 0), MATCH(orders!J$1, products!$A$1:$G$1, 0))</f>
        <v>D</v>
      </c>
      <c r="K751">
        <f>INDEX(products!$A$1:$G$49, MATCH(orders!$D751, products!$A$1:$A$1001, 0), MATCH(orders!K$1, products!$A$1:$G$1, 0))</f>
        <v>0.2</v>
      </c>
      <c r="L751">
        <f>INDEX(products!$A$1:$G$49, MATCH(orders!$D751, products!$A$1:$A$1001, 0), MATCH(orders!L$1, products!$A$1:$G$1, 0))</f>
        <v>2.6849999999999996</v>
      </c>
      <c r="M751">
        <f>L751*E751</f>
        <v>5.3699999999999992</v>
      </c>
      <c r="N751" t="str">
        <f>_xlfn.IFS(I751="Rob", "Robusta", I751="Exc", "Excelsa", I751="Ara", "Arabica", I751="Lib","Liberica", TRUE, "")</f>
        <v>Robusta</v>
      </c>
      <c r="O751" t="str">
        <f>_xlfn.IFS(J751="M", "Medium", J751="L", "Light", J751="D", "Dark", TRUE, "")</f>
        <v>Dark</v>
      </c>
    </row>
    <row r="752" spans="1:15" x14ac:dyDescent="0.2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INDEX(customers!$A$1:$I$1001, MATCH(orders!$C752, customers!$A$1:$A$1001, 0), MATCH(orders!F$1, customers!$A$1:$I$1, 0))</f>
        <v>Hazel Iacopini</v>
      </c>
      <c r="G752" s="2" t="str">
        <f>INDEX(customers!$A$1:$I$1001, MATCH(orders!$C752, customers!$A$1:$A$1001, 0), MATCH(orders!G$1, customers!$A$1:$I$1, 0))</f>
        <v xml:space="preserve"> hazel.iacopini@gmail.com</v>
      </c>
      <c r="H752" s="2" t="str">
        <f>INDEX(customers!$A$1:$I$1001, MATCH(orders!$C752, customers!$A$1:$A$1001, 0), MATCH(orders!H$1, customers!$A$1:$I$1, 0))</f>
        <v>United States</v>
      </c>
      <c r="I752" t="str">
        <f>INDEX(products!$A$1:$G$49, MATCH(orders!$D752, products!$A$1:$A$1001, 0), MATCH(orders!I$1, products!$A$1:$G$1, 0))</f>
        <v>Rob</v>
      </c>
      <c r="J752" t="str">
        <f>INDEX(products!$A$1:$G$49, MATCH(orders!$D752, products!$A$1:$A$1001, 0), MATCH(orders!J$1, products!$A$1:$G$1, 0))</f>
        <v>M</v>
      </c>
      <c r="K752">
        <f>INDEX(products!$A$1:$G$49, MATCH(orders!$D752, products!$A$1:$A$1001, 0), MATCH(orders!K$1, products!$A$1:$G$1, 0))</f>
        <v>0.5</v>
      </c>
      <c r="L752">
        <f>INDEX(products!$A$1:$G$49, MATCH(orders!$D752, products!$A$1:$A$1001, 0), MATCH(orders!L$1, products!$A$1:$G$1, 0))</f>
        <v>5.97</v>
      </c>
      <c r="M752">
        <f>L752*E752</f>
        <v>5.97</v>
      </c>
      <c r="N752" t="str">
        <f>_xlfn.IFS(I752="Rob", "Robusta", I752="Exc", "Excelsa", I752="Ara", "Arabica", I752="Lib","Liberica", TRUE, "")</f>
        <v>Robusta</v>
      </c>
      <c r="O752" t="str">
        <f>_xlfn.IFS(J752="M", "Medium", J752="L", "Light", J752="D", "Dark", TRUE, "")</f>
        <v>Medium</v>
      </c>
    </row>
    <row r="753" spans="1:15" x14ac:dyDescent="0.2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INDEX(customers!$A$1:$I$1001, MATCH(orders!$C753, customers!$A$1:$A$1001, 0), MATCH(orders!F$1, customers!$A$1:$I$1, 0))</f>
        <v>Vinny Shoebotham</v>
      </c>
      <c r="G753" s="2" t="str">
        <f>INDEX(customers!$A$1:$I$1001, MATCH(orders!$C753, customers!$A$1:$A$1001, 0), MATCH(orders!G$1, customers!$A$1:$I$1, 0))</f>
        <v>vshoebothamkv@redcross.org</v>
      </c>
      <c r="H753" s="2" t="str">
        <f>INDEX(customers!$A$1:$I$1001, MATCH(orders!$C753, customers!$A$1:$A$1001, 0), MATCH(orders!H$1, customers!$A$1:$I$1, 0))</f>
        <v>United States</v>
      </c>
      <c r="I753" t="str">
        <f>INDEX(products!$A$1:$G$49, MATCH(orders!$D753, products!$A$1:$A$1001, 0), MATCH(orders!I$1, products!$A$1:$G$1, 0))</f>
        <v>Lib</v>
      </c>
      <c r="J753" t="str">
        <f>INDEX(products!$A$1:$G$49, MATCH(orders!$D753, products!$A$1:$A$1001, 0), MATCH(orders!J$1, products!$A$1:$G$1, 0))</f>
        <v>L</v>
      </c>
      <c r="K753">
        <f>INDEX(products!$A$1:$G$49, MATCH(orders!$D753, products!$A$1:$A$1001, 0), MATCH(orders!K$1, products!$A$1:$G$1, 0))</f>
        <v>0.5</v>
      </c>
      <c r="L753">
        <f>INDEX(products!$A$1:$G$49, MATCH(orders!$D753, products!$A$1:$A$1001, 0), MATCH(orders!L$1, products!$A$1:$G$1, 0))</f>
        <v>9.51</v>
      </c>
      <c r="M753">
        <f>L753*E753</f>
        <v>19.02</v>
      </c>
      <c r="N753" t="str">
        <f>_xlfn.IFS(I753="Rob", "Robusta", I753="Exc", "Excelsa", I753="Ara", "Arabica", I753="Lib","Liberica", TRUE, "")</f>
        <v>Liberica</v>
      </c>
      <c r="O753" t="str">
        <f>_xlfn.IFS(J753="M", "Medium", J753="L", "Light", J753="D", "Dark", TRUE, "")</f>
        <v>Light</v>
      </c>
    </row>
    <row r="754" spans="1:15" x14ac:dyDescent="0.2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INDEX(customers!$A$1:$I$1001, MATCH(orders!$C754, customers!$A$1:$A$1001, 0), MATCH(orders!F$1, customers!$A$1:$I$1, 0))</f>
        <v>Bran Sterke</v>
      </c>
      <c r="G754" s="2" t="str">
        <f>INDEX(customers!$A$1:$I$1001, MATCH(orders!$C754, customers!$A$1:$A$1001, 0), MATCH(orders!G$1, customers!$A$1:$I$1, 0))</f>
        <v>bsterkekw@biblegateway.com</v>
      </c>
      <c r="H754" s="2" t="str">
        <f>INDEX(customers!$A$1:$I$1001, MATCH(orders!$C754, customers!$A$1:$A$1001, 0), MATCH(orders!H$1, customers!$A$1:$I$1, 0))</f>
        <v>United States</v>
      </c>
      <c r="I754" t="str">
        <f>INDEX(products!$A$1:$G$49, MATCH(orders!$D754, products!$A$1:$A$1001, 0), MATCH(orders!I$1, products!$A$1:$G$1, 0))</f>
        <v>Exc</v>
      </c>
      <c r="J754" t="str">
        <f>INDEX(products!$A$1:$G$49, MATCH(orders!$D754, products!$A$1:$A$1001, 0), MATCH(orders!J$1, products!$A$1:$G$1, 0))</f>
        <v>M</v>
      </c>
      <c r="K754">
        <f>INDEX(products!$A$1:$G$49, MATCH(orders!$D754, products!$A$1:$A$1001, 0), MATCH(orders!K$1, products!$A$1:$G$1, 0))</f>
        <v>1</v>
      </c>
      <c r="L754">
        <f>INDEX(products!$A$1:$G$49, MATCH(orders!$D754, products!$A$1:$A$1001, 0), MATCH(orders!L$1, products!$A$1:$G$1, 0))</f>
        <v>13.75</v>
      </c>
      <c r="M754">
        <f>L754*E754</f>
        <v>27.5</v>
      </c>
      <c r="N754" t="str">
        <f>_xlfn.IFS(I754="Rob", "Robusta", I754="Exc", "Excelsa", I754="Ara", "Arabica", I754="Lib","Liberica", TRUE, "")</f>
        <v>Excelsa</v>
      </c>
      <c r="O754" t="str">
        <f>_xlfn.IFS(J754="M", "Medium", J754="L", "Light", J754="D", "Dark", TRUE, "")</f>
        <v>Medium</v>
      </c>
    </row>
    <row r="755" spans="1:15" x14ac:dyDescent="0.2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INDEX(customers!$A$1:$I$1001, MATCH(orders!$C755, customers!$A$1:$A$1001, 0), MATCH(orders!F$1, customers!$A$1:$I$1, 0))</f>
        <v>Simone Capon</v>
      </c>
      <c r="G755" s="2" t="str">
        <f>INDEX(customers!$A$1:$I$1001, MATCH(orders!$C755, customers!$A$1:$A$1001, 0), MATCH(orders!G$1, customers!$A$1:$I$1, 0))</f>
        <v>scaponkx@craigslist.org</v>
      </c>
      <c r="H755" s="2" t="str">
        <f>INDEX(customers!$A$1:$I$1001, MATCH(orders!$C755, customers!$A$1:$A$1001, 0), MATCH(orders!H$1, customers!$A$1:$I$1, 0))</f>
        <v>United States</v>
      </c>
      <c r="I755" t="str">
        <f>INDEX(products!$A$1:$G$49, MATCH(orders!$D755, products!$A$1:$A$1001, 0), MATCH(orders!I$1, products!$A$1:$G$1, 0))</f>
        <v>Ara</v>
      </c>
      <c r="J755" t="str">
        <f>INDEX(products!$A$1:$G$49, MATCH(orders!$D755, products!$A$1:$A$1001, 0), MATCH(orders!J$1, products!$A$1:$G$1, 0))</f>
        <v>D</v>
      </c>
      <c r="K755">
        <f>INDEX(products!$A$1:$G$49, MATCH(orders!$D755, products!$A$1:$A$1001, 0), MATCH(orders!K$1, products!$A$1:$G$1, 0))</f>
        <v>0.5</v>
      </c>
      <c r="L755">
        <f>INDEX(products!$A$1:$G$49, MATCH(orders!$D755, products!$A$1:$A$1001, 0), MATCH(orders!L$1, products!$A$1:$G$1, 0))</f>
        <v>5.97</v>
      </c>
      <c r="M755">
        <f>L755*E755</f>
        <v>29.849999999999998</v>
      </c>
      <c r="N755" t="str">
        <f>_xlfn.IFS(I755="Rob", "Robusta", I755="Exc", "Excelsa", I755="Ara", "Arabica", I755="Lib","Liberica", TRUE, "")</f>
        <v>Arabica</v>
      </c>
      <c r="O755" t="str">
        <f>_xlfn.IFS(J755="M", "Medium", J755="L", "Light", J755="D", "Dark", TRUE, "")</f>
        <v>Dark</v>
      </c>
    </row>
    <row r="756" spans="1:15" x14ac:dyDescent="0.2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INDEX(customers!$A$1:$I$1001, MATCH(orders!$C756, customers!$A$1:$A$1001, 0), MATCH(orders!F$1, customers!$A$1:$I$1, 0))</f>
        <v>Jimmy Dymoke</v>
      </c>
      <c r="G756" s="2" t="str">
        <f>INDEX(customers!$A$1:$I$1001, MATCH(orders!$C756, customers!$A$1:$A$1001, 0), MATCH(orders!G$1, customers!$A$1:$I$1, 0))</f>
        <v>jdymokeje@prnewswire.com</v>
      </c>
      <c r="H756" s="2" t="str">
        <f>INDEX(customers!$A$1:$I$1001, MATCH(orders!$C756, customers!$A$1:$A$1001, 0), MATCH(orders!H$1, customers!$A$1:$I$1, 0))</f>
        <v>Ireland</v>
      </c>
      <c r="I756" t="str">
        <f>INDEX(products!$A$1:$G$49, MATCH(orders!$D756, products!$A$1:$A$1001, 0), MATCH(orders!I$1, products!$A$1:$G$1, 0))</f>
        <v>Ara</v>
      </c>
      <c r="J756" t="str">
        <f>INDEX(products!$A$1:$G$49, MATCH(orders!$D756, products!$A$1:$A$1001, 0), MATCH(orders!J$1, products!$A$1:$G$1, 0))</f>
        <v>D</v>
      </c>
      <c r="K756">
        <f>INDEX(products!$A$1:$G$49, MATCH(orders!$D756, products!$A$1:$A$1001, 0), MATCH(orders!K$1, products!$A$1:$G$1, 0))</f>
        <v>0.2</v>
      </c>
      <c r="L756">
        <f>INDEX(products!$A$1:$G$49, MATCH(orders!$D756, products!$A$1:$A$1001, 0), MATCH(orders!L$1, products!$A$1:$G$1, 0))</f>
        <v>2.9849999999999999</v>
      </c>
      <c r="M756">
        <f>L756*E756</f>
        <v>17.91</v>
      </c>
      <c r="N756" t="str">
        <f>_xlfn.IFS(I756="Rob", "Robusta", I756="Exc", "Excelsa", I756="Ara", "Arabica", I756="Lib","Liberica", TRUE, "")</f>
        <v>Arabica</v>
      </c>
      <c r="O756" t="str">
        <f>_xlfn.IFS(J756="M", "Medium", J756="L", "Light", J756="D", "Dark", TRUE, "")</f>
        <v>Dark</v>
      </c>
    </row>
    <row r="757" spans="1:15" x14ac:dyDescent="0.2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INDEX(customers!$A$1:$I$1001, MATCH(orders!$C757, customers!$A$1:$A$1001, 0), MATCH(orders!F$1, customers!$A$1:$I$1, 0))</f>
        <v>Foster Constance</v>
      </c>
      <c r="G757" s="2" t="str">
        <f>INDEX(customers!$A$1:$I$1001, MATCH(orders!$C757, customers!$A$1:$A$1001, 0), MATCH(orders!G$1, customers!$A$1:$I$1, 0))</f>
        <v>fconstancekz@ifeng.com</v>
      </c>
      <c r="H757" s="2" t="str">
        <f>INDEX(customers!$A$1:$I$1001, MATCH(orders!$C757, customers!$A$1:$A$1001, 0), MATCH(orders!H$1, customers!$A$1:$I$1, 0))</f>
        <v>United States</v>
      </c>
      <c r="I757" t="str">
        <f>INDEX(products!$A$1:$G$49, MATCH(orders!$D757, products!$A$1:$A$1001, 0), MATCH(orders!I$1, products!$A$1:$G$1, 0))</f>
        <v>Lib</v>
      </c>
      <c r="J757" t="str">
        <f>INDEX(products!$A$1:$G$49, MATCH(orders!$D757, products!$A$1:$A$1001, 0), MATCH(orders!J$1, products!$A$1:$G$1, 0))</f>
        <v>L</v>
      </c>
      <c r="K757">
        <f>INDEX(products!$A$1:$G$49, MATCH(orders!$D757, products!$A$1:$A$1001, 0), MATCH(orders!K$1, products!$A$1:$G$1, 0))</f>
        <v>0.2</v>
      </c>
      <c r="L757">
        <f>INDEX(products!$A$1:$G$49, MATCH(orders!$D757, products!$A$1:$A$1001, 0), MATCH(orders!L$1, products!$A$1:$G$1, 0))</f>
        <v>4.7549999999999999</v>
      </c>
      <c r="M757">
        <f>L757*E757</f>
        <v>28.53</v>
      </c>
      <c r="N757" t="str">
        <f>_xlfn.IFS(I757="Rob", "Robusta", I757="Exc", "Excelsa", I757="Ara", "Arabica", I757="Lib","Liberica", TRUE, "")</f>
        <v>Liberica</v>
      </c>
      <c r="O757" t="str">
        <f>_xlfn.IFS(J757="M", "Medium", J757="L", "Light", J757="D", "Dark", TRUE, "")</f>
        <v>Light</v>
      </c>
    </row>
    <row r="758" spans="1:15" x14ac:dyDescent="0.2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INDEX(customers!$A$1:$I$1001, MATCH(orders!$C758, customers!$A$1:$A$1001, 0), MATCH(orders!F$1, customers!$A$1:$I$1, 0))</f>
        <v>Fernando Sulman</v>
      </c>
      <c r="G758" s="2" t="str">
        <f>INDEX(customers!$A$1:$I$1001, MATCH(orders!$C758, customers!$A$1:$A$1001, 0), MATCH(orders!G$1, customers!$A$1:$I$1, 0))</f>
        <v>fsulmanl0@washington.edu</v>
      </c>
      <c r="H758" s="2" t="str">
        <f>INDEX(customers!$A$1:$I$1001, MATCH(orders!$C758, customers!$A$1:$A$1001, 0), MATCH(orders!H$1, customers!$A$1:$I$1, 0))</f>
        <v>United States</v>
      </c>
      <c r="I758" t="str">
        <f>INDEX(products!$A$1:$G$49, MATCH(orders!$D758, products!$A$1:$A$1001, 0), MATCH(orders!I$1, products!$A$1:$G$1, 0))</f>
        <v>Rob</v>
      </c>
      <c r="J758" t="str">
        <f>INDEX(products!$A$1:$G$49, MATCH(orders!$D758, products!$A$1:$A$1001, 0), MATCH(orders!J$1, products!$A$1:$G$1, 0))</f>
        <v>D</v>
      </c>
      <c r="K758">
        <f>INDEX(products!$A$1:$G$49, MATCH(orders!$D758, products!$A$1:$A$1001, 0), MATCH(orders!K$1, products!$A$1:$G$1, 0))</f>
        <v>1</v>
      </c>
      <c r="L758">
        <f>INDEX(products!$A$1:$G$49, MATCH(orders!$D758, products!$A$1:$A$1001, 0), MATCH(orders!L$1, products!$A$1:$G$1, 0))</f>
        <v>8.9499999999999993</v>
      </c>
      <c r="M758">
        <f>L758*E758</f>
        <v>35.799999999999997</v>
      </c>
      <c r="N758" t="str">
        <f>_xlfn.IFS(I758="Rob", "Robusta", I758="Exc", "Excelsa", I758="Ara", "Arabica", I758="Lib","Liberica", TRUE, "")</f>
        <v>Robusta</v>
      </c>
      <c r="O758" t="str">
        <f>_xlfn.IFS(J758="M", "Medium", J758="L", "Light", J758="D", "Dark", TRUE, "")</f>
        <v>Dark</v>
      </c>
    </row>
    <row r="759" spans="1:15" x14ac:dyDescent="0.2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INDEX(customers!$A$1:$I$1001, MATCH(orders!$C759, customers!$A$1:$A$1001, 0), MATCH(orders!F$1, customers!$A$1:$I$1, 0))</f>
        <v>Dorotea Hollyman</v>
      </c>
      <c r="G759" s="2" t="str">
        <f>INDEX(customers!$A$1:$I$1001, MATCH(orders!$C759, customers!$A$1:$A$1001, 0), MATCH(orders!G$1, customers!$A$1:$I$1, 0))</f>
        <v>dhollymanl1@ibm.com</v>
      </c>
      <c r="H759" s="2" t="str">
        <f>INDEX(customers!$A$1:$I$1001, MATCH(orders!$C759, customers!$A$1:$A$1001, 0), MATCH(orders!H$1, customers!$A$1:$I$1, 0))</f>
        <v>United States</v>
      </c>
      <c r="I759" t="str">
        <f>INDEX(products!$A$1:$G$49, MATCH(orders!$D759, products!$A$1:$A$1001, 0), MATCH(orders!I$1, products!$A$1:$G$1, 0))</f>
        <v>Ara</v>
      </c>
      <c r="J759" t="str">
        <f>INDEX(products!$A$1:$G$49, MATCH(orders!$D759, products!$A$1:$A$1001, 0), MATCH(orders!J$1, products!$A$1:$G$1, 0))</f>
        <v>D</v>
      </c>
      <c r="K759">
        <f>INDEX(products!$A$1:$G$49, MATCH(orders!$D759, products!$A$1:$A$1001, 0), MATCH(orders!K$1, products!$A$1:$G$1, 0))</f>
        <v>0.5</v>
      </c>
      <c r="L759">
        <f>INDEX(products!$A$1:$G$49, MATCH(orders!$D759, products!$A$1:$A$1001, 0), MATCH(orders!L$1, products!$A$1:$G$1, 0))</f>
        <v>5.97</v>
      </c>
      <c r="M759">
        <f>L759*E759</f>
        <v>17.91</v>
      </c>
      <c r="N759" t="str">
        <f>_xlfn.IFS(I759="Rob", "Robusta", I759="Exc", "Excelsa", I759="Ara", "Arabica", I759="Lib","Liberica", TRUE, "")</f>
        <v>Arabica</v>
      </c>
      <c r="O759" t="str">
        <f>_xlfn.IFS(J759="M", "Medium", J759="L", "Light", J759="D", "Dark", TRUE, "")</f>
        <v>Dark</v>
      </c>
    </row>
    <row r="760" spans="1:15" x14ac:dyDescent="0.2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INDEX(customers!$A$1:$I$1001, MATCH(orders!$C760, customers!$A$1:$A$1001, 0), MATCH(orders!F$1, customers!$A$1:$I$1, 0))</f>
        <v>Lorelei Nardoni</v>
      </c>
      <c r="G760" s="2" t="str">
        <f>INDEX(customers!$A$1:$I$1001, MATCH(orders!$C760, customers!$A$1:$A$1001, 0), MATCH(orders!G$1, customers!$A$1:$I$1, 0))</f>
        <v>lnardonil2@hao123.com</v>
      </c>
      <c r="H760" s="2" t="str">
        <f>INDEX(customers!$A$1:$I$1001, MATCH(orders!$C760, customers!$A$1:$A$1001, 0), MATCH(orders!H$1, customers!$A$1:$I$1, 0))</f>
        <v>United States</v>
      </c>
      <c r="I760" t="str">
        <f>INDEX(products!$A$1:$G$49, MATCH(orders!$D760, products!$A$1:$A$1001, 0), MATCH(orders!I$1, products!$A$1:$G$1, 0))</f>
        <v>Rob</v>
      </c>
      <c r="J760" t="str">
        <f>INDEX(products!$A$1:$G$49, MATCH(orders!$D760, products!$A$1:$A$1001, 0), MATCH(orders!J$1, products!$A$1:$G$1, 0))</f>
        <v>D</v>
      </c>
      <c r="K760">
        <f>INDEX(products!$A$1:$G$49, MATCH(orders!$D760, products!$A$1:$A$1001, 0), MATCH(orders!K$1, products!$A$1:$G$1, 0))</f>
        <v>1</v>
      </c>
      <c r="L760">
        <f>INDEX(products!$A$1:$G$49, MATCH(orders!$D760, products!$A$1:$A$1001, 0), MATCH(orders!L$1, products!$A$1:$G$1, 0))</f>
        <v>8.9499999999999993</v>
      </c>
      <c r="M760">
        <f>L760*E760</f>
        <v>8.9499999999999993</v>
      </c>
      <c r="N760" t="str">
        <f>_xlfn.IFS(I760="Rob", "Robusta", I760="Exc", "Excelsa", I760="Ara", "Arabica", I760="Lib","Liberica", TRUE, "")</f>
        <v>Robusta</v>
      </c>
      <c r="O760" t="str">
        <f>_xlfn.IFS(J760="M", "Medium", J760="L", "Light", J760="D", "Dark", TRUE, "")</f>
        <v>Dark</v>
      </c>
    </row>
    <row r="761" spans="1:15" x14ac:dyDescent="0.2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INDEX(customers!$A$1:$I$1001, MATCH(orders!$C761, customers!$A$1:$A$1001, 0), MATCH(orders!F$1, customers!$A$1:$I$1, 0))</f>
        <v>Dallas Yarham</v>
      </c>
      <c r="G761" s="2" t="str">
        <f>INDEX(customers!$A$1:$I$1001, MATCH(orders!$C761, customers!$A$1:$A$1001, 0), MATCH(orders!G$1, customers!$A$1:$I$1, 0))</f>
        <v>dyarhaml3@moonfruit.com</v>
      </c>
      <c r="H761" s="2" t="str">
        <f>INDEX(customers!$A$1:$I$1001, MATCH(orders!$C761, customers!$A$1:$A$1001, 0), MATCH(orders!H$1, customers!$A$1:$I$1, 0))</f>
        <v>United States</v>
      </c>
      <c r="I761" t="str">
        <f>INDEX(products!$A$1:$G$49, MATCH(orders!$D761, products!$A$1:$A$1001, 0), MATCH(orders!I$1, products!$A$1:$G$1, 0))</f>
        <v>Lib</v>
      </c>
      <c r="J761" t="str">
        <f>INDEX(products!$A$1:$G$49, MATCH(orders!$D761, products!$A$1:$A$1001, 0), MATCH(orders!J$1, products!$A$1:$G$1, 0))</f>
        <v>D</v>
      </c>
      <c r="K761">
        <f>INDEX(products!$A$1:$G$49, MATCH(orders!$D761, products!$A$1:$A$1001, 0), MATCH(orders!K$1, products!$A$1:$G$1, 0))</f>
        <v>2.5</v>
      </c>
      <c r="L761">
        <f>INDEX(products!$A$1:$G$49, MATCH(orders!$D761, products!$A$1:$A$1001, 0), MATCH(orders!L$1, products!$A$1:$G$1, 0))</f>
        <v>29.784999999999997</v>
      </c>
      <c r="M761">
        <f>L761*E761</f>
        <v>29.784999999999997</v>
      </c>
      <c r="N761" t="str">
        <f>_xlfn.IFS(I761="Rob", "Robusta", I761="Exc", "Excelsa", I761="Ara", "Arabica", I761="Lib","Liberica", TRUE, "")</f>
        <v>Liberica</v>
      </c>
      <c r="O761" t="str">
        <f>_xlfn.IFS(J761="M", "Medium", J761="L", "Light", J761="D", "Dark", TRUE, "")</f>
        <v>Dark</v>
      </c>
    </row>
    <row r="762" spans="1:15" x14ac:dyDescent="0.2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INDEX(customers!$A$1:$I$1001, MATCH(orders!$C762, customers!$A$1:$A$1001, 0), MATCH(orders!F$1, customers!$A$1:$I$1, 0))</f>
        <v>Arlana Ferrea</v>
      </c>
      <c r="G762" s="2" t="str">
        <f>INDEX(customers!$A$1:$I$1001, MATCH(orders!$C762, customers!$A$1:$A$1001, 0), MATCH(orders!G$1, customers!$A$1:$I$1, 0))</f>
        <v>aferreal4@wikia.com</v>
      </c>
      <c r="H762" s="2" t="str">
        <f>INDEX(customers!$A$1:$I$1001, MATCH(orders!$C762, customers!$A$1:$A$1001, 0), MATCH(orders!H$1, customers!$A$1:$I$1, 0))</f>
        <v>United States</v>
      </c>
      <c r="I762" t="str">
        <f>INDEX(products!$A$1:$G$49, MATCH(orders!$D762, products!$A$1:$A$1001, 0), MATCH(orders!I$1, products!$A$1:$G$1, 0))</f>
        <v>Exc</v>
      </c>
      <c r="J762" t="str">
        <f>INDEX(products!$A$1:$G$49, MATCH(orders!$D762, products!$A$1:$A$1001, 0), MATCH(orders!J$1, products!$A$1:$G$1, 0))</f>
        <v>L</v>
      </c>
      <c r="K762">
        <f>INDEX(products!$A$1:$G$49, MATCH(orders!$D762, products!$A$1:$A$1001, 0), MATCH(orders!K$1, products!$A$1:$G$1, 0))</f>
        <v>0.5</v>
      </c>
      <c r="L762">
        <f>INDEX(products!$A$1:$G$49, MATCH(orders!$D762, products!$A$1:$A$1001, 0), MATCH(orders!L$1, products!$A$1:$G$1, 0))</f>
        <v>8.91</v>
      </c>
      <c r="M762">
        <f>L762*E762</f>
        <v>44.55</v>
      </c>
      <c r="N762" t="str">
        <f>_xlfn.IFS(I762="Rob", "Robusta", I762="Exc", "Excelsa", I762="Ara", "Arabica", I762="Lib","Liberica", TRUE, "")</f>
        <v>Excelsa</v>
      </c>
      <c r="O762" t="str">
        <f>_xlfn.IFS(J762="M", "Medium", J762="L", "Light", J762="D", "Dark", TRUE, "")</f>
        <v>Light</v>
      </c>
    </row>
    <row r="763" spans="1:15" x14ac:dyDescent="0.2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INDEX(customers!$A$1:$I$1001, MATCH(orders!$C763, customers!$A$1:$A$1001, 0), MATCH(orders!F$1, customers!$A$1:$I$1, 0))</f>
        <v>Chuck Kendrick</v>
      </c>
      <c r="G763" s="2" t="str">
        <f>INDEX(customers!$A$1:$I$1001, MATCH(orders!$C763, customers!$A$1:$A$1001, 0), MATCH(orders!G$1, customers!$A$1:$I$1, 0))</f>
        <v>ckendrickl5@webnode.com</v>
      </c>
      <c r="H763" s="2" t="str">
        <f>INDEX(customers!$A$1:$I$1001, MATCH(orders!$C763, customers!$A$1:$A$1001, 0), MATCH(orders!H$1, customers!$A$1:$I$1, 0))</f>
        <v>United States</v>
      </c>
      <c r="I763" t="str">
        <f>INDEX(products!$A$1:$G$49, MATCH(orders!$D763, products!$A$1:$A$1001, 0), MATCH(orders!I$1, products!$A$1:$G$1, 0))</f>
        <v>Exc</v>
      </c>
      <c r="J763" t="str">
        <f>INDEX(products!$A$1:$G$49, MATCH(orders!$D763, products!$A$1:$A$1001, 0), MATCH(orders!J$1, products!$A$1:$G$1, 0))</f>
        <v>L</v>
      </c>
      <c r="K763">
        <f>INDEX(products!$A$1:$G$49, MATCH(orders!$D763, products!$A$1:$A$1001, 0), MATCH(orders!K$1, products!$A$1:$G$1, 0))</f>
        <v>1</v>
      </c>
      <c r="L763">
        <f>INDEX(products!$A$1:$G$49, MATCH(orders!$D763, products!$A$1:$A$1001, 0), MATCH(orders!L$1, products!$A$1:$G$1, 0))</f>
        <v>14.85</v>
      </c>
      <c r="M763">
        <f>L763*E763</f>
        <v>89.1</v>
      </c>
      <c r="N763" t="str">
        <f>_xlfn.IFS(I763="Rob", "Robusta", I763="Exc", "Excelsa", I763="Ara", "Arabica", I763="Lib","Liberica", TRUE, "")</f>
        <v>Excelsa</v>
      </c>
      <c r="O763" t="str">
        <f>_xlfn.IFS(J763="M", "Medium", J763="L", "Light", J763="D", "Dark", TRUE, "")</f>
        <v>Light</v>
      </c>
    </row>
    <row r="764" spans="1:15" x14ac:dyDescent="0.2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INDEX(customers!$A$1:$I$1001, MATCH(orders!$C764, customers!$A$1:$A$1001, 0), MATCH(orders!F$1, customers!$A$1:$I$1, 0))</f>
        <v>Sharona Danilchik</v>
      </c>
      <c r="G764" s="2" t="str">
        <f>INDEX(customers!$A$1:$I$1001, MATCH(orders!$C764, customers!$A$1:$A$1001, 0), MATCH(orders!G$1, customers!$A$1:$I$1, 0))</f>
        <v>sdanilchikl6@mit.edu</v>
      </c>
      <c r="H764" s="2" t="str">
        <f>INDEX(customers!$A$1:$I$1001, MATCH(orders!$C764, customers!$A$1:$A$1001, 0), MATCH(orders!H$1, customers!$A$1:$I$1, 0))</f>
        <v>United Kingdom</v>
      </c>
      <c r="I764" t="str">
        <f>INDEX(products!$A$1:$G$49, MATCH(orders!$D764, products!$A$1:$A$1001, 0), MATCH(orders!I$1, products!$A$1:$G$1, 0))</f>
        <v>Lib</v>
      </c>
      <c r="J764" t="str">
        <f>INDEX(products!$A$1:$G$49, MATCH(orders!$D764, products!$A$1:$A$1001, 0), MATCH(orders!J$1, products!$A$1:$G$1, 0))</f>
        <v>M</v>
      </c>
      <c r="K764">
        <f>INDEX(products!$A$1:$G$49, MATCH(orders!$D764, products!$A$1:$A$1001, 0), MATCH(orders!K$1, products!$A$1:$G$1, 0))</f>
        <v>0.5</v>
      </c>
      <c r="L764">
        <f>INDEX(products!$A$1:$G$49, MATCH(orders!$D764, products!$A$1:$A$1001, 0), MATCH(orders!L$1, products!$A$1:$G$1, 0))</f>
        <v>8.73</v>
      </c>
      <c r="M764">
        <f>L764*E764</f>
        <v>43.650000000000006</v>
      </c>
      <c r="N764" t="str">
        <f>_xlfn.IFS(I764="Rob", "Robusta", I764="Exc", "Excelsa", I764="Ara", "Arabica", I764="Lib","Liberica", TRUE, "")</f>
        <v>Liberica</v>
      </c>
      <c r="O764" t="str">
        <f>_xlfn.IFS(J764="M", "Medium", J764="L", "Light", J764="D", "Dark", TRUE, "")</f>
        <v>Medium</v>
      </c>
    </row>
    <row r="765" spans="1:15" x14ac:dyDescent="0.2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INDEX(customers!$A$1:$I$1001, MATCH(orders!$C765, customers!$A$1:$A$1001, 0), MATCH(orders!F$1, customers!$A$1:$I$1, 0))</f>
        <v>Sarajane Potter</v>
      </c>
      <c r="G765" s="2" t="str">
        <f>INDEX(customers!$A$1:$I$1001, MATCH(orders!$C765, customers!$A$1:$A$1001, 0), MATCH(orders!G$1, customers!$A$1:$I$1, 0))</f>
        <v xml:space="preserve"> sarajane.potter@gmail.com</v>
      </c>
      <c r="H765" s="2" t="str">
        <f>INDEX(customers!$A$1:$I$1001, MATCH(orders!$C765, customers!$A$1:$A$1001, 0), MATCH(orders!H$1, customers!$A$1:$I$1, 0))</f>
        <v>United States</v>
      </c>
      <c r="I765" t="str">
        <f>INDEX(products!$A$1:$G$49, MATCH(orders!$D765, products!$A$1:$A$1001, 0), MATCH(orders!I$1, products!$A$1:$G$1, 0))</f>
        <v>Ara</v>
      </c>
      <c r="J765" t="str">
        <f>INDEX(products!$A$1:$G$49, MATCH(orders!$D765, products!$A$1:$A$1001, 0), MATCH(orders!J$1, products!$A$1:$G$1, 0))</f>
        <v>L</v>
      </c>
      <c r="K765">
        <f>INDEX(products!$A$1:$G$49, MATCH(orders!$D765, products!$A$1:$A$1001, 0), MATCH(orders!K$1, products!$A$1:$G$1, 0))</f>
        <v>0.5</v>
      </c>
      <c r="L765">
        <f>INDEX(products!$A$1:$G$49, MATCH(orders!$D765, products!$A$1:$A$1001, 0), MATCH(orders!L$1, products!$A$1:$G$1, 0))</f>
        <v>7.77</v>
      </c>
      <c r="M765">
        <f>L765*E765</f>
        <v>23.31</v>
      </c>
      <c r="N765" t="str">
        <f>_xlfn.IFS(I765="Rob", "Robusta", I765="Exc", "Excelsa", I765="Ara", "Arabica", I765="Lib","Liberica", TRUE, "")</f>
        <v>Arabica</v>
      </c>
      <c r="O765" t="str">
        <f>_xlfn.IFS(J765="M", "Medium", J765="L", "Light", J765="D", "Dark", TRUE, "")</f>
        <v>Light</v>
      </c>
    </row>
    <row r="766" spans="1:15" x14ac:dyDescent="0.2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INDEX(customers!$A$1:$I$1001, MATCH(orders!$C766, customers!$A$1:$A$1001, 0), MATCH(orders!F$1, customers!$A$1:$I$1, 0))</f>
        <v>Bobby Folomkin</v>
      </c>
      <c r="G766" s="2" t="str">
        <f>INDEX(customers!$A$1:$I$1001, MATCH(orders!$C766, customers!$A$1:$A$1001, 0), MATCH(orders!G$1, customers!$A$1:$I$1, 0))</f>
        <v>bfolomkinl8@yolasite.com</v>
      </c>
      <c r="H766" s="2" t="str">
        <f>INDEX(customers!$A$1:$I$1001, MATCH(orders!$C766, customers!$A$1:$A$1001, 0), MATCH(orders!H$1, customers!$A$1:$I$1, 0))</f>
        <v>United States</v>
      </c>
      <c r="I766" t="str">
        <f>INDEX(products!$A$1:$G$49, MATCH(orders!$D766, products!$A$1:$A$1001, 0), MATCH(orders!I$1, products!$A$1:$G$1, 0))</f>
        <v>Ara</v>
      </c>
      <c r="J766" t="str">
        <f>INDEX(products!$A$1:$G$49, MATCH(orders!$D766, products!$A$1:$A$1001, 0), MATCH(orders!J$1, products!$A$1:$G$1, 0))</f>
        <v>L</v>
      </c>
      <c r="K766">
        <f>INDEX(products!$A$1:$G$49, MATCH(orders!$D766, products!$A$1:$A$1001, 0), MATCH(orders!K$1, products!$A$1:$G$1, 0))</f>
        <v>2.5</v>
      </c>
      <c r="L766">
        <f>INDEX(products!$A$1:$G$49, MATCH(orders!$D766, products!$A$1:$A$1001, 0), MATCH(orders!L$1, products!$A$1:$G$1, 0))</f>
        <v>29.784999999999997</v>
      </c>
      <c r="M766">
        <f>L766*E766</f>
        <v>178.70999999999998</v>
      </c>
      <c r="N766" t="str">
        <f>_xlfn.IFS(I766="Rob", "Robusta", I766="Exc", "Excelsa", I766="Ara", "Arabica", I766="Lib","Liberica", TRUE, "")</f>
        <v>Arabica</v>
      </c>
      <c r="O766" t="str">
        <f>_xlfn.IFS(J766="M", "Medium", J766="L", "Light", J766="D", "Dark", TRUE, "")</f>
        <v>Light</v>
      </c>
    </row>
    <row r="767" spans="1:15" x14ac:dyDescent="0.2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INDEX(customers!$A$1:$I$1001, MATCH(orders!$C767, customers!$A$1:$A$1001, 0), MATCH(orders!F$1, customers!$A$1:$I$1, 0))</f>
        <v>Rafferty Pursglove</v>
      </c>
      <c r="G767" s="2" t="str">
        <f>INDEX(customers!$A$1:$I$1001, MATCH(orders!$C767, customers!$A$1:$A$1001, 0), MATCH(orders!G$1, customers!$A$1:$I$1, 0))</f>
        <v>rpursglovel9@biblegateway.com</v>
      </c>
      <c r="H767" s="2" t="str">
        <f>INDEX(customers!$A$1:$I$1001, MATCH(orders!$C767, customers!$A$1:$A$1001, 0), MATCH(orders!H$1, customers!$A$1:$I$1, 0))</f>
        <v>United States</v>
      </c>
      <c r="I767" t="str">
        <f>INDEX(products!$A$1:$G$49, MATCH(orders!$D767, products!$A$1:$A$1001, 0), MATCH(orders!I$1, products!$A$1:$G$1, 0))</f>
        <v>Rob</v>
      </c>
      <c r="J767" t="str">
        <f>INDEX(products!$A$1:$G$49, MATCH(orders!$D767, products!$A$1:$A$1001, 0), MATCH(orders!J$1, products!$A$1:$G$1, 0))</f>
        <v>M</v>
      </c>
      <c r="K767">
        <f>INDEX(products!$A$1:$G$49, MATCH(orders!$D767, products!$A$1:$A$1001, 0), MATCH(orders!K$1, products!$A$1:$G$1, 0))</f>
        <v>1</v>
      </c>
      <c r="L767">
        <f>INDEX(products!$A$1:$G$49, MATCH(orders!$D767, products!$A$1:$A$1001, 0), MATCH(orders!L$1, products!$A$1:$G$1, 0))</f>
        <v>9.9499999999999993</v>
      </c>
      <c r="M767">
        <f>L767*E767</f>
        <v>59.699999999999996</v>
      </c>
      <c r="N767" t="str">
        <f>_xlfn.IFS(I767="Rob", "Robusta", I767="Exc", "Excelsa", I767="Ara", "Arabica", I767="Lib","Liberica", TRUE, "")</f>
        <v>Robusta</v>
      </c>
      <c r="O767" t="str">
        <f>_xlfn.IFS(J767="M", "Medium", J767="L", "Light", J767="D", "Dark", TRUE, "")</f>
        <v>Medium</v>
      </c>
    </row>
    <row r="768" spans="1:15" x14ac:dyDescent="0.2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INDEX(customers!$A$1:$I$1001, MATCH(orders!$C768, customers!$A$1:$A$1001, 0), MATCH(orders!F$1, customers!$A$1:$I$1, 0))</f>
        <v>Rafferty Pursglove</v>
      </c>
      <c r="G768" s="2" t="str">
        <f>INDEX(customers!$A$1:$I$1001, MATCH(orders!$C768, customers!$A$1:$A$1001, 0), MATCH(orders!G$1, customers!$A$1:$I$1, 0))</f>
        <v>rpursglovel9@biblegateway.com</v>
      </c>
      <c r="H768" s="2" t="str">
        <f>INDEX(customers!$A$1:$I$1001, MATCH(orders!$C768, customers!$A$1:$A$1001, 0), MATCH(orders!H$1, customers!$A$1:$I$1, 0))</f>
        <v>United States</v>
      </c>
      <c r="I768" t="str">
        <f>INDEX(products!$A$1:$G$49, MATCH(orders!$D768, products!$A$1:$A$1001, 0), MATCH(orders!I$1, products!$A$1:$G$1, 0))</f>
        <v>Ara</v>
      </c>
      <c r="J768" t="str">
        <f>INDEX(products!$A$1:$G$49, MATCH(orders!$D768, products!$A$1:$A$1001, 0), MATCH(orders!J$1, products!$A$1:$G$1, 0))</f>
        <v>L</v>
      </c>
      <c r="K768">
        <f>INDEX(products!$A$1:$G$49, MATCH(orders!$D768, products!$A$1:$A$1001, 0), MATCH(orders!K$1, products!$A$1:$G$1, 0))</f>
        <v>0.5</v>
      </c>
      <c r="L768">
        <f>INDEX(products!$A$1:$G$49, MATCH(orders!$D768, products!$A$1:$A$1001, 0), MATCH(orders!L$1, products!$A$1:$G$1, 0))</f>
        <v>7.77</v>
      </c>
      <c r="M768">
        <f>L768*E768</f>
        <v>15.54</v>
      </c>
      <c r="N768" t="str">
        <f>_xlfn.IFS(I768="Rob", "Robusta", I768="Exc", "Excelsa", I768="Ara", "Arabica", I768="Lib","Liberica", TRUE, "")</f>
        <v>Arabica</v>
      </c>
      <c r="O768" t="str">
        <f>_xlfn.IFS(J768="M", "Medium", J768="L", "Light", J768="D", "Dark", TRUE, "")</f>
        <v>Light</v>
      </c>
    </row>
    <row r="769" spans="1:15" x14ac:dyDescent="0.2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INDEX(customers!$A$1:$I$1001, MATCH(orders!$C769, customers!$A$1:$A$1001, 0), MATCH(orders!F$1, customers!$A$1:$I$1, 0))</f>
        <v>Foster Constance</v>
      </c>
      <c r="G769" s="2" t="str">
        <f>INDEX(customers!$A$1:$I$1001, MATCH(orders!$C769, customers!$A$1:$A$1001, 0), MATCH(orders!G$1, customers!$A$1:$I$1, 0))</f>
        <v>fconstancekz@ifeng.com</v>
      </c>
      <c r="H769" s="2" t="str">
        <f>INDEX(customers!$A$1:$I$1001, MATCH(orders!$C769, customers!$A$1:$A$1001, 0), MATCH(orders!H$1, customers!$A$1:$I$1, 0))</f>
        <v>United States</v>
      </c>
      <c r="I769" t="str">
        <f>INDEX(products!$A$1:$G$49, MATCH(orders!$D769, products!$A$1:$A$1001, 0), MATCH(orders!I$1, products!$A$1:$G$1, 0))</f>
        <v>Ara</v>
      </c>
      <c r="J769" t="str">
        <f>INDEX(products!$A$1:$G$49, MATCH(orders!$D769, products!$A$1:$A$1001, 0), MATCH(orders!J$1, products!$A$1:$G$1, 0))</f>
        <v>L</v>
      </c>
      <c r="K769">
        <f>INDEX(products!$A$1:$G$49, MATCH(orders!$D769, products!$A$1:$A$1001, 0), MATCH(orders!K$1, products!$A$1:$G$1, 0))</f>
        <v>2.5</v>
      </c>
      <c r="L769">
        <f>INDEX(products!$A$1:$G$49, MATCH(orders!$D769, products!$A$1:$A$1001, 0), MATCH(orders!L$1, products!$A$1:$G$1, 0))</f>
        <v>29.784999999999997</v>
      </c>
      <c r="M769">
        <f>L769*E769</f>
        <v>89.35499999999999</v>
      </c>
      <c r="N769" t="str">
        <f>_xlfn.IFS(I769="Rob", "Robusta", I769="Exc", "Excelsa", I769="Ara", "Arabica", I769="Lib","Liberica", TRUE, "")</f>
        <v>Arabica</v>
      </c>
      <c r="O769" t="str">
        <f>_xlfn.IFS(J769="M", "Medium", J769="L", "Light", J769="D", "Dark", TRUE, "")</f>
        <v>Light</v>
      </c>
    </row>
    <row r="770" spans="1:15" x14ac:dyDescent="0.2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INDEX(customers!$A$1:$I$1001, MATCH(orders!$C770, customers!$A$1:$A$1001, 0), MATCH(orders!F$1, customers!$A$1:$I$1, 0))</f>
        <v>Foster Constance</v>
      </c>
      <c r="G770" s="2" t="str">
        <f>INDEX(customers!$A$1:$I$1001, MATCH(orders!$C770, customers!$A$1:$A$1001, 0), MATCH(orders!G$1, customers!$A$1:$I$1, 0))</f>
        <v>fconstancekz@ifeng.com</v>
      </c>
      <c r="H770" s="2" t="str">
        <f>INDEX(customers!$A$1:$I$1001, MATCH(orders!$C770, customers!$A$1:$A$1001, 0), MATCH(orders!H$1, customers!$A$1:$I$1, 0))</f>
        <v>United States</v>
      </c>
      <c r="I770" t="str">
        <f>INDEX(products!$A$1:$G$49, MATCH(orders!$D770, products!$A$1:$A$1001, 0), MATCH(orders!I$1, products!$A$1:$G$1, 0))</f>
        <v>Rob</v>
      </c>
      <c r="J770" t="str">
        <f>INDEX(products!$A$1:$G$49, MATCH(orders!$D770, products!$A$1:$A$1001, 0), MATCH(orders!J$1, products!$A$1:$G$1, 0))</f>
        <v>L</v>
      </c>
      <c r="K770">
        <f>INDEX(products!$A$1:$G$49, MATCH(orders!$D770, products!$A$1:$A$1001, 0), MATCH(orders!K$1, products!$A$1:$G$1, 0))</f>
        <v>1</v>
      </c>
      <c r="L770">
        <f>INDEX(products!$A$1:$G$49, MATCH(orders!$D770, products!$A$1:$A$1001, 0), MATCH(orders!L$1, products!$A$1:$G$1, 0))</f>
        <v>11.95</v>
      </c>
      <c r="M770">
        <f>L770*E770</f>
        <v>23.9</v>
      </c>
      <c r="N770" t="str">
        <f>_xlfn.IFS(I770="Rob", "Robusta", I770="Exc", "Excelsa", I770="Ara", "Arabica", I770="Lib","Liberica", TRUE, "")</f>
        <v>Robusta</v>
      </c>
      <c r="O770" t="str">
        <f>_xlfn.IFS(J770="M", "Medium", J770="L", "Light", J770="D", "Dark", TRUE, "")</f>
        <v>Light</v>
      </c>
    </row>
    <row r="771" spans="1:15" x14ac:dyDescent="0.2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INDEX(customers!$A$1:$I$1001, MATCH(orders!$C771, customers!$A$1:$A$1001, 0), MATCH(orders!F$1, customers!$A$1:$I$1, 0))</f>
        <v>Dalia Eburah</v>
      </c>
      <c r="G771" s="2" t="str">
        <f>INDEX(customers!$A$1:$I$1001, MATCH(orders!$C771, customers!$A$1:$A$1001, 0), MATCH(orders!G$1, customers!$A$1:$I$1, 0))</f>
        <v>deburahld@google.co.jp</v>
      </c>
      <c r="H771" s="2" t="str">
        <f>INDEX(customers!$A$1:$I$1001, MATCH(orders!$C771, customers!$A$1:$A$1001, 0), MATCH(orders!H$1, customers!$A$1:$I$1, 0))</f>
        <v>United Kingdom</v>
      </c>
      <c r="I771" t="str">
        <f>INDEX(products!$A$1:$G$49, MATCH(orders!$D771, products!$A$1:$A$1001, 0), MATCH(orders!I$1, products!$A$1:$G$1, 0))</f>
        <v>Rob</v>
      </c>
      <c r="J771" t="str">
        <f>INDEX(products!$A$1:$G$49, MATCH(orders!$D771, products!$A$1:$A$1001, 0), MATCH(orders!J$1, products!$A$1:$G$1, 0))</f>
        <v>M</v>
      </c>
      <c r="K771">
        <f>INDEX(products!$A$1:$G$49, MATCH(orders!$D771, products!$A$1:$A$1001, 0), MATCH(orders!K$1, products!$A$1:$G$1, 0))</f>
        <v>2.5</v>
      </c>
      <c r="L771">
        <f>INDEX(products!$A$1:$G$49, MATCH(orders!$D771, products!$A$1:$A$1001, 0), MATCH(orders!L$1, products!$A$1:$G$1, 0))</f>
        <v>22.884999999999998</v>
      </c>
      <c r="M771">
        <f>L771*E771</f>
        <v>137.31</v>
      </c>
      <c r="N771" t="str">
        <f>_xlfn.IFS(I771="Rob", "Robusta", I771="Exc", "Excelsa", I771="Ara", "Arabica", I771="Lib","Liberica", TRUE, "")</f>
        <v>Robusta</v>
      </c>
      <c r="O771" t="str">
        <f>_xlfn.IFS(J771="M", "Medium", J771="L", "Light", J771="D", "Dark", TRUE, "")</f>
        <v>Medium</v>
      </c>
    </row>
    <row r="772" spans="1:15" x14ac:dyDescent="0.2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INDEX(customers!$A$1:$I$1001, MATCH(orders!$C772, customers!$A$1:$A$1001, 0), MATCH(orders!F$1, customers!$A$1:$I$1, 0))</f>
        <v>Martie Brimilcombe</v>
      </c>
      <c r="G772" s="2" t="str">
        <f>INDEX(customers!$A$1:$I$1001, MATCH(orders!$C772, customers!$A$1:$A$1001, 0), MATCH(orders!G$1, customers!$A$1:$I$1, 0))</f>
        <v>mbrimilcombele@cnn.com</v>
      </c>
      <c r="H772" s="2" t="str">
        <f>INDEX(customers!$A$1:$I$1001, MATCH(orders!$C772, customers!$A$1:$A$1001, 0), MATCH(orders!H$1, customers!$A$1:$I$1, 0))</f>
        <v>United States</v>
      </c>
      <c r="I772" t="str">
        <f>INDEX(products!$A$1:$G$49, MATCH(orders!$D772, products!$A$1:$A$1001, 0), MATCH(orders!I$1, products!$A$1:$G$1, 0))</f>
        <v>Ara</v>
      </c>
      <c r="J772" t="str">
        <f>INDEX(products!$A$1:$G$49, MATCH(orders!$D772, products!$A$1:$A$1001, 0), MATCH(orders!J$1, products!$A$1:$G$1, 0))</f>
        <v>D</v>
      </c>
      <c r="K772">
        <f>INDEX(products!$A$1:$G$49, MATCH(orders!$D772, products!$A$1:$A$1001, 0), MATCH(orders!K$1, products!$A$1:$G$1, 0))</f>
        <v>1</v>
      </c>
      <c r="L772">
        <f>INDEX(products!$A$1:$G$49, MATCH(orders!$D772, products!$A$1:$A$1001, 0), MATCH(orders!L$1, products!$A$1:$G$1, 0))</f>
        <v>9.9499999999999993</v>
      </c>
      <c r="M772">
        <f>L772*E772</f>
        <v>9.9499999999999993</v>
      </c>
      <c r="N772" t="str">
        <f>_xlfn.IFS(I772="Rob", "Robusta", I772="Exc", "Excelsa", I772="Ara", "Arabica", I772="Lib","Liberica", TRUE, "")</f>
        <v>Arabica</v>
      </c>
      <c r="O772" t="str">
        <f>_xlfn.IFS(J772="M", "Medium", J772="L", "Light", J772="D", "Dark", TRUE, "")</f>
        <v>Dark</v>
      </c>
    </row>
    <row r="773" spans="1:15" x14ac:dyDescent="0.2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INDEX(customers!$A$1:$I$1001, MATCH(orders!$C773, customers!$A$1:$A$1001, 0), MATCH(orders!F$1, customers!$A$1:$I$1, 0))</f>
        <v>Suzanna Bollam</v>
      </c>
      <c r="G773" s="2" t="str">
        <f>INDEX(customers!$A$1:$I$1001, MATCH(orders!$C773, customers!$A$1:$A$1001, 0), MATCH(orders!G$1, customers!$A$1:$I$1, 0))</f>
        <v>sbollamlf@list-manage.com</v>
      </c>
      <c r="H773" s="2" t="str">
        <f>INDEX(customers!$A$1:$I$1001, MATCH(orders!$C773, customers!$A$1:$A$1001, 0), MATCH(orders!H$1, customers!$A$1:$I$1, 0))</f>
        <v>United States</v>
      </c>
      <c r="I773" t="str">
        <f>INDEX(products!$A$1:$G$49, MATCH(orders!$D773, products!$A$1:$A$1001, 0), MATCH(orders!I$1, products!$A$1:$G$1, 0))</f>
        <v>Rob</v>
      </c>
      <c r="J773" t="str">
        <f>INDEX(products!$A$1:$G$49, MATCH(orders!$D773, products!$A$1:$A$1001, 0), MATCH(orders!J$1, products!$A$1:$G$1, 0))</f>
        <v>L</v>
      </c>
      <c r="K773">
        <f>INDEX(products!$A$1:$G$49, MATCH(orders!$D773, products!$A$1:$A$1001, 0), MATCH(orders!K$1, products!$A$1:$G$1, 0))</f>
        <v>0.5</v>
      </c>
      <c r="L773">
        <f>INDEX(products!$A$1:$G$49, MATCH(orders!$D773, products!$A$1:$A$1001, 0), MATCH(orders!L$1, products!$A$1:$G$1, 0))</f>
        <v>7.169999999999999</v>
      </c>
      <c r="M773">
        <f>L773*E773</f>
        <v>21.509999999999998</v>
      </c>
      <c r="N773" t="str">
        <f>_xlfn.IFS(I773="Rob", "Robusta", I773="Exc", "Excelsa", I773="Ara", "Arabica", I773="Lib","Liberica", TRUE, "")</f>
        <v>Robusta</v>
      </c>
      <c r="O773" t="str">
        <f>_xlfn.IFS(J773="M", "Medium", J773="L", "Light", J773="D", "Dark", TRUE, "")</f>
        <v>Light</v>
      </c>
    </row>
    <row r="774" spans="1:15" x14ac:dyDescent="0.2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INDEX(customers!$A$1:$I$1001, MATCH(orders!$C774, customers!$A$1:$A$1001, 0), MATCH(orders!F$1, customers!$A$1:$I$1, 0))</f>
        <v>Mellisa Mebes</v>
      </c>
      <c r="G774" s="2" t="str">
        <f>INDEX(customers!$A$1:$I$1001, MATCH(orders!$C774, customers!$A$1:$A$1001, 0), MATCH(orders!G$1, customers!$A$1:$I$1, 0))</f>
        <v xml:space="preserve"> mellisa.mebes@gmail.com</v>
      </c>
      <c r="H774" s="2" t="str">
        <f>INDEX(customers!$A$1:$I$1001, MATCH(orders!$C774, customers!$A$1:$A$1001, 0), MATCH(orders!H$1, customers!$A$1:$I$1, 0))</f>
        <v>United States</v>
      </c>
      <c r="I774" t="str">
        <f>INDEX(products!$A$1:$G$49, MATCH(orders!$D774, products!$A$1:$A$1001, 0), MATCH(orders!I$1, products!$A$1:$G$1, 0))</f>
        <v>Exc</v>
      </c>
      <c r="J774" t="str">
        <f>INDEX(products!$A$1:$G$49, MATCH(orders!$D774, products!$A$1:$A$1001, 0), MATCH(orders!J$1, products!$A$1:$G$1, 0))</f>
        <v>M</v>
      </c>
      <c r="K774">
        <f>INDEX(products!$A$1:$G$49, MATCH(orders!$D774, products!$A$1:$A$1001, 0), MATCH(orders!K$1, products!$A$1:$G$1, 0))</f>
        <v>1</v>
      </c>
      <c r="L774">
        <f>INDEX(products!$A$1:$G$49, MATCH(orders!$D774, products!$A$1:$A$1001, 0), MATCH(orders!L$1, products!$A$1:$G$1, 0))</f>
        <v>13.75</v>
      </c>
      <c r="M774">
        <f>L774*E774</f>
        <v>82.5</v>
      </c>
      <c r="N774" t="str">
        <f>_xlfn.IFS(I774="Rob", "Robusta", I774="Exc", "Excelsa", I774="Ara", "Arabica", I774="Lib","Liberica", TRUE, "")</f>
        <v>Excelsa</v>
      </c>
      <c r="O774" t="str">
        <f>_xlfn.IFS(J774="M", "Medium", J774="L", "Light", J774="D", "Dark", TRUE, "")</f>
        <v>Medium</v>
      </c>
    </row>
    <row r="775" spans="1:15" x14ac:dyDescent="0.2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INDEX(customers!$A$1:$I$1001, MATCH(orders!$C775, customers!$A$1:$A$1001, 0), MATCH(orders!F$1, customers!$A$1:$I$1, 0))</f>
        <v>Alva Filipczak</v>
      </c>
      <c r="G775" s="2" t="str">
        <f>INDEX(customers!$A$1:$I$1001, MATCH(orders!$C775, customers!$A$1:$A$1001, 0), MATCH(orders!G$1, customers!$A$1:$I$1, 0))</f>
        <v>afilipczaklh@ning.com</v>
      </c>
      <c r="H775" s="2" t="str">
        <f>INDEX(customers!$A$1:$I$1001, MATCH(orders!$C775, customers!$A$1:$A$1001, 0), MATCH(orders!H$1, customers!$A$1:$I$1, 0))</f>
        <v>Ireland</v>
      </c>
      <c r="I775" t="str">
        <f>INDEX(products!$A$1:$G$49, MATCH(orders!$D775, products!$A$1:$A$1001, 0), MATCH(orders!I$1, products!$A$1:$G$1, 0))</f>
        <v>Lib</v>
      </c>
      <c r="J775" t="str">
        <f>INDEX(products!$A$1:$G$49, MATCH(orders!$D775, products!$A$1:$A$1001, 0), MATCH(orders!J$1, products!$A$1:$G$1, 0))</f>
        <v>M</v>
      </c>
      <c r="K775">
        <f>INDEX(products!$A$1:$G$49, MATCH(orders!$D775, products!$A$1:$A$1001, 0), MATCH(orders!K$1, products!$A$1:$G$1, 0))</f>
        <v>0.2</v>
      </c>
      <c r="L775">
        <f>INDEX(products!$A$1:$G$49, MATCH(orders!$D775, products!$A$1:$A$1001, 0), MATCH(orders!L$1, products!$A$1:$G$1, 0))</f>
        <v>4.3650000000000002</v>
      </c>
      <c r="M775">
        <f>L775*E775</f>
        <v>8.73</v>
      </c>
      <c r="N775" t="str">
        <f>_xlfn.IFS(I775="Rob", "Robusta", I775="Exc", "Excelsa", I775="Ara", "Arabica", I775="Lib","Liberica", TRUE, "")</f>
        <v>Liberica</v>
      </c>
      <c r="O775" t="str">
        <f>_xlfn.IFS(J775="M", "Medium", J775="L", "Light", J775="D", "Dark", TRUE, "")</f>
        <v>Medium</v>
      </c>
    </row>
    <row r="776" spans="1:15" x14ac:dyDescent="0.2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INDEX(customers!$A$1:$I$1001, MATCH(orders!$C776, customers!$A$1:$A$1001, 0), MATCH(orders!F$1, customers!$A$1:$I$1, 0))</f>
        <v>Dorette Hinemoor</v>
      </c>
      <c r="G776" s="2" t="str">
        <f>INDEX(customers!$A$1:$I$1001, MATCH(orders!$C776, customers!$A$1:$A$1001, 0), MATCH(orders!G$1, customers!$A$1:$I$1, 0))</f>
        <v xml:space="preserve"> dorette.hinemoor@gmail.com</v>
      </c>
      <c r="H776" s="2" t="str">
        <f>INDEX(customers!$A$1:$I$1001, MATCH(orders!$C776, customers!$A$1:$A$1001, 0), MATCH(orders!H$1, customers!$A$1:$I$1, 0))</f>
        <v>United States</v>
      </c>
      <c r="I776" t="str">
        <f>INDEX(products!$A$1:$G$49, MATCH(orders!$D776, products!$A$1:$A$1001, 0), MATCH(orders!I$1, products!$A$1:$G$1, 0))</f>
        <v>Rob</v>
      </c>
      <c r="J776" t="str">
        <f>INDEX(products!$A$1:$G$49, MATCH(orders!$D776, products!$A$1:$A$1001, 0), MATCH(orders!J$1, products!$A$1:$G$1, 0))</f>
        <v>M</v>
      </c>
      <c r="K776">
        <f>INDEX(products!$A$1:$G$49, MATCH(orders!$D776, products!$A$1:$A$1001, 0), MATCH(orders!K$1, products!$A$1:$G$1, 0))</f>
        <v>1</v>
      </c>
      <c r="L776">
        <f>INDEX(products!$A$1:$G$49, MATCH(orders!$D776, products!$A$1:$A$1001, 0), MATCH(orders!L$1, products!$A$1:$G$1, 0))</f>
        <v>9.9499999999999993</v>
      </c>
      <c r="M776">
        <f>L776*E776</f>
        <v>19.899999999999999</v>
      </c>
      <c r="N776" t="str">
        <f>_xlfn.IFS(I776="Rob", "Robusta", I776="Exc", "Excelsa", I776="Ara", "Arabica", I776="Lib","Liberica", TRUE, "")</f>
        <v>Robusta</v>
      </c>
      <c r="O776" t="str">
        <f>_xlfn.IFS(J776="M", "Medium", J776="L", "Light", J776="D", "Dark", TRUE, "")</f>
        <v>Medium</v>
      </c>
    </row>
    <row r="777" spans="1:15" x14ac:dyDescent="0.2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INDEX(customers!$A$1:$I$1001, MATCH(orders!$C777, customers!$A$1:$A$1001, 0), MATCH(orders!F$1, customers!$A$1:$I$1, 0))</f>
        <v>Rhetta Elnaugh</v>
      </c>
      <c r="G777" s="2" t="str">
        <f>INDEX(customers!$A$1:$I$1001, MATCH(orders!$C777, customers!$A$1:$A$1001, 0), MATCH(orders!G$1, customers!$A$1:$I$1, 0))</f>
        <v>relnaughlj@comsenz.com</v>
      </c>
      <c r="H777" s="2" t="str">
        <f>INDEX(customers!$A$1:$I$1001, MATCH(orders!$C777, customers!$A$1:$A$1001, 0), MATCH(orders!H$1, customers!$A$1:$I$1, 0))</f>
        <v>United States</v>
      </c>
      <c r="I777" t="str">
        <f>INDEX(products!$A$1:$G$49, MATCH(orders!$D777, products!$A$1:$A$1001, 0), MATCH(orders!I$1, products!$A$1:$G$1, 0))</f>
        <v>Exc</v>
      </c>
      <c r="J777" t="str">
        <f>INDEX(products!$A$1:$G$49, MATCH(orders!$D777, products!$A$1:$A$1001, 0), MATCH(orders!J$1, products!$A$1:$G$1, 0))</f>
        <v>L</v>
      </c>
      <c r="K777">
        <f>INDEX(products!$A$1:$G$49, MATCH(orders!$D777, products!$A$1:$A$1001, 0), MATCH(orders!K$1, products!$A$1:$G$1, 0))</f>
        <v>0.5</v>
      </c>
      <c r="L777">
        <f>INDEX(products!$A$1:$G$49, MATCH(orders!$D777, products!$A$1:$A$1001, 0), MATCH(orders!L$1, products!$A$1:$G$1, 0))</f>
        <v>8.91</v>
      </c>
      <c r="M777">
        <f>L777*E777</f>
        <v>17.82</v>
      </c>
      <c r="N777" t="str">
        <f>_xlfn.IFS(I777="Rob", "Robusta", I777="Exc", "Excelsa", I777="Ara", "Arabica", I777="Lib","Liberica", TRUE, "")</f>
        <v>Excelsa</v>
      </c>
      <c r="O777" t="str">
        <f>_xlfn.IFS(J777="M", "Medium", J777="L", "Light", J777="D", "Dark", TRUE, "")</f>
        <v>Light</v>
      </c>
    </row>
    <row r="778" spans="1:15" x14ac:dyDescent="0.2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INDEX(customers!$A$1:$I$1001, MATCH(orders!$C778, customers!$A$1:$A$1001, 0), MATCH(orders!F$1, customers!$A$1:$I$1, 0))</f>
        <v>Jule Deehan</v>
      </c>
      <c r="G778" s="2" t="str">
        <f>INDEX(customers!$A$1:$I$1001, MATCH(orders!$C778, customers!$A$1:$A$1001, 0), MATCH(orders!G$1, customers!$A$1:$I$1, 0))</f>
        <v>jdeehanlk@about.me</v>
      </c>
      <c r="H778" s="2" t="str">
        <f>INDEX(customers!$A$1:$I$1001, MATCH(orders!$C778, customers!$A$1:$A$1001, 0), MATCH(orders!H$1, customers!$A$1:$I$1, 0))</f>
        <v>United States</v>
      </c>
      <c r="I778" t="str">
        <f>INDEX(products!$A$1:$G$49, MATCH(orders!$D778, products!$A$1:$A$1001, 0), MATCH(orders!I$1, products!$A$1:$G$1, 0))</f>
        <v>Ara</v>
      </c>
      <c r="J778" t="str">
        <f>INDEX(products!$A$1:$G$49, MATCH(orders!$D778, products!$A$1:$A$1001, 0), MATCH(orders!J$1, products!$A$1:$G$1, 0))</f>
        <v>M</v>
      </c>
      <c r="K778">
        <f>INDEX(products!$A$1:$G$49, MATCH(orders!$D778, products!$A$1:$A$1001, 0), MATCH(orders!K$1, products!$A$1:$G$1, 0))</f>
        <v>0.5</v>
      </c>
      <c r="L778">
        <f>INDEX(products!$A$1:$G$49, MATCH(orders!$D778, products!$A$1:$A$1001, 0), MATCH(orders!L$1, products!$A$1:$G$1, 0))</f>
        <v>6.75</v>
      </c>
      <c r="M778">
        <f>L778*E778</f>
        <v>20.25</v>
      </c>
      <c r="N778" t="str">
        <f>_xlfn.IFS(I778="Rob", "Robusta", I778="Exc", "Excelsa", I778="Ara", "Arabica", I778="Lib","Liberica", TRUE, "")</f>
        <v>Arabica</v>
      </c>
      <c r="O778" t="str">
        <f>_xlfn.IFS(J778="M", "Medium", J778="L", "Light", J778="D", "Dark", TRUE, "")</f>
        <v>Medium</v>
      </c>
    </row>
    <row r="779" spans="1:15" x14ac:dyDescent="0.2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INDEX(customers!$A$1:$I$1001, MATCH(orders!$C779, customers!$A$1:$A$1001, 0), MATCH(orders!F$1, customers!$A$1:$I$1, 0))</f>
        <v>Janella Eden</v>
      </c>
      <c r="G779" s="2" t="str">
        <f>INDEX(customers!$A$1:$I$1001, MATCH(orders!$C779, customers!$A$1:$A$1001, 0), MATCH(orders!G$1, customers!$A$1:$I$1, 0))</f>
        <v>jedenll@e-recht24.de</v>
      </c>
      <c r="H779" s="2" t="str">
        <f>INDEX(customers!$A$1:$I$1001, MATCH(orders!$C779, customers!$A$1:$A$1001, 0), MATCH(orders!H$1, customers!$A$1:$I$1, 0))</f>
        <v>United States</v>
      </c>
      <c r="I779" t="str">
        <f>INDEX(products!$A$1:$G$49, MATCH(orders!$D779, products!$A$1:$A$1001, 0), MATCH(orders!I$1, products!$A$1:$G$1, 0))</f>
        <v>Ara</v>
      </c>
      <c r="J779" t="str">
        <f>INDEX(products!$A$1:$G$49, MATCH(orders!$D779, products!$A$1:$A$1001, 0), MATCH(orders!J$1, products!$A$1:$G$1, 0))</f>
        <v>L</v>
      </c>
      <c r="K779">
        <f>INDEX(products!$A$1:$G$49, MATCH(orders!$D779, products!$A$1:$A$1001, 0), MATCH(orders!K$1, products!$A$1:$G$1, 0))</f>
        <v>2.5</v>
      </c>
      <c r="L779">
        <f>INDEX(products!$A$1:$G$49, MATCH(orders!$D779, products!$A$1:$A$1001, 0), MATCH(orders!L$1, products!$A$1:$G$1, 0))</f>
        <v>29.784999999999997</v>
      </c>
      <c r="M779">
        <f>L779*E779</f>
        <v>59.569999999999993</v>
      </c>
      <c r="N779" t="str">
        <f>_xlfn.IFS(I779="Rob", "Robusta", I779="Exc", "Excelsa", I779="Ara", "Arabica", I779="Lib","Liberica", TRUE, "")</f>
        <v>Arabica</v>
      </c>
      <c r="O779" t="str">
        <f>_xlfn.IFS(J779="M", "Medium", J779="L", "Light", J779="D", "Dark", TRUE, "")</f>
        <v>Light</v>
      </c>
    </row>
    <row r="780" spans="1:15" x14ac:dyDescent="0.2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INDEX(customers!$A$1:$I$1001, MATCH(orders!$C780, customers!$A$1:$A$1001, 0), MATCH(orders!F$1, customers!$A$1:$I$1, 0))</f>
        <v>Cam Jewster</v>
      </c>
      <c r="G780" s="2" t="str">
        <f>INDEX(customers!$A$1:$I$1001, MATCH(orders!$C780, customers!$A$1:$A$1001, 0), MATCH(orders!G$1, customers!$A$1:$I$1, 0))</f>
        <v>cjewsterlu@moonfruit.com</v>
      </c>
      <c r="H780" s="2" t="str">
        <f>INDEX(customers!$A$1:$I$1001, MATCH(orders!$C780, customers!$A$1:$A$1001, 0), MATCH(orders!H$1, customers!$A$1:$I$1, 0))</f>
        <v>United States</v>
      </c>
      <c r="I780" t="str">
        <f>INDEX(products!$A$1:$G$49, MATCH(orders!$D780, products!$A$1:$A$1001, 0), MATCH(orders!I$1, products!$A$1:$G$1, 0))</f>
        <v>Lib</v>
      </c>
      <c r="J780" t="str">
        <f>INDEX(products!$A$1:$G$49, MATCH(orders!$D780, products!$A$1:$A$1001, 0), MATCH(orders!J$1, products!$A$1:$G$1, 0))</f>
        <v>L</v>
      </c>
      <c r="K780">
        <f>INDEX(products!$A$1:$G$49, MATCH(orders!$D780, products!$A$1:$A$1001, 0), MATCH(orders!K$1, products!$A$1:$G$1, 0))</f>
        <v>0.5</v>
      </c>
      <c r="L780">
        <f>INDEX(products!$A$1:$G$49, MATCH(orders!$D780, products!$A$1:$A$1001, 0), MATCH(orders!L$1, products!$A$1:$G$1, 0))</f>
        <v>9.51</v>
      </c>
      <c r="M780">
        <f>L780*E780</f>
        <v>19.02</v>
      </c>
      <c r="N780" t="str">
        <f>_xlfn.IFS(I780="Rob", "Robusta", I780="Exc", "Excelsa", I780="Ara", "Arabica", I780="Lib","Liberica", TRUE, "")</f>
        <v>Liberica</v>
      </c>
      <c r="O780" t="str">
        <f>_xlfn.IFS(J780="M", "Medium", J780="L", "Light", J780="D", "Dark", TRUE, "")</f>
        <v>Light</v>
      </c>
    </row>
    <row r="781" spans="1:15" x14ac:dyDescent="0.2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INDEX(customers!$A$1:$I$1001, MATCH(orders!$C781, customers!$A$1:$A$1001, 0), MATCH(orders!F$1, customers!$A$1:$I$1, 0))</f>
        <v>Ugo Southerden</v>
      </c>
      <c r="G781" s="2" t="str">
        <f>INDEX(customers!$A$1:$I$1001, MATCH(orders!$C781, customers!$A$1:$A$1001, 0), MATCH(orders!G$1, customers!$A$1:$I$1, 0))</f>
        <v>usoutherdenln@hao123.com</v>
      </c>
      <c r="H781" s="2" t="str">
        <f>INDEX(customers!$A$1:$I$1001, MATCH(orders!$C781, customers!$A$1:$A$1001, 0), MATCH(orders!H$1, customers!$A$1:$I$1, 0))</f>
        <v>United States</v>
      </c>
      <c r="I781" t="str">
        <f>INDEX(products!$A$1:$G$49, MATCH(orders!$D781, products!$A$1:$A$1001, 0), MATCH(orders!I$1, products!$A$1:$G$1, 0))</f>
        <v>Lib</v>
      </c>
      <c r="J781" t="str">
        <f>INDEX(products!$A$1:$G$49, MATCH(orders!$D781, products!$A$1:$A$1001, 0), MATCH(orders!J$1, products!$A$1:$G$1, 0))</f>
        <v>D</v>
      </c>
      <c r="K781">
        <f>INDEX(products!$A$1:$G$49, MATCH(orders!$D781, products!$A$1:$A$1001, 0), MATCH(orders!K$1, products!$A$1:$G$1, 0))</f>
        <v>1</v>
      </c>
      <c r="L781">
        <f>INDEX(products!$A$1:$G$49, MATCH(orders!$D781, products!$A$1:$A$1001, 0), MATCH(orders!L$1, products!$A$1:$G$1, 0))</f>
        <v>12.95</v>
      </c>
      <c r="M781">
        <f>L781*E781</f>
        <v>77.699999999999989</v>
      </c>
      <c r="N781" t="str">
        <f>_xlfn.IFS(I781="Rob", "Robusta", I781="Exc", "Excelsa", I781="Ara", "Arabica", I781="Lib","Liberica", TRUE, "")</f>
        <v>Liberica</v>
      </c>
      <c r="O781" t="str">
        <f>_xlfn.IFS(J781="M", "Medium", J781="L", "Light", J781="D", "Dark", TRUE, "")</f>
        <v>Dark</v>
      </c>
    </row>
    <row r="782" spans="1:15" x14ac:dyDescent="0.2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INDEX(customers!$A$1:$I$1001, MATCH(orders!$C782, customers!$A$1:$A$1001, 0), MATCH(orders!F$1, customers!$A$1:$I$1, 0))</f>
        <v>Verne Dunkerley</v>
      </c>
      <c r="G782" s="2" t="str">
        <f>INDEX(customers!$A$1:$I$1001, MATCH(orders!$C782, customers!$A$1:$A$1001, 0), MATCH(orders!G$1, customers!$A$1:$I$1, 0))</f>
        <v xml:space="preserve"> verne.dunkerley@gmail.com</v>
      </c>
      <c r="H782" s="2" t="str">
        <f>INDEX(customers!$A$1:$I$1001, MATCH(orders!$C782, customers!$A$1:$A$1001, 0), MATCH(orders!H$1, customers!$A$1:$I$1, 0))</f>
        <v>United States</v>
      </c>
      <c r="I782" t="str">
        <f>INDEX(products!$A$1:$G$49, MATCH(orders!$D782, products!$A$1:$A$1001, 0), MATCH(orders!I$1, products!$A$1:$G$1, 0))</f>
        <v>Exc</v>
      </c>
      <c r="J782" t="str">
        <f>INDEX(products!$A$1:$G$49, MATCH(orders!$D782, products!$A$1:$A$1001, 0), MATCH(orders!J$1, products!$A$1:$G$1, 0))</f>
        <v>M</v>
      </c>
      <c r="K782">
        <f>INDEX(products!$A$1:$G$49, MATCH(orders!$D782, products!$A$1:$A$1001, 0), MATCH(orders!K$1, products!$A$1:$G$1, 0))</f>
        <v>1</v>
      </c>
      <c r="L782">
        <f>INDEX(products!$A$1:$G$49, MATCH(orders!$D782, products!$A$1:$A$1001, 0), MATCH(orders!L$1, products!$A$1:$G$1, 0))</f>
        <v>13.75</v>
      </c>
      <c r="M782">
        <f>L782*E782</f>
        <v>41.25</v>
      </c>
      <c r="N782" t="str">
        <f>_xlfn.IFS(I782="Rob", "Robusta", I782="Exc", "Excelsa", I782="Ara", "Arabica", I782="Lib","Liberica", TRUE, "")</f>
        <v>Excelsa</v>
      </c>
      <c r="O782" t="str">
        <f>_xlfn.IFS(J782="M", "Medium", J782="L", "Light", J782="D", "Dark", TRUE, "")</f>
        <v>Medium</v>
      </c>
    </row>
    <row r="783" spans="1:15" x14ac:dyDescent="0.2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INDEX(customers!$A$1:$I$1001, MATCH(orders!$C783, customers!$A$1:$A$1001, 0), MATCH(orders!F$1, customers!$A$1:$I$1, 0))</f>
        <v>Lacee Burtenshaw</v>
      </c>
      <c r="G783" s="2" t="str">
        <f>INDEX(customers!$A$1:$I$1001, MATCH(orders!$C783, customers!$A$1:$A$1001, 0), MATCH(orders!G$1, customers!$A$1:$I$1, 0))</f>
        <v>lburtenshawlp@shinystat.com</v>
      </c>
      <c r="H783" s="2" t="str">
        <f>INDEX(customers!$A$1:$I$1001, MATCH(orders!$C783, customers!$A$1:$A$1001, 0), MATCH(orders!H$1, customers!$A$1:$I$1, 0))</f>
        <v>United States</v>
      </c>
      <c r="I783" t="str">
        <f>INDEX(products!$A$1:$G$49, MATCH(orders!$D783, products!$A$1:$A$1001, 0), MATCH(orders!I$1, products!$A$1:$G$1, 0))</f>
        <v>Lib</v>
      </c>
      <c r="J783" t="str">
        <f>INDEX(products!$A$1:$G$49, MATCH(orders!$D783, products!$A$1:$A$1001, 0), MATCH(orders!J$1, products!$A$1:$G$1, 0))</f>
        <v>L</v>
      </c>
      <c r="K783">
        <f>INDEX(products!$A$1:$G$49, MATCH(orders!$D783, products!$A$1:$A$1001, 0), MATCH(orders!K$1, products!$A$1:$G$1, 0))</f>
        <v>2.5</v>
      </c>
      <c r="L783">
        <f>INDEX(products!$A$1:$G$49, MATCH(orders!$D783, products!$A$1:$A$1001, 0), MATCH(orders!L$1, products!$A$1:$G$1, 0))</f>
        <v>36.454999999999998</v>
      </c>
      <c r="M783">
        <f>L783*E783</f>
        <v>145.82</v>
      </c>
      <c r="N783" t="str">
        <f>_xlfn.IFS(I783="Rob", "Robusta", I783="Exc", "Excelsa", I783="Ara", "Arabica", I783="Lib","Liberica", TRUE, "")</f>
        <v>Liberica</v>
      </c>
      <c r="O783" t="str">
        <f>_xlfn.IFS(J783="M", "Medium", J783="L", "Light", J783="D", "Dark", TRUE, "")</f>
        <v>Light</v>
      </c>
    </row>
    <row r="784" spans="1:15" x14ac:dyDescent="0.2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INDEX(customers!$A$1:$I$1001, MATCH(orders!$C784, customers!$A$1:$A$1001, 0), MATCH(orders!F$1, customers!$A$1:$I$1, 0))</f>
        <v>Adorne Gregoratti</v>
      </c>
      <c r="G784" s="2" t="str">
        <f>INDEX(customers!$A$1:$I$1001, MATCH(orders!$C784, customers!$A$1:$A$1001, 0), MATCH(orders!G$1, customers!$A$1:$I$1, 0))</f>
        <v>agregorattilq@vistaprint.com</v>
      </c>
      <c r="H784" s="2" t="str">
        <f>INDEX(customers!$A$1:$I$1001, MATCH(orders!$C784, customers!$A$1:$A$1001, 0), MATCH(orders!H$1, customers!$A$1:$I$1, 0))</f>
        <v>Ireland</v>
      </c>
      <c r="I784" t="str">
        <f>INDEX(products!$A$1:$G$49, MATCH(orders!$D784, products!$A$1:$A$1001, 0), MATCH(orders!I$1, products!$A$1:$G$1, 0))</f>
        <v>Exc</v>
      </c>
      <c r="J784" t="str">
        <f>INDEX(products!$A$1:$G$49, MATCH(orders!$D784, products!$A$1:$A$1001, 0), MATCH(orders!J$1, products!$A$1:$G$1, 0))</f>
        <v>L</v>
      </c>
      <c r="K784">
        <f>INDEX(products!$A$1:$G$49, MATCH(orders!$D784, products!$A$1:$A$1001, 0), MATCH(orders!K$1, products!$A$1:$G$1, 0))</f>
        <v>0.2</v>
      </c>
      <c r="L784">
        <f>INDEX(products!$A$1:$G$49, MATCH(orders!$D784, products!$A$1:$A$1001, 0), MATCH(orders!L$1, products!$A$1:$G$1, 0))</f>
        <v>4.4550000000000001</v>
      </c>
      <c r="M784">
        <f>L784*E784</f>
        <v>26.73</v>
      </c>
      <c r="N784" t="str">
        <f>_xlfn.IFS(I784="Rob", "Robusta", I784="Exc", "Excelsa", I784="Ara", "Arabica", I784="Lib","Liberica", TRUE, "")</f>
        <v>Excelsa</v>
      </c>
      <c r="O784" t="str">
        <f>_xlfn.IFS(J784="M", "Medium", J784="L", "Light", J784="D", "Dark", TRUE, "")</f>
        <v>Light</v>
      </c>
    </row>
    <row r="785" spans="1:15" x14ac:dyDescent="0.2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INDEX(customers!$A$1:$I$1001, MATCH(orders!$C785, customers!$A$1:$A$1001, 0), MATCH(orders!F$1, customers!$A$1:$I$1, 0))</f>
        <v>Chris Croster</v>
      </c>
      <c r="G785" s="2" t="str">
        <f>INDEX(customers!$A$1:$I$1001, MATCH(orders!$C785, customers!$A$1:$A$1001, 0), MATCH(orders!G$1, customers!$A$1:$I$1, 0))</f>
        <v>ccrosterlr@gov.uk</v>
      </c>
      <c r="H785" s="2" t="str">
        <f>INDEX(customers!$A$1:$I$1001, MATCH(orders!$C785, customers!$A$1:$A$1001, 0), MATCH(orders!H$1, customers!$A$1:$I$1, 0))</f>
        <v>United States</v>
      </c>
      <c r="I785" t="str">
        <f>INDEX(products!$A$1:$G$49, MATCH(orders!$D785, products!$A$1:$A$1001, 0), MATCH(orders!I$1, products!$A$1:$G$1, 0))</f>
        <v>Lib</v>
      </c>
      <c r="J785" t="str">
        <f>INDEX(products!$A$1:$G$49, MATCH(orders!$D785, products!$A$1:$A$1001, 0), MATCH(orders!J$1, products!$A$1:$G$1, 0))</f>
        <v>M</v>
      </c>
      <c r="K785">
        <f>INDEX(products!$A$1:$G$49, MATCH(orders!$D785, products!$A$1:$A$1001, 0), MATCH(orders!K$1, products!$A$1:$G$1, 0))</f>
        <v>0.5</v>
      </c>
      <c r="L785">
        <f>INDEX(products!$A$1:$G$49, MATCH(orders!$D785, products!$A$1:$A$1001, 0), MATCH(orders!L$1, products!$A$1:$G$1, 0))</f>
        <v>8.73</v>
      </c>
      <c r="M785">
        <f>L785*E785</f>
        <v>43.650000000000006</v>
      </c>
      <c r="N785" t="str">
        <f>_xlfn.IFS(I785="Rob", "Robusta", I785="Exc", "Excelsa", I785="Ara", "Arabica", I785="Lib","Liberica", TRUE, "")</f>
        <v>Liberica</v>
      </c>
      <c r="O785" t="str">
        <f>_xlfn.IFS(J785="M", "Medium", J785="L", "Light", J785="D", "Dark", TRUE, "")</f>
        <v>Medium</v>
      </c>
    </row>
    <row r="786" spans="1:15" x14ac:dyDescent="0.2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INDEX(customers!$A$1:$I$1001, MATCH(orders!$C786, customers!$A$1:$A$1001, 0), MATCH(orders!F$1, customers!$A$1:$I$1, 0))</f>
        <v>Graeme Whitehead</v>
      </c>
      <c r="G786" s="2" t="str">
        <f>INDEX(customers!$A$1:$I$1001, MATCH(orders!$C786, customers!$A$1:$A$1001, 0), MATCH(orders!G$1, customers!$A$1:$I$1, 0))</f>
        <v>gwhiteheadls@hp.com</v>
      </c>
      <c r="H786" s="2" t="str">
        <f>INDEX(customers!$A$1:$I$1001, MATCH(orders!$C786, customers!$A$1:$A$1001, 0), MATCH(orders!H$1, customers!$A$1:$I$1, 0))</f>
        <v>United States</v>
      </c>
      <c r="I786" t="str">
        <f>INDEX(products!$A$1:$G$49, MATCH(orders!$D786, products!$A$1:$A$1001, 0), MATCH(orders!I$1, products!$A$1:$G$1, 0))</f>
        <v>Lib</v>
      </c>
      <c r="J786" t="str">
        <f>INDEX(products!$A$1:$G$49, MATCH(orders!$D786, products!$A$1:$A$1001, 0), MATCH(orders!J$1, products!$A$1:$G$1, 0))</f>
        <v>L</v>
      </c>
      <c r="K786">
        <f>INDEX(products!$A$1:$G$49, MATCH(orders!$D786, products!$A$1:$A$1001, 0), MATCH(orders!K$1, products!$A$1:$G$1, 0))</f>
        <v>1</v>
      </c>
      <c r="L786">
        <f>INDEX(products!$A$1:$G$49, MATCH(orders!$D786, products!$A$1:$A$1001, 0), MATCH(orders!L$1, products!$A$1:$G$1, 0))</f>
        <v>15.85</v>
      </c>
      <c r="M786">
        <f>L786*E786</f>
        <v>31.7</v>
      </c>
      <c r="N786" t="str">
        <f>_xlfn.IFS(I786="Rob", "Robusta", I786="Exc", "Excelsa", I786="Ara", "Arabica", I786="Lib","Liberica", TRUE, "")</f>
        <v>Liberica</v>
      </c>
      <c r="O786" t="str">
        <f>_xlfn.IFS(J786="M", "Medium", J786="L", "Light", J786="D", "Dark", TRUE, "")</f>
        <v>Light</v>
      </c>
    </row>
    <row r="787" spans="1:15" x14ac:dyDescent="0.2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INDEX(customers!$A$1:$I$1001, MATCH(orders!$C787, customers!$A$1:$A$1001, 0), MATCH(orders!F$1, customers!$A$1:$I$1, 0))</f>
        <v>Haslett Jodrelle</v>
      </c>
      <c r="G787" s="2" t="str">
        <f>INDEX(customers!$A$1:$I$1001, MATCH(orders!$C787, customers!$A$1:$A$1001, 0), MATCH(orders!G$1, customers!$A$1:$I$1, 0))</f>
        <v>hjodrellelt@samsung.com</v>
      </c>
      <c r="H787" s="2" t="str">
        <f>INDEX(customers!$A$1:$I$1001, MATCH(orders!$C787, customers!$A$1:$A$1001, 0), MATCH(orders!H$1, customers!$A$1:$I$1, 0))</f>
        <v>United States</v>
      </c>
      <c r="I787" t="str">
        <f>INDEX(products!$A$1:$G$49, MATCH(orders!$D787, products!$A$1:$A$1001, 0), MATCH(orders!I$1, products!$A$1:$G$1, 0))</f>
        <v>Ara</v>
      </c>
      <c r="J787" t="str">
        <f>INDEX(products!$A$1:$G$49, MATCH(orders!$D787, products!$A$1:$A$1001, 0), MATCH(orders!J$1, products!$A$1:$G$1, 0))</f>
        <v>D</v>
      </c>
      <c r="K787">
        <f>INDEX(products!$A$1:$G$49, MATCH(orders!$D787, products!$A$1:$A$1001, 0), MATCH(orders!K$1, products!$A$1:$G$1, 0))</f>
        <v>2.5</v>
      </c>
      <c r="L787">
        <f>INDEX(products!$A$1:$G$49, MATCH(orders!$D787, products!$A$1:$A$1001, 0), MATCH(orders!L$1, products!$A$1:$G$1, 0))</f>
        <v>22.884999999999998</v>
      </c>
      <c r="M787">
        <f>L787*E787</f>
        <v>22.884999999999998</v>
      </c>
      <c r="N787" t="str">
        <f>_xlfn.IFS(I787="Rob", "Robusta", I787="Exc", "Excelsa", I787="Ara", "Arabica", I787="Lib","Liberica", TRUE, "")</f>
        <v>Arabica</v>
      </c>
      <c r="O787" t="str">
        <f>_xlfn.IFS(J787="M", "Medium", J787="L", "Light", J787="D", "Dark", TRUE, "")</f>
        <v>Dark</v>
      </c>
    </row>
    <row r="788" spans="1:15" x14ac:dyDescent="0.2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INDEX(customers!$A$1:$I$1001, MATCH(orders!$C788, customers!$A$1:$A$1001, 0), MATCH(orders!F$1, customers!$A$1:$I$1, 0))</f>
        <v>Cam Jewster</v>
      </c>
      <c r="G788" s="2" t="str">
        <f>INDEX(customers!$A$1:$I$1001, MATCH(orders!$C788, customers!$A$1:$A$1001, 0), MATCH(orders!G$1, customers!$A$1:$I$1, 0))</f>
        <v>cjewsterlu@moonfruit.com</v>
      </c>
      <c r="H788" s="2" t="str">
        <f>INDEX(customers!$A$1:$I$1001, MATCH(orders!$C788, customers!$A$1:$A$1001, 0), MATCH(orders!H$1, customers!$A$1:$I$1, 0))</f>
        <v>United States</v>
      </c>
      <c r="I788" t="str">
        <f>INDEX(products!$A$1:$G$49, MATCH(orders!$D788, products!$A$1:$A$1001, 0), MATCH(orders!I$1, products!$A$1:$G$1, 0))</f>
        <v>Exc</v>
      </c>
      <c r="J788" t="str">
        <f>INDEX(products!$A$1:$G$49, MATCH(orders!$D788, products!$A$1:$A$1001, 0), MATCH(orders!J$1, products!$A$1:$G$1, 0))</f>
        <v>D</v>
      </c>
      <c r="K788">
        <f>INDEX(products!$A$1:$G$49, MATCH(orders!$D788, products!$A$1:$A$1001, 0), MATCH(orders!K$1, products!$A$1:$G$1, 0))</f>
        <v>2.5</v>
      </c>
      <c r="L788">
        <f>INDEX(products!$A$1:$G$49, MATCH(orders!$D788, products!$A$1:$A$1001, 0), MATCH(orders!L$1, products!$A$1:$G$1, 0))</f>
        <v>27.945</v>
      </c>
      <c r="M788">
        <f>L788*E788</f>
        <v>27.945</v>
      </c>
      <c r="N788" t="str">
        <f>_xlfn.IFS(I788="Rob", "Robusta", I788="Exc", "Excelsa", I788="Ara", "Arabica", I788="Lib","Liberica", TRUE, "")</f>
        <v>Excelsa</v>
      </c>
      <c r="O788" t="str">
        <f>_xlfn.IFS(J788="M", "Medium", J788="L", "Light", J788="D", "Dark", TRUE, "")</f>
        <v>Dark</v>
      </c>
    </row>
    <row r="789" spans="1:15" x14ac:dyDescent="0.2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INDEX(customers!$A$1:$I$1001, MATCH(orders!$C789, customers!$A$1:$A$1001, 0), MATCH(orders!F$1, customers!$A$1:$I$1, 0))</f>
        <v>Beryl Osborn</v>
      </c>
      <c r="G789" s="2" t="str">
        <f>INDEX(customers!$A$1:$I$1001, MATCH(orders!$C789, customers!$A$1:$A$1001, 0), MATCH(orders!G$1, customers!$A$1:$I$1, 0))</f>
        <v xml:space="preserve"> beryl.osborn@gmail.com</v>
      </c>
      <c r="H789" s="2" t="str">
        <f>INDEX(customers!$A$1:$I$1001, MATCH(orders!$C789, customers!$A$1:$A$1001, 0), MATCH(orders!H$1, customers!$A$1:$I$1, 0))</f>
        <v>United States</v>
      </c>
      <c r="I789" t="str">
        <f>INDEX(products!$A$1:$G$49, MATCH(orders!$D789, products!$A$1:$A$1001, 0), MATCH(orders!I$1, products!$A$1:$G$1, 0))</f>
        <v>Exc</v>
      </c>
      <c r="J789" t="str">
        <f>INDEX(products!$A$1:$G$49, MATCH(orders!$D789, products!$A$1:$A$1001, 0), MATCH(orders!J$1, products!$A$1:$G$1, 0))</f>
        <v>M</v>
      </c>
      <c r="K789">
        <f>INDEX(products!$A$1:$G$49, MATCH(orders!$D789, products!$A$1:$A$1001, 0), MATCH(orders!K$1, products!$A$1:$G$1, 0))</f>
        <v>1</v>
      </c>
      <c r="L789">
        <f>INDEX(products!$A$1:$G$49, MATCH(orders!$D789, products!$A$1:$A$1001, 0), MATCH(orders!L$1, products!$A$1:$G$1, 0))</f>
        <v>13.75</v>
      </c>
      <c r="M789">
        <f>L789*E789</f>
        <v>82.5</v>
      </c>
      <c r="N789" t="str">
        <f>_xlfn.IFS(I789="Rob", "Robusta", I789="Exc", "Excelsa", I789="Ara", "Arabica", I789="Lib","Liberica", TRUE, "")</f>
        <v>Excelsa</v>
      </c>
      <c r="O789" t="str">
        <f>_xlfn.IFS(J789="M", "Medium", J789="L", "Light", J789="D", "Dark", TRUE, "")</f>
        <v>Medium</v>
      </c>
    </row>
    <row r="790" spans="1:15" x14ac:dyDescent="0.2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INDEX(customers!$A$1:$I$1001, MATCH(orders!$C790, customers!$A$1:$A$1001, 0), MATCH(orders!F$1, customers!$A$1:$I$1, 0))</f>
        <v>Kaela Nottram</v>
      </c>
      <c r="G790" s="2" t="str">
        <f>INDEX(customers!$A$1:$I$1001, MATCH(orders!$C790, customers!$A$1:$A$1001, 0), MATCH(orders!G$1, customers!$A$1:$I$1, 0))</f>
        <v>knottramlw@odnoklassniki.ru</v>
      </c>
      <c r="H790" s="2" t="str">
        <f>INDEX(customers!$A$1:$I$1001, MATCH(orders!$C790, customers!$A$1:$A$1001, 0), MATCH(orders!H$1, customers!$A$1:$I$1, 0))</f>
        <v>Ireland</v>
      </c>
      <c r="I790" t="str">
        <f>INDEX(products!$A$1:$G$49, MATCH(orders!$D790, products!$A$1:$A$1001, 0), MATCH(orders!I$1, products!$A$1:$G$1, 0))</f>
        <v>Rob</v>
      </c>
      <c r="J790" t="str">
        <f>INDEX(products!$A$1:$G$49, MATCH(orders!$D790, products!$A$1:$A$1001, 0), MATCH(orders!J$1, products!$A$1:$G$1, 0))</f>
        <v>M</v>
      </c>
      <c r="K790">
        <f>INDEX(products!$A$1:$G$49, MATCH(orders!$D790, products!$A$1:$A$1001, 0), MATCH(orders!K$1, products!$A$1:$G$1, 0))</f>
        <v>2.5</v>
      </c>
      <c r="L790">
        <f>INDEX(products!$A$1:$G$49, MATCH(orders!$D790, products!$A$1:$A$1001, 0), MATCH(orders!L$1, products!$A$1:$G$1, 0))</f>
        <v>22.884999999999998</v>
      </c>
      <c r="M790">
        <f>L790*E790</f>
        <v>45.769999999999996</v>
      </c>
      <c r="N790" t="str">
        <f>_xlfn.IFS(I790="Rob", "Robusta", I790="Exc", "Excelsa", I790="Ara", "Arabica", I790="Lib","Liberica", TRUE, "")</f>
        <v>Robusta</v>
      </c>
      <c r="O790" t="str">
        <f>_xlfn.IFS(J790="M", "Medium", J790="L", "Light", J790="D", "Dark", TRUE, "")</f>
        <v>Medium</v>
      </c>
    </row>
    <row r="791" spans="1:15" x14ac:dyDescent="0.2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INDEX(customers!$A$1:$I$1001, MATCH(orders!$C791, customers!$A$1:$A$1001, 0), MATCH(orders!F$1, customers!$A$1:$I$1, 0))</f>
        <v>Nobe Buney</v>
      </c>
      <c r="G791" s="2" t="str">
        <f>INDEX(customers!$A$1:$I$1001, MATCH(orders!$C791, customers!$A$1:$A$1001, 0), MATCH(orders!G$1, customers!$A$1:$I$1, 0))</f>
        <v>nbuneylx@jugem.jp</v>
      </c>
      <c r="H791" s="2" t="str">
        <f>INDEX(customers!$A$1:$I$1001, MATCH(orders!$C791, customers!$A$1:$A$1001, 0), MATCH(orders!H$1, customers!$A$1:$I$1, 0))</f>
        <v>United States</v>
      </c>
      <c r="I791" t="str">
        <f>INDEX(products!$A$1:$G$49, MATCH(orders!$D791, products!$A$1:$A$1001, 0), MATCH(orders!I$1, products!$A$1:$G$1, 0))</f>
        <v>Ara</v>
      </c>
      <c r="J791" t="str">
        <f>INDEX(products!$A$1:$G$49, MATCH(orders!$D791, products!$A$1:$A$1001, 0), MATCH(orders!J$1, products!$A$1:$G$1, 0))</f>
        <v>L</v>
      </c>
      <c r="K791">
        <f>INDEX(products!$A$1:$G$49, MATCH(orders!$D791, products!$A$1:$A$1001, 0), MATCH(orders!K$1, products!$A$1:$G$1, 0))</f>
        <v>1</v>
      </c>
      <c r="L791">
        <f>INDEX(products!$A$1:$G$49, MATCH(orders!$D791, products!$A$1:$A$1001, 0), MATCH(orders!L$1, products!$A$1:$G$1, 0))</f>
        <v>12.95</v>
      </c>
      <c r="M791">
        <f>L791*E791</f>
        <v>77.699999999999989</v>
      </c>
      <c r="N791" t="str">
        <f>_xlfn.IFS(I791="Rob", "Robusta", I791="Exc", "Excelsa", I791="Ara", "Arabica", I791="Lib","Liberica", TRUE, "")</f>
        <v>Arabica</v>
      </c>
      <c r="O791" t="str">
        <f>_xlfn.IFS(J791="M", "Medium", J791="L", "Light", J791="D", "Dark", TRUE, "")</f>
        <v>Light</v>
      </c>
    </row>
    <row r="792" spans="1:15" x14ac:dyDescent="0.2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INDEX(customers!$A$1:$I$1001, MATCH(orders!$C792, customers!$A$1:$A$1001, 0), MATCH(orders!F$1, customers!$A$1:$I$1, 0))</f>
        <v>Silvan McShea</v>
      </c>
      <c r="G792" s="2" t="str">
        <f>INDEX(customers!$A$1:$I$1001, MATCH(orders!$C792, customers!$A$1:$A$1001, 0), MATCH(orders!G$1, customers!$A$1:$I$1, 0))</f>
        <v>smcshealy@photobucket.com</v>
      </c>
      <c r="H792" s="2" t="str">
        <f>INDEX(customers!$A$1:$I$1001, MATCH(orders!$C792, customers!$A$1:$A$1001, 0), MATCH(orders!H$1, customers!$A$1:$I$1, 0))</f>
        <v>United States</v>
      </c>
      <c r="I792" t="str">
        <f>INDEX(products!$A$1:$G$49, MATCH(orders!$D792, products!$A$1:$A$1001, 0), MATCH(orders!I$1, products!$A$1:$G$1, 0))</f>
        <v>Ara</v>
      </c>
      <c r="J792" t="str">
        <f>INDEX(products!$A$1:$G$49, MATCH(orders!$D792, products!$A$1:$A$1001, 0), MATCH(orders!J$1, products!$A$1:$G$1, 0))</f>
        <v>L</v>
      </c>
      <c r="K792">
        <f>INDEX(products!$A$1:$G$49, MATCH(orders!$D792, products!$A$1:$A$1001, 0), MATCH(orders!K$1, products!$A$1:$G$1, 0))</f>
        <v>0.5</v>
      </c>
      <c r="L792">
        <f>INDEX(products!$A$1:$G$49, MATCH(orders!$D792, products!$A$1:$A$1001, 0), MATCH(orders!L$1, products!$A$1:$G$1, 0))</f>
        <v>7.77</v>
      </c>
      <c r="M792">
        <f>L792*E792</f>
        <v>23.31</v>
      </c>
      <c r="N792" t="str">
        <f>_xlfn.IFS(I792="Rob", "Robusta", I792="Exc", "Excelsa", I792="Ara", "Arabica", I792="Lib","Liberica", TRUE, "")</f>
        <v>Arabica</v>
      </c>
      <c r="O792" t="str">
        <f>_xlfn.IFS(J792="M", "Medium", J792="L", "Light", J792="D", "Dark", TRUE, "")</f>
        <v>Light</v>
      </c>
    </row>
    <row r="793" spans="1:15" x14ac:dyDescent="0.2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INDEX(customers!$A$1:$I$1001, MATCH(orders!$C793, customers!$A$1:$A$1001, 0), MATCH(orders!F$1, customers!$A$1:$I$1, 0))</f>
        <v>Karylin Huddart</v>
      </c>
      <c r="G793" s="2" t="str">
        <f>INDEX(customers!$A$1:$I$1001, MATCH(orders!$C793, customers!$A$1:$A$1001, 0), MATCH(orders!G$1, customers!$A$1:$I$1, 0))</f>
        <v>khuddartlz@about.com</v>
      </c>
      <c r="H793" s="2" t="str">
        <f>INDEX(customers!$A$1:$I$1001, MATCH(orders!$C793, customers!$A$1:$A$1001, 0), MATCH(orders!H$1, customers!$A$1:$I$1, 0))</f>
        <v>United States</v>
      </c>
      <c r="I793" t="str">
        <f>INDEX(products!$A$1:$G$49, MATCH(orders!$D793, products!$A$1:$A$1001, 0), MATCH(orders!I$1, products!$A$1:$G$1, 0))</f>
        <v>Lib</v>
      </c>
      <c r="J793" t="str">
        <f>INDEX(products!$A$1:$G$49, MATCH(orders!$D793, products!$A$1:$A$1001, 0), MATCH(orders!J$1, products!$A$1:$G$1, 0))</f>
        <v>L</v>
      </c>
      <c r="K793">
        <f>INDEX(products!$A$1:$G$49, MATCH(orders!$D793, products!$A$1:$A$1001, 0), MATCH(orders!K$1, products!$A$1:$G$1, 0))</f>
        <v>0.2</v>
      </c>
      <c r="L793">
        <f>INDEX(products!$A$1:$G$49, MATCH(orders!$D793, products!$A$1:$A$1001, 0), MATCH(orders!L$1, products!$A$1:$G$1, 0))</f>
        <v>4.7549999999999999</v>
      </c>
      <c r="M793">
        <f>L793*E793</f>
        <v>23.774999999999999</v>
      </c>
      <c r="N793" t="str">
        <f>_xlfn.IFS(I793="Rob", "Robusta", I793="Exc", "Excelsa", I793="Ara", "Arabica", I793="Lib","Liberica", TRUE, "")</f>
        <v>Liberica</v>
      </c>
      <c r="O793" t="str">
        <f>_xlfn.IFS(J793="M", "Medium", J793="L", "Light", J793="D", "Dark", TRUE, "")</f>
        <v>Light</v>
      </c>
    </row>
    <row r="794" spans="1:15" x14ac:dyDescent="0.2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INDEX(customers!$A$1:$I$1001, MATCH(orders!$C794, customers!$A$1:$A$1001, 0), MATCH(orders!F$1, customers!$A$1:$I$1, 0))</f>
        <v>Jereme Gippes</v>
      </c>
      <c r="G794" s="2" t="str">
        <f>INDEX(customers!$A$1:$I$1001, MATCH(orders!$C794, customers!$A$1:$A$1001, 0), MATCH(orders!G$1, customers!$A$1:$I$1, 0))</f>
        <v>jgippesm0@cloudflare.com</v>
      </c>
      <c r="H794" s="2" t="str">
        <f>INDEX(customers!$A$1:$I$1001, MATCH(orders!$C794, customers!$A$1:$A$1001, 0), MATCH(orders!H$1, customers!$A$1:$I$1, 0))</f>
        <v>United Kingdom</v>
      </c>
      <c r="I794" t="str">
        <f>INDEX(products!$A$1:$G$49, MATCH(orders!$D794, products!$A$1:$A$1001, 0), MATCH(orders!I$1, products!$A$1:$G$1, 0))</f>
        <v>Lib</v>
      </c>
      <c r="J794" t="str">
        <f>INDEX(products!$A$1:$G$49, MATCH(orders!$D794, products!$A$1:$A$1001, 0), MATCH(orders!J$1, products!$A$1:$G$1, 0))</f>
        <v>M</v>
      </c>
      <c r="K794">
        <f>INDEX(products!$A$1:$G$49, MATCH(orders!$D794, products!$A$1:$A$1001, 0), MATCH(orders!K$1, products!$A$1:$G$1, 0))</f>
        <v>0.5</v>
      </c>
      <c r="L794">
        <f>INDEX(products!$A$1:$G$49, MATCH(orders!$D794, products!$A$1:$A$1001, 0), MATCH(orders!L$1, products!$A$1:$G$1, 0))</f>
        <v>8.73</v>
      </c>
      <c r="M794">
        <f>L794*E794</f>
        <v>52.38</v>
      </c>
      <c r="N794" t="str">
        <f>_xlfn.IFS(I794="Rob", "Robusta", I794="Exc", "Excelsa", I794="Ara", "Arabica", I794="Lib","Liberica", TRUE, "")</f>
        <v>Liberica</v>
      </c>
      <c r="O794" t="str">
        <f>_xlfn.IFS(J794="M", "Medium", J794="L", "Light", J794="D", "Dark", TRUE, "")</f>
        <v>Medium</v>
      </c>
    </row>
    <row r="795" spans="1:15" x14ac:dyDescent="0.2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INDEX(customers!$A$1:$I$1001, MATCH(orders!$C795, customers!$A$1:$A$1001, 0), MATCH(orders!F$1, customers!$A$1:$I$1, 0))</f>
        <v>Lukas Whittlesee</v>
      </c>
      <c r="G795" s="2" t="str">
        <f>INDEX(customers!$A$1:$I$1001, MATCH(orders!$C795, customers!$A$1:$A$1001, 0), MATCH(orders!G$1, customers!$A$1:$I$1, 0))</f>
        <v>lwhittleseem1@e-recht24.de</v>
      </c>
      <c r="H795" s="2" t="str">
        <f>INDEX(customers!$A$1:$I$1001, MATCH(orders!$C795, customers!$A$1:$A$1001, 0), MATCH(orders!H$1, customers!$A$1:$I$1, 0))</f>
        <v>United States</v>
      </c>
      <c r="I795" t="str">
        <f>INDEX(products!$A$1:$G$49, MATCH(orders!$D795, products!$A$1:$A$1001, 0), MATCH(orders!I$1, products!$A$1:$G$1, 0))</f>
        <v>Rob</v>
      </c>
      <c r="J795" t="str">
        <f>INDEX(products!$A$1:$G$49, MATCH(orders!$D795, products!$A$1:$A$1001, 0), MATCH(orders!J$1, products!$A$1:$G$1, 0))</f>
        <v>L</v>
      </c>
      <c r="K795">
        <f>INDEX(products!$A$1:$G$49, MATCH(orders!$D795, products!$A$1:$A$1001, 0), MATCH(orders!K$1, products!$A$1:$G$1, 0))</f>
        <v>0.2</v>
      </c>
      <c r="L795">
        <f>INDEX(products!$A$1:$G$49, MATCH(orders!$D795, products!$A$1:$A$1001, 0), MATCH(orders!L$1, products!$A$1:$G$1, 0))</f>
        <v>3.5849999999999995</v>
      </c>
      <c r="M795">
        <f>L795*E795</f>
        <v>17.924999999999997</v>
      </c>
      <c r="N795" t="str">
        <f>_xlfn.IFS(I795="Rob", "Robusta", I795="Exc", "Excelsa", I795="Ara", "Arabica", I795="Lib","Liberica", TRUE, "")</f>
        <v>Robusta</v>
      </c>
      <c r="O795" t="str">
        <f>_xlfn.IFS(J795="M", "Medium", J795="L", "Light", J795="D", "Dark", TRUE, "")</f>
        <v>Light</v>
      </c>
    </row>
    <row r="796" spans="1:15" x14ac:dyDescent="0.2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INDEX(customers!$A$1:$I$1001, MATCH(orders!$C796, customers!$A$1:$A$1001, 0), MATCH(orders!F$1, customers!$A$1:$I$1, 0))</f>
        <v>Gregorius Trengrove</v>
      </c>
      <c r="G796" s="2" t="str">
        <f>INDEX(customers!$A$1:$I$1001, MATCH(orders!$C796, customers!$A$1:$A$1001, 0), MATCH(orders!G$1, customers!$A$1:$I$1, 0))</f>
        <v>gtrengrovem2@elpais.com</v>
      </c>
      <c r="H796" s="2" t="str">
        <f>INDEX(customers!$A$1:$I$1001, MATCH(orders!$C796, customers!$A$1:$A$1001, 0), MATCH(orders!H$1, customers!$A$1:$I$1, 0))</f>
        <v>United States</v>
      </c>
      <c r="I796" t="str">
        <f>INDEX(products!$A$1:$G$49, MATCH(orders!$D796, products!$A$1:$A$1001, 0), MATCH(orders!I$1, products!$A$1:$G$1, 0))</f>
        <v>Ara</v>
      </c>
      <c r="J796" t="str">
        <f>INDEX(products!$A$1:$G$49, MATCH(orders!$D796, products!$A$1:$A$1001, 0), MATCH(orders!J$1, products!$A$1:$G$1, 0))</f>
        <v>L</v>
      </c>
      <c r="K796">
        <f>INDEX(products!$A$1:$G$49, MATCH(orders!$D796, products!$A$1:$A$1001, 0), MATCH(orders!K$1, products!$A$1:$G$1, 0))</f>
        <v>2.5</v>
      </c>
      <c r="L796">
        <f>INDEX(products!$A$1:$G$49, MATCH(orders!$D796, products!$A$1:$A$1001, 0), MATCH(orders!L$1, products!$A$1:$G$1, 0))</f>
        <v>29.784999999999997</v>
      </c>
      <c r="M796">
        <f>L796*E796</f>
        <v>148.92499999999998</v>
      </c>
      <c r="N796" t="str">
        <f>_xlfn.IFS(I796="Rob", "Robusta", I796="Exc", "Excelsa", I796="Ara", "Arabica", I796="Lib","Liberica", TRUE, "")</f>
        <v>Arabica</v>
      </c>
      <c r="O796" t="str">
        <f>_xlfn.IFS(J796="M", "Medium", J796="L", "Light", J796="D", "Dark", TRUE, "")</f>
        <v>Light</v>
      </c>
    </row>
    <row r="797" spans="1:15" x14ac:dyDescent="0.2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INDEX(customers!$A$1:$I$1001, MATCH(orders!$C797, customers!$A$1:$A$1001, 0), MATCH(orders!F$1, customers!$A$1:$I$1, 0))</f>
        <v>Wright Caldero</v>
      </c>
      <c r="G797" s="2" t="str">
        <f>INDEX(customers!$A$1:$I$1001, MATCH(orders!$C797, customers!$A$1:$A$1001, 0), MATCH(orders!G$1, customers!$A$1:$I$1, 0))</f>
        <v>wcalderom3@stumbleupon.com</v>
      </c>
      <c r="H797" s="2" t="str">
        <f>INDEX(customers!$A$1:$I$1001, MATCH(orders!$C797, customers!$A$1:$A$1001, 0), MATCH(orders!H$1, customers!$A$1:$I$1, 0))</f>
        <v>United States</v>
      </c>
      <c r="I797" t="str">
        <f>INDEX(products!$A$1:$G$49, MATCH(orders!$D797, products!$A$1:$A$1001, 0), MATCH(orders!I$1, products!$A$1:$G$1, 0))</f>
        <v>Rob</v>
      </c>
      <c r="J797" t="str">
        <f>INDEX(products!$A$1:$G$49, MATCH(orders!$D797, products!$A$1:$A$1001, 0), MATCH(orders!J$1, products!$A$1:$G$1, 0))</f>
        <v>L</v>
      </c>
      <c r="K797">
        <f>INDEX(products!$A$1:$G$49, MATCH(orders!$D797, products!$A$1:$A$1001, 0), MATCH(orders!K$1, products!$A$1:$G$1, 0))</f>
        <v>0.5</v>
      </c>
      <c r="L797">
        <f>INDEX(products!$A$1:$G$49, MATCH(orders!$D797, products!$A$1:$A$1001, 0), MATCH(orders!L$1, products!$A$1:$G$1, 0))</f>
        <v>7.169999999999999</v>
      </c>
      <c r="M797">
        <f>L797*E797</f>
        <v>28.679999999999996</v>
      </c>
      <c r="N797" t="str">
        <f>_xlfn.IFS(I797="Rob", "Robusta", I797="Exc", "Excelsa", I797="Ara", "Arabica", I797="Lib","Liberica", TRUE, "")</f>
        <v>Robusta</v>
      </c>
      <c r="O797" t="str">
        <f>_xlfn.IFS(J797="M", "Medium", J797="L", "Light", J797="D", "Dark", TRUE, "")</f>
        <v>Light</v>
      </c>
    </row>
    <row r="798" spans="1:15" x14ac:dyDescent="0.2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INDEX(customers!$A$1:$I$1001, MATCH(orders!$C798, customers!$A$1:$A$1001, 0), MATCH(orders!F$1, customers!$A$1:$I$1, 0))</f>
        <v>Merell Zanazzi</v>
      </c>
      <c r="G798" s="2" t="str">
        <f>INDEX(customers!$A$1:$I$1001, MATCH(orders!$C798, customers!$A$1:$A$1001, 0), MATCH(orders!G$1, customers!$A$1:$I$1, 0))</f>
        <v xml:space="preserve"> merell.zanazzi@gmail.com</v>
      </c>
      <c r="H798" s="2" t="str">
        <f>INDEX(customers!$A$1:$I$1001, MATCH(orders!$C798, customers!$A$1:$A$1001, 0), MATCH(orders!H$1, customers!$A$1:$I$1, 0))</f>
        <v>United States</v>
      </c>
      <c r="I798" t="str">
        <f>INDEX(products!$A$1:$G$49, MATCH(orders!$D798, products!$A$1:$A$1001, 0), MATCH(orders!I$1, products!$A$1:$G$1, 0))</f>
        <v>Lib</v>
      </c>
      <c r="J798" t="str">
        <f>INDEX(products!$A$1:$G$49, MATCH(orders!$D798, products!$A$1:$A$1001, 0), MATCH(orders!J$1, products!$A$1:$G$1, 0))</f>
        <v>L</v>
      </c>
      <c r="K798">
        <f>INDEX(products!$A$1:$G$49, MATCH(orders!$D798, products!$A$1:$A$1001, 0), MATCH(orders!K$1, products!$A$1:$G$1, 0))</f>
        <v>0.5</v>
      </c>
      <c r="L798">
        <f>INDEX(products!$A$1:$G$49, MATCH(orders!$D798, products!$A$1:$A$1001, 0), MATCH(orders!L$1, products!$A$1:$G$1, 0))</f>
        <v>9.51</v>
      </c>
      <c r="M798">
        <f>L798*E798</f>
        <v>9.51</v>
      </c>
      <c r="N798" t="str">
        <f>_xlfn.IFS(I798="Rob", "Robusta", I798="Exc", "Excelsa", I798="Ara", "Arabica", I798="Lib","Liberica", TRUE, "")</f>
        <v>Liberica</v>
      </c>
      <c r="O798" t="str">
        <f>_xlfn.IFS(J798="M", "Medium", J798="L", "Light", J798="D", "Dark", TRUE, "")</f>
        <v>Light</v>
      </c>
    </row>
    <row r="799" spans="1:15" x14ac:dyDescent="0.2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INDEX(customers!$A$1:$I$1001, MATCH(orders!$C799, customers!$A$1:$A$1001, 0), MATCH(orders!F$1, customers!$A$1:$I$1, 0))</f>
        <v>Jed Kennicott</v>
      </c>
      <c r="G799" s="2" t="str">
        <f>INDEX(customers!$A$1:$I$1001, MATCH(orders!$C799, customers!$A$1:$A$1001, 0), MATCH(orders!G$1, customers!$A$1:$I$1, 0))</f>
        <v>jkennicottm5@yahoo.co.jp</v>
      </c>
      <c r="H799" s="2" t="str">
        <f>INDEX(customers!$A$1:$I$1001, MATCH(orders!$C799, customers!$A$1:$A$1001, 0), MATCH(orders!H$1, customers!$A$1:$I$1, 0))</f>
        <v>United States</v>
      </c>
      <c r="I799" t="str">
        <f>INDEX(products!$A$1:$G$49, MATCH(orders!$D799, products!$A$1:$A$1001, 0), MATCH(orders!I$1, products!$A$1:$G$1, 0))</f>
        <v>Ara</v>
      </c>
      <c r="J799" t="str">
        <f>INDEX(products!$A$1:$G$49, MATCH(orders!$D799, products!$A$1:$A$1001, 0), MATCH(orders!J$1, products!$A$1:$G$1, 0))</f>
        <v>L</v>
      </c>
      <c r="K799">
        <f>INDEX(products!$A$1:$G$49, MATCH(orders!$D799, products!$A$1:$A$1001, 0), MATCH(orders!K$1, products!$A$1:$G$1, 0))</f>
        <v>0.5</v>
      </c>
      <c r="L799">
        <f>INDEX(products!$A$1:$G$49, MATCH(orders!$D799, products!$A$1:$A$1001, 0), MATCH(orders!L$1, products!$A$1:$G$1, 0))</f>
        <v>7.77</v>
      </c>
      <c r="M799">
        <f>L799*E799</f>
        <v>31.08</v>
      </c>
      <c r="N799" t="str">
        <f>_xlfn.IFS(I799="Rob", "Robusta", I799="Exc", "Excelsa", I799="Ara", "Arabica", I799="Lib","Liberica", TRUE, "")</f>
        <v>Arabica</v>
      </c>
      <c r="O799" t="str">
        <f>_xlfn.IFS(J799="M", "Medium", J799="L", "Light", J799="D", "Dark", TRUE, "")</f>
        <v>Light</v>
      </c>
    </row>
    <row r="800" spans="1:15" x14ac:dyDescent="0.2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INDEX(customers!$A$1:$I$1001, MATCH(orders!$C800, customers!$A$1:$A$1001, 0), MATCH(orders!F$1, customers!$A$1:$I$1, 0))</f>
        <v>Guenevere Ruggen</v>
      </c>
      <c r="G800" s="2" t="str">
        <f>INDEX(customers!$A$1:$I$1001, MATCH(orders!$C800, customers!$A$1:$A$1001, 0), MATCH(orders!G$1, customers!$A$1:$I$1, 0))</f>
        <v>gruggenm6@nymag.com</v>
      </c>
      <c r="H800" s="2" t="str">
        <f>INDEX(customers!$A$1:$I$1001, MATCH(orders!$C800, customers!$A$1:$A$1001, 0), MATCH(orders!H$1, customers!$A$1:$I$1, 0))</f>
        <v>United States</v>
      </c>
      <c r="I800" t="str">
        <f>INDEX(products!$A$1:$G$49, MATCH(orders!$D800, products!$A$1:$A$1001, 0), MATCH(orders!I$1, products!$A$1:$G$1, 0))</f>
        <v>Rob</v>
      </c>
      <c r="J800" t="str">
        <f>INDEX(products!$A$1:$G$49, MATCH(orders!$D800, products!$A$1:$A$1001, 0), MATCH(orders!J$1, products!$A$1:$G$1, 0))</f>
        <v>D</v>
      </c>
      <c r="K800">
        <f>INDEX(products!$A$1:$G$49, MATCH(orders!$D800, products!$A$1:$A$1001, 0), MATCH(orders!K$1, products!$A$1:$G$1, 0))</f>
        <v>0.2</v>
      </c>
      <c r="L800">
        <f>INDEX(products!$A$1:$G$49, MATCH(orders!$D800, products!$A$1:$A$1001, 0), MATCH(orders!L$1, products!$A$1:$G$1, 0))</f>
        <v>2.6849999999999996</v>
      </c>
      <c r="M800">
        <f>L800*E800</f>
        <v>8.0549999999999997</v>
      </c>
      <c r="N800" t="str">
        <f>_xlfn.IFS(I800="Rob", "Robusta", I800="Exc", "Excelsa", I800="Ara", "Arabica", I800="Lib","Liberica", TRUE, "")</f>
        <v>Robusta</v>
      </c>
      <c r="O800" t="str">
        <f>_xlfn.IFS(J800="M", "Medium", J800="L", "Light", J800="D", "Dark", TRUE, "")</f>
        <v>Dark</v>
      </c>
    </row>
    <row r="801" spans="1:15" x14ac:dyDescent="0.2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INDEX(customers!$A$1:$I$1001, MATCH(orders!$C801, customers!$A$1:$A$1001, 0), MATCH(orders!F$1, customers!$A$1:$I$1, 0))</f>
        <v>Gonzales Cicculi</v>
      </c>
      <c r="G801" s="2" t="str">
        <f>INDEX(customers!$A$1:$I$1001, MATCH(orders!$C801, customers!$A$1:$A$1001, 0), MATCH(orders!G$1, customers!$A$1:$I$1, 0))</f>
        <v xml:space="preserve"> gonzales.cicculi@gmail.com</v>
      </c>
      <c r="H801" s="2" t="str">
        <f>INDEX(customers!$A$1:$I$1001, MATCH(orders!$C801, customers!$A$1:$A$1001, 0), MATCH(orders!H$1, customers!$A$1:$I$1, 0))</f>
        <v>United States</v>
      </c>
      <c r="I801" t="str">
        <f>INDEX(products!$A$1:$G$49, MATCH(orders!$D801, products!$A$1:$A$1001, 0), MATCH(orders!I$1, products!$A$1:$G$1, 0))</f>
        <v>Exc</v>
      </c>
      <c r="J801" t="str">
        <f>INDEX(products!$A$1:$G$49, MATCH(orders!$D801, products!$A$1:$A$1001, 0), MATCH(orders!J$1, products!$A$1:$G$1, 0))</f>
        <v>D</v>
      </c>
      <c r="K801">
        <f>INDEX(products!$A$1:$G$49, MATCH(orders!$D801, products!$A$1:$A$1001, 0), MATCH(orders!K$1, products!$A$1:$G$1, 0))</f>
        <v>1</v>
      </c>
      <c r="L801">
        <f>INDEX(products!$A$1:$G$49, MATCH(orders!$D801, products!$A$1:$A$1001, 0), MATCH(orders!L$1, products!$A$1:$G$1, 0))</f>
        <v>12.15</v>
      </c>
      <c r="M801">
        <f>L801*E801</f>
        <v>36.450000000000003</v>
      </c>
      <c r="N801" t="str">
        <f>_xlfn.IFS(I801="Rob", "Robusta", I801="Exc", "Excelsa", I801="Ara", "Arabica", I801="Lib","Liberica", TRUE, "")</f>
        <v>Excelsa</v>
      </c>
      <c r="O801" t="str">
        <f>_xlfn.IFS(J801="M", "Medium", J801="L", "Light", J801="D", "Dark", TRUE, "")</f>
        <v>Dark</v>
      </c>
    </row>
    <row r="802" spans="1:15" x14ac:dyDescent="0.2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INDEX(customers!$A$1:$I$1001, MATCH(orders!$C802, customers!$A$1:$A$1001, 0), MATCH(orders!F$1, customers!$A$1:$I$1, 0))</f>
        <v>Man Fright</v>
      </c>
      <c r="G802" s="2" t="str">
        <f>INDEX(customers!$A$1:$I$1001, MATCH(orders!$C802, customers!$A$1:$A$1001, 0), MATCH(orders!G$1, customers!$A$1:$I$1, 0))</f>
        <v>mfrightm8@harvard.edu</v>
      </c>
      <c r="H802" s="2" t="str">
        <f>INDEX(customers!$A$1:$I$1001, MATCH(orders!$C802, customers!$A$1:$A$1001, 0), MATCH(orders!H$1, customers!$A$1:$I$1, 0))</f>
        <v>Ireland</v>
      </c>
      <c r="I802" t="str">
        <f>INDEX(products!$A$1:$G$49, MATCH(orders!$D802, products!$A$1:$A$1001, 0), MATCH(orders!I$1, products!$A$1:$G$1, 0))</f>
        <v>Rob</v>
      </c>
      <c r="J802" t="str">
        <f>INDEX(products!$A$1:$G$49, MATCH(orders!$D802, products!$A$1:$A$1001, 0), MATCH(orders!J$1, products!$A$1:$G$1, 0))</f>
        <v>D</v>
      </c>
      <c r="K802">
        <f>INDEX(products!$A$1:$G$49, MATCH(orders!$D802, products!$A$1:$A$1001, 0), MATCH(orders!K$1, products!$A$1:$G$1, 0))</f>
        <v>0.2</v>
      </c>
      <c r="L802">
        <f>INDEX(products!$A$1:$G$49, MATCH(orders!$D802, products!$A$1:$A$1001, 0), MATCH(orders!L$1, products!$A$1:$G$1, 0))</f>
        <v>2.6849999999999996</v>
      </c>
      <c r="M802">
        <f>L802*E802</f>
        <v>16.11</v>
      </c>
      <c r="N802" t="str">
        <f>_xlfn.IFS(I802="Rob", "Robusta", I802="Exc", "Excelsa", I802="Ara", "Arabica", I802="Lib","Liberica", TRUE, "")</f>
        <v>Robusta</v>
      </c>
      <c r="O802" t="str">
        <f>_xlfn.IFS(J802="M", "Medium", J802="L", "Light", J802="D", "Dark", TRUE, "")</f>
        <v>Dark</v>
      </c>
    </row>
    <row r="803" spans="1:15" x14ac:dyDescent="0.2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INDEX(customers!$A$1:$I$1001, MATCH(orders!$C803, customers!$A$1:$A$1001, 0), MATCH(orders!F$1, customers!$A$1:$I$1, 0))</f>
        <v>Boyce Tarte</v>
      </c>
      <c r="G803" s="2" t="str">
        <f>INDEX(customers!$A$1:$I$1001, MATCH(orders!$C803, customers!$A$1:$A$1001, 0), MATCH(orders!G$1, customers!$A$1:$I$1, 0))</f>
        <v>btartem9@aol.com</v>
      </c>
      <c r="H803" s="2" t="str">
        <f>INDEX(customers!$A$1:$I$1001, MATCH(orders!$C803, customers!$A$1:$A$1001, 0), MATCH(orders!H$1, customers!$A$1:$I$1, 0))</f>
        <v>United States</v>
      </c>
      <c r="I803" t="str">
        <f>INDEX(products!$A$1:$G$49, MATCH(orders!$D803, products!$A$1:$A$1001, 0), MATCH(orders!I$1, products!$A$1:$G$1, 0))</f>
        <v>Rob</v>
      </c>
      <c r="J803" t="str">
        <f>INDEX(products!$A$1:$G$49, MATCH(orders!$D803, products!$A$1:$A$1001, 0), MATCH(orders!J$1, products!$A$1:$G$1, 0))</f>
        <v>D</v>
      </c>
      <c r="K803">
        <f>INDEX(products!$A$1:$G$49, MATCH(orders!$D803, products!$A$1:$A$1001, 0), MATCH(orders!K$1, products!$A$1:$G$1, 0))</f>
        <v>2.5</v>
      </c>
      <c r="L803">
        <f>INDEX(products!$A$1:$G$49, MATCH(orders!$D803, products!$A$1:$A$1001, 0), MATCH(orders!L$1, products!$A$1:$G$1, 0))</f>
        <v>20.584999999999997</v>
      </c>
      <c r="M803">
        <f>L803*E803</f>
        <v>41.169999999999995</v>
      </c>
      <c r="N803" t="str">
        <f>_xlfn.IFS(I803="Rob", "Robusta", I803="Exc", "Excelsa", I803="Ara", "Arabica", I803="Lib","Liberica", TRUE, "")</f>
        <v>Robusta</v>
      </c>
      <c r="O803" t="str">
        <f>_xlfn.IFS(J803="M", "Medium", J803="L", "Light", J803="D", "Dark", TRUE, "")</f>
        <v>Dark</v>
      </c>
    </row>
    <row r="804" spans="1:15" x14ac:dyDescent="0.2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INDEX(customers!$A$1:$I$1001, MATCH(orders!$C804, customers!$A$1:$A$1001, 0), MATCH(orders!F$1, customers!$A$1:$I$1, 0))</f>
        <v>Caddric Krzysztofiak</v>
      </c>
      <c r="G804" s="2" t="str">
        <f>INDEX(customers!$A$1:$I$1001, MATCH(orders!$C804, customers!$A$1:$A$1001, 0), MATCH(orders!G$1, customers!$A$1:$I$1, 0))</f>
        <v>ckrzysztofiakma@skyrock.com</v>
      </c>
      <c r="H804" s="2" t="str">
        <f>INDEX(customers!$A$1:$I$1001, MATCH(orders!$C804, customers!$A$1:$A$1001, 0), MATCH(orders!H$1, customers!$A$1:$I$1, 0))</f>
        <v>United States</v>
      </c>
      <c r="I804" t="str">
        <f>INDEX(products!$A$1:$G$49, MATCH(orders!$D804, products!$A$1:$A$1001, 0), MATCH(orders!I$1, products!$A$1:$G$1, 0))</f>
        <v>Rob</v>
      </c>
      <c r="J804" t="str">
        <f>INDEX(products!$A$1:$G$49, MATCH(orders!$D804, products!$A$1:$A$1001, 0), MATCH(orders!J$1, products!$A$1:$G$1, 0))</f>
        <v>D</v>
      </c>
      <c r="K804">
        <f>INDEX(products!$A$1:$G$49, MATCH(orders!$D804, products!$A$1:$A$1001, 0), MATCH(orders!K$1, products!$A$1:$G$1, 0))</f>
        <v>0.2</v>
      </c>
      <c r="L804">
        <f>INDEX(products!$A$1:$G$49, MATCH(orders!$D804, products!$A$1:$A$1001, 0), MATCH(orders!L$1, products!$A$1:$G$1, 0))</f>
        <v>2.6849999999999996</v>
      </c>
      <c r="M804">
        <f>L804*E804</f>
        <v>10.739999999999998</v>
      </c>
      <c r="N804" t="str">
        <f>_xlfn.IFS(I804="Rob", "Robusta", I804="Exc", "Excelsa", I804="Ara", "Arabica", I804="Lib","Liberica", TRUE, "")</f>
        <v>Robusta</v>
      </c>
      <c r="O804" t="str">
        <f>_xlfn.IFS(J804="M", "Medium", J804="L", "Light", J804="D", "Dark", TRUE, "")</f>
        <v>Dark</v>
      </c>
    </row>
    <row r="805" spans="1:15" x14ac:dyDescent="0.2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INDEX(customers!$A$1:$I$1001, MATCH(orders!$C805, customers!$A$1:$A$1001, 0), MATCH(orders!F$1, customers!$A$1:$I$1, 0))</f>
        <v>Darn Penquet</v>
      </c>
      <c r="G805" s="2" t="str">
        <f>INDEX(customers!$A$1:$I$1001, MATCH(orders!$C805, customers!$A$1:$A$1001, 0), MATCH(orders!G$1, customers!$A$1:$I$1, 0))</f>
        <v>dpenquetmb@diigo.com</v>
      </c>
      <c r="H805" s="2" t="str">
        <f>INDEX(customers!$A$1:$I$1001, MATCH(orders!$C805, customers!$A$1:$A$1001, 0), MATCH(orders!H$1, customers!$A$1:$I$1, 0))</f>
        <v>United States</v>
      </c>
      <c r="I805" t="str">
        <f>INDEX(products!$A$1:$G$49, MATCH(orders!$D805, products!$A$1:$A$1001, 0), MATCH(orders!I$1, products!$A$1:$G$1, 0))</f>
        <v>Exc</v>
      </c>
      <c r="J805" t="str">
        <f>INDEX(products!$A$1:$G$49, MATCH(orders!$D805, products!$A$1:$A$1001, 0), MATCH(orders!J$1, products!$A$1:$G$1, 0))</f>
        <v>M</v>
      </c>
      <c r="K805">
        <f>INDEX(products!$A$1:$G$49, MATCH(orders!$D805, products!$A$1:$A$1001, 0), MATCH(orders!K$1, products!$A$1:$G$1, 0))</f>
        <v>2.5</v>
      </c>
      <c r="L805">
        <f>INDEX(products!$A$1:$G$49, MATCH(orders!$D805, products!$A$1:$A$1001, 0), MATCH(orders!L$1, products!$A$1:$G$1, 0))</f>
        <v>31.624999999999996</v>
      </c>
      <c r="M805">
        <f>L805*E805</f>
        <v>126.49999999999999</v>
      </c>
      <c r="N805" t="str">
        <f>_xlfn.IFS(I805="Rob", "Robusta", I805="Exc", "Excelsa", I805="Ara", "Arabica", I805="Lib","Liberica", TRUE, "")</f>
        <v>Excelsa</v>
      </c>
      <c r="O805" t="str">
        <f>_xlfn.IFS(J805="M", "Medium", J805="L", "Light", J805="D", "Dark", TRUE, "")</f>
        <v>Medium</v>
      </c>
    </row>
    <row r="806" spans="1:15" x14ac:dyDescent="0.2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INDEX(customers!$A$1:$I$1001, MATCH(orders!$C806, customers!$A$1:$A$1001, 0), MATCH(orders!F$1, customers!$A$1:$I$1, 0))</f>
        <v>Jammie Cloke</v>
      </c>
      <c r="G806" s="2" t="str">
        <f>INDEX(customers!$A$1:$I$1001, MATCH(orders!$C806, customers!$A$1:$A$1001, 0), MATCH(orders!G$1, customers!$A$1:$I$1, 0))</f>
        <v xml:space="preserve"> jammie.cloke@gmail.com</v>
      </c>
      <c r="H806" s="2" t="str">
        <f>INDEX(customers!$A$1:$I$1001, MATCH(orders!$C806, customers!$A$1:$A$1001, 0), MATCH(orders!H$1, customers!$A$1:$I$1, 0))</f>
        <v>United Kingdom</v>
      </c>
      <c r="I806" t="str">
        <f>INDEX(products!$A$1:$G$49, MATCH(orders!$D806, products!$A$1:$A$1001, 0), MATCH(orders!I$1, products!$A$1:$G$1, 0))</f>
        <v>Rob</v>
      </c>
      <c r="J806" t="str">
        <f>INDEX(products!$A$1:$G$49, MATCH(orders!$D806, products!$A$1:$A$1001, 0), MATCH(orders!J$1, products!$A$1:$G$1, 0))</f>
        <v>L</v>
      </c>
      <c r="K806">
        <f>INDEX(products!$A$1:$G$49, MATCH(orders!$D806, products!$A$1:$A$1001, 0), MATCH(orders!K$1, products!$A$1:$G$1, 0))</f>
        <v>1</v>
      </c>
      <c r="L806">
        <f>INDEX(products!$A$1:$G$49, MATCH(orders!$D806, products!$A$1:$A$1001, 0), MATCH(orders!L$1, products!$A$1:$G$1, 0))</f>
        <v>11.95</v>
      </c>
      <c r="M806">
        <f>L806*E806</f>
        <v>23.9</v>
      </c>
      <c r="N806" t="str">
        <f>_xlfn.IFS(I806="Rob", "Robusta", I806="Exc", "Excelsa", I806="Ara", "Arabica", I806="Lib","Liberica", TRUE, "")</f>
        <v>Robusta</v>
      </c>
      <c r="O806" t="str">
        <f>_xlfn.IFS(J806="M", "Medium", J806="L", "Light", J806="D", "Dark", TRUE, "")</f>
        <v>Light</v>
      </c>
    </row>
    <row r="807" spans="1:15" x14ac:dyDescent="0.2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INDEX(customers!$A$1:$I$1001, MATCH(orders!$C807, customers!$A$1:$A$1001, 0), MATCH(orders!F$1, customers!$A$1:$I$1, 0))</f>
        <v>Chester Clowton</v>
      </c>
      <c r="G807" s="2" t="str">
        <f>INDEX(customers!$A$1:$I$1001, MATCH(orders!$C807, customers!$A$1:$A$1001, 0), MATCH(orders!G$1, customers!$A$1:$I$1, 0))</f>
        <v xml:space="preserve"> chester.clowton@gmail.com</v>
      </c>
      <c r="H807" s="2" t="str">
        <f>INDEX(customers!$A$1:$I$1001, MATCH(orders!$C807, customers!$A$1:$A$1001, 0), MATCH(orders!H$1, customers!$A$1:$I$1, 0))</f>
        <v>United States</v>
      </c>
      <c r="I807" t="str">
        <f>INDEX(products!$A$1:$G$49, MATCH(orders!$D807, products!$A$1:$A$1001, 0), MATCH(orders!I$1, products!$A$1:$G$1, 0))</f>
        <v>Rob</v>
      </c>
      <c r="J807" t="str">
        <f>INDEX(products!$A$1:$G$49, MATCH(orders!$D807, products!$A$1:$A$1001, 0), MATCH(orders!J$1, products!$A$1:$G$1, 0))</f>
        <v>M</v>
      </c>
      <c r="K807">
        <f>INDEX(products!$A$1:$G$49, MATCH(orders!$D807, products!$A$1:$A$1001, 0), MATCH(orders!K$1, products!$A$1:$G$1, 0))</f>
        <v>0.5</v>
      </c>
      <c r="L807">
        <f>INDEX(products!$A$1:$G$49, MATCH(orders!$D807, products!$A$1:$A$1001, 0), MATCH(orders!L$1, products!$A$1:$G$1, 0))</f>
        <v>5.97</v>
      </c>
      <c r="M807">
        <f>L807*E807</f>
        <v>5.97</v>
      </c>
      <c r="N807" t="str">
        <f>_xlfn.IFS(I807="Rob", "Robusta", I807="Exc", "Excelsa", I807="Ara", "Arabica", I807="Lib","Liberica", TRUE, "")</f>
        <v>Robusta</v>
      </c>
      <c r="O807" t="str">
        <f>_xlfn.IFS(J807="M", "Medium", J807="L", "Light", J807="D", "Dark", TRUE, "")</f>
        <v>Medium</v>
      </c>
    </row>
    <row r="808" spans="1:15" x14ac:dyDescent="0.2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INDEX(customers!$A$1:$I$1001, MATCH(orders!$C808, customers!$A$1:$A$1001, 0), MATCH(orders!F$1, customers!$A$1:$I$1, 0))</f>
        <v>Kathleen Diable</v>
      </c>
      <c r="G808" s="2" t="str">
        <f>INDEX(customers!$A$1:$I$1001, MATCH(orders!$C808, customers!$A$1:$A$1001, 0), MATCH(orders!G$1, customers!$A$1:$I$1, 0))</f>
        <v xml:space="preserve"> kathleen.diable@gmail.com</v>
      </c>
      <c r="H808" s="2" t="str">
        <f>INDEX(customers!$A$1:$I$1001, MATCH(orders!$C808, customers!$A$1:$A$1001, 0), MATCH(orders!H$1, customers!$A$1:$I$1, 0))</f>
        <v>United Kingdom</v>
      </c>
      <c r="I808" t="str">
        <f>INDEX(products!$A$1:$G$49, MATCH(orders!$D808, products!$A$1:$A$1001, 0), MATCH(orders!I$1, products!$A$1:$G$1, 0))</f>
        <v>Lib</v>
      </c>
      <c r="J808" t="str">
        <f>INDEX(products!$A$1:$G$49, MATCH(orders!$D808, products!$A$1:$A$1001, 0), MATCH(orders!J$1, products!$A$1:$G$1, 0))</f>
        <v>D</v>
      </c>
      <c r="K808">
        <f>INDEX(products!$A$1:$G$49, MATCH(orders!$D808, products!$A$1:$A$1001, 0), MATCH(orders!K$1, products!$A$1:$G$1, 0))</f>
        <v>0.2</v>
      </c>
      <c r="L808">
        <f>INDEX(products!$A$1:$G$49, MATCH(orders!$D808, products!$A$1:$A$1001, 0), MATCH(orders!L$1, products!$A$1:$G$1, 0))</f>
        <v>3.8849999999999998</v>
      </c>
      <c r="M808">
        <f>L808*E808</f>
        <v>7.77</v>
      </c>
      <c r="N808" t="str">
        <f>_xlfn.IFS(I808="Rob", "Robusta", I808="Exc", "Excelsa", I808="Ara", "Arabica", I808="Lib","Liberica", TRUE, "")</f>
        <v>Liberica</v>
      </c>
      <c r="O808" t="str">
        <f>_xlfn.IFS(J808="M", "Medium", J808="L", "Light", J808="D", "Dark", TRUE, "")</f>
        <v>Dark</v>
      </c>
    </row>
    <row r="809" spans="1:15" x14ac:dyDescent="0.2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INDEX(customers!$A$1:$I$1001, MATCH(orders!$C809, customers!$A$1:$A$1001, 0), MATCH(orders!F$1, customers!$A$1:$I$1, 0))</f>
        <v>Koren Ferretti</v>
      </c>
      <c r="G809" s="2" t="str">
        <f>INDEX(customers!$A$1:$I$1001, MATCH(orders!$C809, customers!$A$1:$A$1001, 0), MATCH(orders!G$1, customers!$A$1:$I$1, 0))</f>
        <v>kferrettimf@huffingtonpost.com</v>
      </c>
      <c r="H809" s="2" t="str">
        <f>INDEX(customers!$A$1:$I$1001, MATCH(orders!$C809, customers!$A$1:$A$1001, 0), MATCH(orders!H$1, customers!$A$1:$I$1, 0))</f>
        <v>Ireland</v>
      </c>
      <c r="I809" t="str">
        <f>INDEX(products!$A$1:$G$49, MATCH(orders!$D809, products!$A$1:$A$1001, 0), MATCH(orders!I$1, products!$A$1:$G$1, 0))</f>
        <v>Lib</v>
      </c>
      <c r="J809" t="str">
        <f>INDEX(products!$A$1:$G$49, MATCH(orders!$D809, products!$A$1:$A$1001, 0), MATCH(orders!J$1, products!$A$1:$G$1, 0))</f>
        <v>D</v>
      </c>
      <c r="K809">
        <f>INDEX(products!$A$1:$G$49, MATCH(orders!$D809, products!$A$1:$A$1001, 0), MATCH(orders!K$1, products!$A$1:$G$1, 0))</f>
        <v>0.5</v>
      </c>
      <c r="L809">
        <f>INDEX(products!$A$1:$G$49, MATCH(orders!$D809, products!$A$1:$A$1001, 0), MATCH(orders!L$1, products!$A$1:$G$1, 0))</f>
        <v>7.77</v>
      </c>
      <c r="M809">
        <f>L809*E809</f>
        <v>23.31</v>
      </c>
      <c r="N809" t="str">
        <f>_xlfn.IFS(I809="Rob", "Robusta", I809="Exc", "Excelsa", I809="Ara", "Arabica", I809="Lib","Liberica", TRUE, "")</f>
        <v>Liberica</v>
      </c>
      <c r="O809" t="str">
        <f>_xlfn.IFS(J809="M", "Medium", J809="L", "Light", J809="D", "Dark", TRUE, "")</f>
        <v>Dark</v>
      </c>
    </row>
    <row r="810" spans="1:15" x14ac:dyDescent="0.2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INDEX(customers!$A$1:$I$1001, MATCH(orders!$C810, customers!$A$1:$A$1001, 0), MATCH(orders!F$1, customers!$A$1:$I$1, 0))</f>
        <v>Allis Wilmore</v>
      </c>
      <c r="G810" s="2" t="str">
        <f>INDEX(customers!$A$1:$I$1001, MATCH(orders!$C810, customers!$A$1:$A$1001, 0), MATCH(orders!G$1, customers!$A$1:$I$1, 0))</f>
        <v xml:space="preserve"> allis.wilmore@gmail.com</v>
      </c>
      <c r="H810" s="2" t="str">
        <f>INDEX(customers!$A$1:$I$1001, MATCH(orders!$C810, customers!$A$1:$A$1001, 0), MATCH(orders!H$1, customers!$A$1:$I$1, 0))</f>
        <v>United States</v>
      </c>
      <c r="I810" t="str">
        <f>INDEX(products!$A$1:$G$49, MATCH(orders!$D810, products!$A$1:$A$1001, 0), MATCH(orders!I$1, products!$A$1:$G$1, 0))</f>
        <v>Rob</v>
      </c>
      <c r="J810" t="str">
        <f>INDEX(products!$A$1:$G$49, MATCH(orders!$D810, products!$A$1:$A$1001, 0), MATCH(orders!J$1, products!$A$1:$G$1, 0))</f>
        <v>L</v>
      </c>
      <c r="K810">
        <f>INDEX(products!$A$1:$G$49, MATCH(orders!$D810, products!$A$1:$A$1001, 0), MATCH(orders!K$1, products!$A$1:$G$1, 0))</f>
        <v>2.5</v>
      </c>
      <c r="L810">
        <f>INDEX(products!$A$1:$G$49, MATCH(orders!$D810, products!$A$1:$A$1001, 0), MATCH(orders!L$1, products!$A$1:$G$1, 0))</f>
        <v>27.484999999999996</v>
      </c>
      <c r="M810">
        <f>L810*E810</f>
        <v>137.42499999999998</v>
      </c>
      <c r="N810" t="str">
        <f>_xlfn.IFS(I810="Rob", "Robusta", I810="Exc", "Excelsa", I810="Ara", "Arabica", I810="Lib","Liberica", TRUE, "")</f>
        <v>Robusta</v>
      </c>
      <c r="O810" t="str">
        <f>_xlfn.IFS(J810="M", "Medium", J810="L", "Light", J810="D", "Dark", TRUE, "")</f>
        <v>Light</v>
      </c>
    </row>
    <row r="811" spans="1:15" x14ac:dyDescent="0.2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INDEX(customers!$A$1:$I$1001, MATCH(orders!$C811, customers!$A$1:$A$1001, 0), MATCH(orders!F$1, customers!$A$1:$I$1, 0))</f>
        <v>Chaddie Bennie</v>
      </c>
      <c r="G811" s="2" t="str">
        <f>INDEX(customers!$A$1:$I$1001, MATCH(orders!$C811, customers!$A$1:$A$1001, 0), MATCH(orders!G$1, customers!$A$1:$I$1, 0))</f>
        <v xml:space="preserve"> chaddie.bennie@gmail.com</v>
      </c>
      <c r="H811" s="2" t="str">
        <f>INDEX(customers!$A$1:$I$1001, MATCH(orders!$C811, customers!$A$1:$A$1001, 0), MATCH(orders!H$1, customers!$A$1:$I$1, 0))</f>
        <v>United States</v>
      </c>
      <c r="I811" t="str">
        <f>INDEX(products!$A$1:$G$49, MATCH(orders!$D811, products!$A$1:$A$1001, 0), MATCH(orders!I$1, products!$A$1:$G$1, 0))</f>
        <v>Rob</v>
      </c>
      <c r="J811" t="str">
        <f>INDEX(products!$A$1:$G$49, MATCH(orders!$D811, products!$A$1:$A$1001, 0), MATCH(orders!J$1, products!$A$1:$G$1, 0))</f>
        <v>D</v>
      </c>
      <c r="K811">
        <f>INDEX(products!$A$1:$G$49, MATCH(orders!$D811, products!$A$1:$A$1001, 0), MATCH(orders!K$1, products!$A$1:$G$1, 0))</f>
        <v>0.2</v>
      </c>
      <c r="L811">
        <f>INDEX(products!$A$1:$G$49, MATCH(orders!$D811, products!$A$1:$A$1001, 0), MATCH(orders!L$1, products!$A$1:$G$1, 0))</f>
        <v>2.6849999999999996</v>
      </c>
      <c r="M811">
        <f>L811*E811</f>
        <v>8.0549999999999997</v>
      </c>
      <c r="N811" t="str">
        <f>_xlfn.IFS(I811="Rob", "Robusta", I811="Exc", "Excelsa", I811="Ara", "Arabica", I811="Lib","Liberica", TRUE, "")</f>
        <v>Robusta</v>
      </c>
      <c r="O811" t="str">
        <f>_xlfn.IFS(J811="M", "Medium", J811="L", "Light", J811="D", "Dark", TRUE, "")</f>
        <v>Dark</v>
      </c>
    </row>
    <row r="812" spans="1:15" x14ac:dyDescent="0.2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INDEX(customers!$A$1:$I$1001, MATCH(orders!$C812, customers!$A$1:$A$1001, 0), MATCH(orders!F$1, customers!$A$1:$I$1, 0))</f>
        <v>Alberta Balsdone</v>
      </c>
      <c r="G812" s="2" t="str">
        <f>INDEX(customers!$A$1:$I$1001, MATCH(orders!$C812, customers!$A$1:$A$1001, 0), MATCH(orders!G$1, customers!$A$1:$I$1, 0))</f>
        <v>abalsdonemi@toplist.cz</v>
      </c>
      <c r="H812" s="2" t="str">
        <f>INDEX(customers!$A$1:$I$1001, MATCH(orders!$C812, customers!$A$1:$A$1001, 0), MATCH(orders!H$1, customers!$A$1:$I$1, 0))</f>
        <v>United States</v>
      </c>
      <c r="I812" t="str">
        <f>INDEX(products!$A$1:$G$49, MATCH(orders!$D812, products!$A$1:$A$1001, 0), MATCH(orders!I$1, products!$A$1:$G$1, 0))</f>
        <v>Lib</v>
      </c>
      <c r="J812" t="str">
        <f>INDEX(products!$A$1:$G$49, MATCH(orders!$D812, products!$A$1:$A$1001, 0), MATCH(orders!J$1, products!$A$1:$G$1, 0))</f>
        <v>L</v>
      </c>
      <c r="K812">
        <f>INDEX(products!$A$1:$G$49, MATCH(orders!$D812, products!$A$1:$A$1001, 0), MATCH(orders!K$1, products!$A$1:$G$1, 0))</f>
        <v>0.5</v>
      </c>
      <c r="L812">
        <f>INDEX(products!$A$1:$G$49, MATCH(orders!$D812, products!$A$1:$A$1001, 0), MATCH(orders!L$1, products!$A$1:$G$1, 0))</f>
        <v>9.51</v>
      </c>
      <c r="M812">
        <f>L812*E812</f>
        <v>28.53</v>
      </c>
      <c r="N812" t="str">
        <f>_xlfn.IFS(I812="Rob", "Robusta", I812="Exc", "Excelsa", I812="Ara", "Arabica", I812="Lib","Liberica", TRUE, "")</f>
        <v>Liberica</v>
      </c>
      <c r="O812" t="str">
        <f>_xlfn.IFS(J812="M", "Medium", J812="L", "Light", J812="D", "Dark", TRUE, "")</f>
        <v>Light</v>
      </c>
    </row>
    <row r="813" spans="1:15" x14ac:dyDescent="0.2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INDEX(customers!$A$1:$I$1001, MATCH(orders!$C813, customers!$A$1:$A$1001, 0), MATCH(orders!F$1, customers!$A$1:$I$1, 0))</f>
        <v>Brice Romera</v>
      </c>
      <c r="G813" s="2" t="str">
        <f>INDEX(customers!$A$1:$I$1001, MATCH(orders!$C813, customers!$A$1:$A$1001, 0), MATCH(orders!G$1, customers!$A$1:$I$1, 0))</f>
        <v>bromeramj@list-manage.com</v>
      </c>
      <c r="H813" s="2" t="str">
        <f>INDEX(customers!$A$1:$I$1001, MATCH(orders!$C813, customers!$A$1:$A$1001, 0), MATCH(orders!H$1, customers!$A$1:$I$1, 0))</f>
        <v>Ireland</v>
      </c>
      <c r="I813" t="str">
        <f>INDEX(products!$A$1:$G$49, MATCH(orders!$D813, products!$A$1:$A$1001, 0), MATCH(orders!I$1, products!$A$1:$G$1, 0))</f>
        <v>Ara</v>
      </c>
      <c r="J813" t="str">
        <f>INDEX(products!$A$1:$G$49, MATCH(orders!$D813, products!$A$1:$A$1001, 0), MATCH(orders!J$1, products!$A$1:$G$1, 0))</f>
        <v>M</v>
      </c>
      <c r="K813">
        <f>INDEX(products!$A$1:$G$49, MATCH(orders!$D813, products!$A$1:$A$1001, 0), MATCH(orders!K$1, products!$A$1:$G$1, 0))</f>
        <v>1</v>
      </c>
      <c r="L813">
        <f>INDEX(products!$A$1:$G$49, MATCH(orders!$D813, products!$A$1:$A$1001, 0), MATCH(orders!L$1, products!$A$1:$G$1, 0))</f>
        <v>11.25</v>
      </c>
      <c r="M813">
        <f>L813*E813</f>
        <v>67.5</v>
      </c>
      <c r="N813" t="str">
        <f>_xlfn.IFS(I813="Rob", "Robusta", I813="Exc", "Excelsa", I813="Ara", "Arabica", I813="Lib","Liberica", TRUE, "")</f>
        <v>Arabica</v>
      </c>
      <c r="O813" t="str">
        <f>_xlfn.IFS(J813="M", "Medium", J813="L", "Light", J813="D", "Dark", TRUE, "")</f>
        <v>Medium</v>
      </c>
    </row>
    <row r="814" spans="1:15" x14ac:dyDescent="0.2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INDEX(customers!$A$1:$I$1001, MATCH(orders!$C814, customers!$A$1:$A$1001, 0), MATCH(orders!F$1, customers!$A$1:$I$1, 0))</f>
        <v>Brice Romera</v>
      </c>
      <c r="G814" s="2" t="str">
        <f>INDEX(customers!$A$1:$I$1001, MATCH(orders!$C814, customers!$A$1:$A$1001, 0), MATCH(orders!G$1, customers!$A$1:$I$1, 0))</f>
        <v>bromeramj@list-manage.com</v>
      </c>
      <c r="H814" s="2" t="str">
        <f>INDEX(customers!$A$1:$I$1001, MATCH(orders!$C814, customers!$A$1:$A$1001, 0), MATCH(orders!H$1, customers!$A$1:$I$1, 0))</f>
        <v>Ireland</v>
      </c>
      <c r="I814" t="str">
        <f>INDEX(products!$A$1:$G$49, MATCH(orders!$D814, products!$A$1:$A$1001, 0), MATCH(orders!I$1, products!$A$1:$G$1, 0))</f>
        <v>Lib</v>
      </c>
      <c r="J814" t="str">
        <f>INDEX(products!$A$1:$G$49, MATCH(orders!$D814, products!$A$1:$A$1001, 0), MATCH(orders!J$1, products!$A$1:$G$1, 0))</f>
        <v>D</v>
      </c>
      <c r="K814">
        <f>INDEX(products!$A$1:$G$49, MATCH(orders!$D814, products!$A$1:$A$1001, 0), MATCH(orders!K$1, products!$A$1:$G$1, 0))</f>
        <v>2.5</v>
      </c>
      <c r="L814">
        <f>INDEX(products!$A$1:$G$49, MATCH(orders!$D814, products!$A$1:$A$1001, 0), MATCH(orders!L$1, products!$A$1:$G$1, 0))</f>
        <v>29.784999999999997</v>
      </c>
      <c r="M814">
        <f>L814*E814</f>
        <v>178.70999999999998</v>
      </c>
      <c r="N814" t="str">
        <f>_xlfn.IFS(I814="Rob", "Robusta", I814="Exc", "Excelsa", I814="Ara", "Arabica", I814="Lib","Liberica", TRUE, "")</f>
        <v>Liberica</v>
      </c>
      <c r="O814" t="str">
        <f>_xlfn.IFS(J814="M", "Medium", J814="L", "Light", J814="D", "Dark", TRUE, "")</f>
        <v>Dark</v>
      </c>
    </row>
    <row r="815" spans="1:15" x14ac:dyDescent="0.2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INDEX(customers!$A$1:$I$1001, MATCH(orders!$C815, customers!$A$1:$A$1001, 0), MATCH(orders!F$1, customers!$A$1:$I$1, 0))</f>
        <v>Conchita Bryde</v>
      </c>
      <c r="G815" s="2" t="str">
        <f>INDEX(customers!$A$1:$I$1001, MATCH(orders!$C815, customers!$A$1:$A$1001, 0), MATCH(orders!G$1, customers!$A$1:$I$1, 0))</f>
        <v>cbrydeml@tuttocitta.it</v>
      </c>
      <c r="H815" s="2" t="str">
        <f>INDEX(customers!$A$1:$I$1001, MATCH(orders!$C815, customers!$A$1:$A$1001, 0), MATCH(orders!H$1, customers!$A$1:$I$1, 0))</f>
        <v>United States</v>
      </c>
      <c r="I815" t="str">
        <f>INDEX(products!$A$1:$G$49, MATCH(orders!$D815, products!$A$1:$A$1001, 0), MATCH(orders!I$1, products!$A$1:$G$1, 0))</f>
        <v>Exc</v>
      </c>
      <c r="J815" t="str">
        <f>INDEX(products!$A$1:$G$49, MATCH(orders!$D815, products!$A$1:$A$1001, 0), MATCH(orders!J$1, products!$A$1:$G$1, 0))</f>
        <v>M</v>
      </c>
      <c r="K815">
        <f>INDEX(products!$A$1:$G$49, MATCH(orders!$D815, products!$A$1:$A$1001, 0), MATCH(orders!K$1, products!$A$1:$G$1, 0))</f>
        <v>2.5</v>
      </c>
      <c r="L815">
        <f>INDEX(products!$A$1:$G$49, MATCH(orders!$D815, products!$A$1:$A$1001, 0), MATCH(orders!L$1, products!$A$1:$G$1, 0))</f>
        <v>31.624999999999996</v>
      </c>
      <c r="M815">
        <f>L815*E815</f>
        <v>31.624999999999996</v>
      </c>
      <c r="N815" t="str">
        <f>_xlfn.IFS(I815="Rob", "Robusta", I815="Exc", "Excelsa", I815="Ara", "Arabica", I815="Lib","Liberica", TRUE, "")</f>
        <v>Excelsa</v>
      </c>
      <c r="O815" t="str">
        <f>_xlfn.IFS(J815="M", "Medium", J815="L", "Light", J815="D", "Dark", TRUE, "")</f>
        <v>Medium</v>
      </c>
    </row>
    <row r="816" spans="1:15" x14ac:dyDescent="0.2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INDEX(customers!$A$1:$I$1001, MATCH(orders!$C816, customers!$A$1:$A$1001, 0), MATCH(orders!F$1, customers!$A$1:$I$1, 0))</f>
        <v>Silvanus Enefer</v>
      </c>
      <c r="G816" s="2" t="str">
        <f>INDEX(customers!$A$1:$I$1001, MATCH(orders!$C816, customers!$A$1:$A$1001, 0), MATCH(orders!G$1, customers!$A$1:$I$1, 0))</f>
        <v>senefermm@blog.com</v>
      </c>
      <c r="H816" s="2" t="str">
        <f>INDEX(customers!$A$1:$I$1001, MATCH(orders!$C816, customers!$A$1:$A$1001, 0), MATCH(orders!H$1, customers!$A$1:$I$1, 0))</f>
        <v>United States</v>
      </c>
      <c r="I816" t="str">
        <f>INDEX(products!$A$1:$G$49, MATCH(orders!$D816, products!$A$1:$A$1001, 0), MATCH(orders!I$1, products!$A$1:$G$1, 0))</f>
        <v>Exc</v>
      </c>
      <c r="J816" t="str">
        <f>INDEX(products!$A$1:$G$49, MATCH(orders!$D816, products!$A$1:$A$1001, 0), MATCH(orders!J$1, products!$A$1:$G$1, 0))</f>
        <v>L</v>
      </c>
      <c r="K816">
        <f>INDEX(products!$A$1:$G$49, MATCH(orders!$D816, products!$A$1:$A$1001, 0), MATCH(orders!K$1, products!$A$1:$G$1, 0))</f>
        <v>0.2</v>
      </c>
      <c r="L816">
        <f>INDEX(products!$A$1:$G$49, MATCH(orders!$D816, products!$A$1:$A$1001, 0), MATCH(orders!L$1, products!$A$1:$G$1, 0))</f>
        <v>4.4550000000000001</v>
      </c>
      <c r="M816">
        <f>L816*E816</f>
        <v>8.91</v>
      </c>
      <c r="N816" t="str">
        <f>_xlfn.IFS(I816="Rob", "Robusta", I816="Exc", "Excelsa", I816="Ara", "Arabica", I816="Lib","Liberica", TRUE, "")</f>
        <v>Excelsa</v>
      </c>
      <c r="O816" t="str">
        <f>_xlfn.IFS(J816="M", "Medium", J816="L", "Light", J816="D", "Dark", TRUE, "")</f>
        <v>Light</v>
      </c>
    </row>
    <row r="817" spans="1:15" x14ac:dyDescent="0.2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INDEX(customers!$A$1:$I$1001, MATCH(orders!$C817, customers!$A$1:$A$1001, 0), MATCH(orders!F$1, customers!$A$1:$I$1, 0))</f>
        <v>Lenci Haggerstone</v>
      </c>
      <c r="G817" s="2" t="str">
        <f>INDEX(customers!$A$1:$I$1001, MATCH(orders!$C817, customers!$A$1:$A$1001, 0), MATCH(orders!G$1, customers!$A$1:$I$1, 0))</f>
        <v>lhaggerstonemn@independent.co.uk</v>
      </c>
      <c r="H817" s="2" t="str">
        <f>INDEX(customers!$A$1:$I$1001, MATCH(orders!$C817, customers!$A$1:$A$1001, 0), MATCH(orders!H$1, customers!$A$1:$I$1, 0))</f>
        <v>United States</v>
      </c>
      <c r="I817" t="str">
        <f>INDEX(products!$A$1:$G$49, MATCH(orders!$D817, products!$A$1:$A$1001, 0), MATCH(orders!I$1, products!$A$1:$G$1, 0))</f>
        <v>Rob</v>
      </c>
      <c r="J817" t="str">
        <f>INDEX(products!$A$1:$G$49, MATCH(orders!$D817, products!$A$1:$A$1001, 0), MATCH(orders!J$1, products!$A$1:$G$1, 0))</f>
        <v>M</v>
      </c>
      <c r="K817">
        <f>INDEX(products!$A$1:$G$49, MATCH(orders!$D817, products!$A$1:$A$1001, 0), MATCH(orders!K$1, products!$A$1:$G$1, 0))</f>
        <v>0.5</v>
      </c>
      <c r="L817">
        <f>INDEX(products!$A$1:$G$49, MATCH(orders!$D817, products!$A$1:$A$1001, 0), MATCH(orders!L$1, products!$A$1:$G$1, 0))</f>
        <v>5.97</v>
      </c>
      <c r="M817">
        <f>L817*E817</f>
        <v>35.82</v>
      </c>
      <c r="N817" t="str">
        <f>_xlfn.IFS(I817="Rob", "Robusta", I817="Exc", "Excelsa", I817="Ara", "Arabica", I817="Lib","Liberica", TRUE, "")</f>
        <v>Robusta</v>
      </c>
      <c r="O817" t="str">
        <f>_xlfn.IFS(J817="M", "Medium", J817="L", "Light", J817="D", "Dark", TRUE, "")</f>
        <v>Medium</v>
      </c>
    </row>
    <row r="818" spans="1:15" x14ac:dyDescent="0.2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INDEX(customers!$A$1:$I$1001, MATCH(orders!$C818, customers!$A$1:$A$1001, 0), MATCH(orders!F$1, customers!$A$1:$I$1, 0))</f>
        <v>Marvin Gundry</v>
      </c>
      <c r="G818" s="2" t="str">
        <f>INDEX(customers!$A$1:$I$1001, MATCH(orders!$C818, customers!$A$1:$A$1001, 0), MATCH(orders!G$1, customers!$A$1:$I$1, 0))</f>
        <v>mgundrymo@omniture.com</v>
      </c>
      <c r="H818" s="2" t="str">
        <f>INDEX(customers!$A$1:$I$1001, MATCH(orders!$C818, customers!$A$1:$A$1001, 0), MATCH(orders!H$1, customers!$A$1:$I$1, 0))</f>
        <v>Ireland</v>
      </c>
      <c r="I818" t="str">
        <f>INDEX(products!$A$1:$G$49, MATCH(orders!$D818, products!$A$1:$A$1001, 0), MATCH(orders!I$1, products!$A$1:$G$1, 0))</f>
        <v>Lib</v>
      </c>
      <c r="J818" t="str">
        <f>INDEX(products!$A$1:$G$49, MATCH(orders!$D818, products!$A$1:$A$1001, 0), MATCH(orders!J$1, products!$A$1:$G$1, 0))</f>
        <v>L</v>
      </c>
      <c r="K818">
        <f>INDEX(products!$A$1:$G$49, MATCH(orders!$D818, products!$A$1:$A$1001, 0), MATCH(orders!K$1, products!$A$1:$G$1, 0))</f>
        <v>0.5</v>
      </c>
      <c r="L818">
        <f>INDEX(products!$A$1:$G$49, MATCH(orders!$D818, products!$A$1:$A$1001, 0), MATCH(orders!L$1, products!$A$1:$G$1, 0))</f>
        <v>9.51</v>
      </c>
      <c r="M818">
        <f>L818*E818</f>
        <v>38.04</v>
      </c>
      <c r="N818" t="str">
        <f>_xlfn.IFS(I818="Rob", "Robusta", I818="Exc", "Excelsa", I818="Ara", "Arabica", I818="Lib","Liberica", TRUE, "")</f>
        <v>Liberica</v>
      </c>
      <c r="O818" t="str">
        <f>_xlfn.IFS(J818="M", "Medium", J818="L", "Light", J818="D", "Dark", TRUE, "")</f>
        <v>Light</v>
      </c>
    </row>
    <row r="819" spans="1:15" x14ac:dyDescent="0.2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INDEX(customers!$A$1:$I$1001, MATCH(orders!$C819, customers!$A$1:$A$1001, 0), MATCH(orders!F$1, customers!$A$1:$I$1, 0))</f>
        <v>Bayard Wellan</v>
      </c>
      <c r="G819" s="2" t="str">
        <f>INDEX(customers!$A$1:$I$1001, MATCH(orders!$C819, customers!$A$1:$A$1001, 0), MATCH(orders!G$1, customers!$A$1:$I$1, 0))</f>
        <v>bwellanmp@cafepress.com</v>
      </c>
      <c r="H819" s="2" t="str">
        <f>INDEX(customers!$A$1:$I$1001, MATCH(orders!$C819, customers!$A$1:$A$1001, 0), MATCH(orders!H$1, customers!$A$1:$I$1, 0))</f>
        <v>United States</v>
      </c>
      <c r="I819" t="str">
        <f>INDEX(products!$A$1:$G$49, MATCH(orders!$D819, products!$A$1:$A$1001, 0), MATCH(orders!I$1, products!$A$1:$G$1, 0))</f>
        <v>Lib</v>
      </c>
      <c r="J819" t="str">
        <f>INDEX(products!$A$1:$G$49, MATCH(orders!$D819, products!$A$1:$A$1001, 0), MATCH(orders!J$1, products!$A$1:$G$1, 0))</f>
        <v>D</v>
      </c>
      <c r="K819">
        <f>INDEX(products!$A$1:$G$49, MATCH(orders!$D819, products!$A$1:$A$1001, 0), MATCH(orders!K$1, products!$A$1:$G$1, 0))</f>
        <v>0.5</v>
      </c>
      <c r="L819">
        <f>INDEX(products!$A$1:$G$49, MATCH(orders!$D819, products!$A$1:$A$1001, 0), MATCH(orders!L$1, products!$A$1:$G$1, 0))</f>
        <v>7.77</v>
      </c>
      <c r="M819">
        <f>L819*E819</f>
        <v>15.54</v>
      </c>
      <c r="N819" t="str">
        <f>_xlfn.IFS(I819="Rob", "Robusta", I819="Exc", "Excelsa", I819="Ara", "Arabica", I819="Lib","Liberica", TRUE, "")</f>
        <v>Liberica</v>
      </c>
      <c r="O819" t="str">
        <f>_xlfn.IFS(J819="M", "Medium", J819="L", "Light", J819="D", "Dark", TRUE, "")</f>
        <v>Dark</v>
      </c>
    </row>
    <row r="820" spans="1:15" x14ac:dyDescent="0.2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INDEX(customers!$A$1:$I$1001, MATCH(orders!$C820, customers!$A$1:$A$1001, 0), MATCH(orders!F$1, customers!$A$1:$I$1, 0))</f>
        <v>Allis Wilmore</v>
      </c>
      <c r="G820" s="2" t="str">
        <f>INDEX(customers!$A$1:$I$1001, MATCH(orders!$C820, customers!$A$1:$A$1001, 0), MATCH(orders!G$1, customers!$A$1:$I$1, 0))</f>
        <v xml:space="preserve"> allis.wilmore@gmail.com</v>
      </c>
      <c r="H820" s="2" t="str">
        <f>INDEX(customers!$A$1:$I$1001, MATCH(orders!$C820, customers!$A$1:$A$1001, 0), MATCH(orders!H$1, customers!$A$1:$I$1, 0))</f>
        <v>United States</v>
      </c>
      <c r="I820" t="str">
        <f>INDEX(products!$A$1:$G$49, MATCH(orders!$D820, products!$A$1:$A$1001, 0), MATCH(orders!I$1, products!$A$1:$G$1, 0))</f>
        <v>Lib</v>
      </c>
      <c r="J820" t="str">
        <f>INDEX(products!$A$1:$G$49, MATCH(orders!$D820, products!$A$1:$A$1001, 0), MATCH(orders!J$1, products!$A$1:$G$1, 0))</f>
        <v>L</v>
      </c>
      <c r="K820">
        <f>INDEX(products!$A$1:$G$49, MATCH(orders!$D820, products!$A$1:$A$1001, 0), MATCH(orders!K$1, products!$A$1:$G$1, 0))</f>
        <v>1</v>
      </c>
      <c r="L820">
        <f>INDEX(products!$A$1:$G$49, MATCH(orders!$D820, products!$A$1:$A$1001, 0), MATCH(orders!L$1, products!$A$1:$G$1, 0))</f>
        <v>15.85</v>
      </c>
      <c r="M820">
        <f>L820*E820</f>
        <v>79.25</v>
      </c>
      <c r="N820" t="str">
        <f>_xlfn.IFS(I820="Rob", "Robusta", I820="Exc", "Excelsa", I820="Ara", "Arabica", I820="Lib","Liberica", TRUE, "")</f>
        <v>Liberica</v>
      </c>
      <c r="O820" t="str">
        <f>_xlfn.IFS(J820="M", "Medium", J820="L", "Light", J820="D", "Dark", TRUE, "")</f>
        <v>Light</v>
      </c>
    </row>
    <row r="821" spans="1:15" x14ac:dyDescent="0.2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INDEX(customers!$A$1:$I$1001, MATCH(orders!$C821, customers!$A$1:$A$1001, 0), MATCH(orders!F$1, customers!$A$1:$I$1, 0))</f>
        <v>Caddric Atcheson</v>
      </c>
      <c r="G821" s="2" t="str">
        <f>INDEX(customers!$A$1:$I$1001, MATCH(orders!$C821, customers!$A$1:$A$1001, 0), MATCH(orders!G$1, customers!$A$1:$I$1, 0))</f>
        <v>catchesonmr@xinhuanet.com</v>
      </c>
      <c r="H821" s="2" t="str">
        <f>INDEX(customers!$A$1:$I$1001, MATCH(orders!$C821, customers!$A$1:$A$1001, 0), MATCH(orders!H$1, customers!$A$1:$I$1, 0))</f>
        <v>United States</v>
      </c>
      <c r="I821" t="str">
        <f>INDEX(products!$A$1:$G$49, MATCH(orders!$D821, products!$A$1:$A$1001, 0), MATCH(orders!I$1, products!$A$1:$G$1, 0))</f>
        <v>Lib</v>
      </c>
      <c r="J821" t="str">
        <f>INDEX(products!$A$1:$G$49, MATCH(orders!$D821, products!$A$1:$A$1001, 0), MATCH(orders!J$1, products!$A$1:$G$1, 0))</f>
        <v>L</v>
      </c>
      <c r="K821">
        <f>INDEX(products!$A$1:$G$49, MATCH(orders!$D821, products!$A$1:$A$1001, 0), MATCH(orders!K$1, products!$A$1:$G$1, 0))</f>
        <v>0.2</v>
      </c>
      <c r="L821">
        <f>INDEX(products!$A$1:$G$49, MATCH(orders!$D821, products!$A$1:$A$1001, 0), MATCH(orders!L$1, products!$A$1:$G$1, 0))</f>
        <v>4.7549999999999999</v>
      </c>
      <c r="M821">
        <f>L821*E821</f>
        <v>4.7549999999999999</v>
      </c>
      <c r="N821" t="str">
        <f>_xlfn.IFS(I821="Rob", "Robusta", I821="Exc", "Excelsa", I821="Ara", "Arabica", I821="Lib","Liberica", TRUE, "")</f>
        <v>Liberica</v>
      </c>
      <c r="O821" t="str">
        <f>_xlfn.IFS(J821="M", "Medium", J821="L", "Light", J821="D", "Dark", TRUE, "")</f>
        <v>Light</v>
      </c>
    </row>
    <row r="822" spans="1:15" x14ac:dyDescent="0.2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INDEX(customers!$A$1:$I$1001, MATCH(orders!$C822, customers!$A$1:$A$1001, 0), MATCH(orders!F$1, customers!$A$1:$I$1, 0))</f>
        <v>Eustace Stenton</v>
      </c>
      <c r="G822" s="2" t="str">
        <f>INDEX(customers!$A$1:$I$1001, MATCH(orders!$C822, customers!$A$1:$A$1001, 0), MATCH(orders!G$1, customers!$A$1:$I$1, 0))</f>
        <v>estentonms@google.it</v>
      </c>
      <c r="H822" s="2" t="str">
        <f>INDEX(customers!$A$1:$I$1001, MATCH(orders!$C822, customers!$A$1:$A$1001, 0), MATCH(orders!H$1, customers!$A$1:$I$1, 0))</f>
        <v>United States</v>
      </c>
      <c r="I822" t="str">
        <f>INDEX(products!$A$1:$G$49, MATCH(orders!$D822, products!$A$1:$A$1001, 0), MATCH(orders!I$1, products!$A$1:$G$1, 0))</f>
        <v>Exc</v>
      </c>
      <c r="J822" t="str">
        <f>INDEX(products!$A$1:$G$49, MATCH(orders!$D822, products!$A$1:$A$1001, 0), MATCH(orders!J$1, products!$A$1:$G$1, 0))</f>
        <v>M</v>
      </c>
      <c r="K822">
        <f>INDEX(products!$A$1:$G$49, MATCH(orders!$D822, products!$A$1:$A$1001, 0), MATCH(orders!K$1, products!$A$1:$G$1, 0))</f>
        <v>1</v>
      </c>
      <c r="L822">
        <f>INDEX(products!$A$1:$G$49, MATCH(orders!$D822, products!$A$1:$A$1001, 0), MATCH(orders!L$1, products!$A$1:$G$1, 0))</f>
        <v>13.75</v>
      </c>
      <c r="M822">
        <f>L822*E822</f>
        <v>55</v>
      </c>
      <c r="N822" t="str">
        <f>_xlfn.IFS(I822="Rob", "Robusta", I822="Exc", "Excelsa", I822="Ara", "Arabica", I822="Lib","Liberica", TRUE, "")</f>
        <v>Excelsa</v>
      </c>
      <c r="O822" t="str">
        <f>_xlfn.IFS(J822="M", "Medium", J822="L", "Light", J822="D", "Dark", TRUE, "")</f>
        <v>Medium</v>
      </c>
    </row>
    <row r="823" spans="1:15" x14ac:dyDescent="0.2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INDEX(customers!$A$1:$I$1001, MATCH(orders!$C823, customers!$A$1:$A$1001, 0), MATCH(orders!F$1, customers!$A$1:$I$1, 0))</f>
        <v>Ericka Tripp</v>
      </c>
      <c r="G823" s="2" t="str">
        <f>INDEX(customers!$A$1:$I$1001, MATCH(orders!$C823, customers!$A$1:$A$1001, 0), MATCH(orders!G$1, customers!$A$1:$I$1, 0))</f>
        <v>etrippmt@wp.com</v>
      </c>
      <c r="H823" s="2" t="str">
        <f>INDEX(customers!$A$1:$I$1001, MATCH(orders!$C823, customers!$A$1:$A$1001, 0), MATCH(orders!H$1, customers!$A$1:$I$1, 0))</f>
        <v>United States</v>
      </c>
      <c r="I823" t="str">
        <f>INDEX(products!$A$1:$G$49, MATCH(orders!$D823, products!$A$1:$A$1001, 0), MATCH(orders!I$1, products!$A$1:$G$1, 0))</f>
        <v>Rob</v>
      </c>
      <c r="J823" t="str">
        <f>INDEX(products!$A$1:$G$49, MATCH(orders!$D823, products!$A$1:$A$1001, 0), MATCH(orders!J$1, products!$A$1:$G$1, 0))</f>
        <v>D</v>
      </c>
      <c r="K823">
        <f>INDEX(products!$A$1:$G$49, MATCH(orders!$D823, products!$A$1:$A$1001, 0), MATCH(orders!K$1, products!$A$1:$G$1, 0))</f>
        <v>0.5</v>
      </c>
      <c r="L823">
        <f>INDEX(products!$A$1:$G$49, MATCH(orders!$D823, products!$A$1:$A$1001, 0), MATCH(orders!L$1, products!$A$1:$G$1, 0))</f>
        <v>5.3699999999999992</v>
      </c>
      <c r="M823">
        <f>L823*E823</f>
        <v>26.849999999999994</v>
      </c>
      <c r="N823" t="str">
        <f>_xlfn.IFS(I823="Rob", "Robusta", I823="Exc", "Excelsa", I823="Ara", "Arabica", I823="Lib","Liberica", TRUE, "")</f>
        <v>Robusta</v>
      </c>
      <c r="O823" t="str">
        <f>_xlfn.IFS(J823="M", "Medium", J823="L", "Light", J823="D", "Dark", TRUE, "")</f>
        <v>Dark</v>
      </c>
    </row>
    <row r="824" spans="1:15" x14ac:dyDescent="0.2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INDEX(customers!$A$1:$I$1001, MATCH(orders!$C824, customers!$A$1:$A$1001, 0), MATCH(orders!F$1, customers!$A$1:$I$1, 0))</f>
        <v>Lyndsey MacManus</v>
      </c>
      <c r="G824" s="2" t="str">
        <f>INDEX(customers!$A$1:$I$1001, MATCH(orders!$C824, customers!$A$1:$A$1001, 0), MATCH(orders!G$1, customers!$A$1:$I$1, 0))</f>
        <v>lmacmanusmu@imdb.com</v>
      </c>
      <c r="H824" s="2" t="str">
        <f>INDEX(customers!$A$1:$I$1001, MATCH(orders!$C824, customers!$A$1:$A$1001, 0), MATCH(orders!H$1, customers!$A$1:$I$1, 0))</f>
        <v>United States</v>
      </c>
      <c r="I824" t="str">
        <f>INDEX(products!$A$1:$G$49, MATCH(orders!$D824, products!$A$1:$A$1001, 0), MATCH(orders!I$1, products!$A$1:$G$1, 0))</f>
        <v>Exc</v>
      </c>
      <c r="J824" t="str">
        <f>INDEX(products!$A$1:$G$49, MATCH(orders!$D824, products!$A$1:$A$1001, 0), MATCH(orders!J$1, products!$A$1:$G$1, 0))</f>
        <v>L</v>
      </c>
      <c r="K824">
        <f>INDEX(products!$A$1:$G$49, MATCH(orders!$D824, products!$A$1:$A$1001, 0), MATCH(orders!K$1, products!$A$1:$G$1, 0))</f>
        <v>2.5</v>
      </c>
      <c r="L824">
        <f>INDEX(products!$A$1:$G$49, MATCH(orders!$D824, products!$A$1:$A$1001, 0), MATCH(orders!L$1, products!$A$1:$G$1, 0))</f>
        <v>34.154999999999994</v>
      </c>
      <c r="M824">
        <f>L824*E824</f>
        <v>136.61999999999998</v>
      </c>
      <c r="N824" t="str">
        <f>_xlfn.IFS(I824="Rob", "Robusta", I824="Exc", "Excelsa", I824="Ara", "Arabica", I824="Lib","Liberica", TRUE, "")</f>
        <v>Excelsa</v>
      </c>
      <c r="O824" t="str">
        <f>_xlfn.IFS(J824="M", "Medium", J824="L", "Light", J824="D", "Dark", TRUE, "")</f>
        <v>Light</v>
      </c>
    </row>
    <row r="825" spans="1:15" x14ac:dyDescent="0.2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INDEX(customers!$A$1:$I$1001, MATCH(orders!$C825, customers!$A$1:$A$1001, 0), MATCH(orders!F$1, customers!$A$1:$I$1, 0))</f>
        <v>Tess Benediktovich</v>
      </c>
      <c r="G825" s="2" t="str">
        <f>INDEX(customers!$A$1:$I$1001, MATCH(orders!$C825, customers!$A$1:$A$1001, 0), MATCH(orders!G$1, customers!$A$1:$I$1, 0))</f>
        <v>tbenediktovichmv@ebay.com</v>
      </c>
      <c r="H825" s="2" t="str">
        <f>INDEX(customers!$A$1:$I$1001, MATCH(orders!$C825, customers!$A$1:$A$1001, 0), MATCH(orders!H$1, customers!$A$1:$I$1, 0))</f>
        <v>United States</v>
      </c>
      <c r="I825" t="str">
        <f>INDEX(products!$A$1:$G$49, MATCH(orders!$D825, products!$A$1:$A$1001, 0), MATCH(orders!I$1, products!$A$1:$G$1, 0))</f>
        <v>Lib</v>
      </c>
      <c r="J825" t="str">
        <f>INDEX(products!$A$1:$G$49, MATCH(orders!$D825, products!$A$1:$A$1001, 0), MATCH(orders!J$1, products!$A$1:$G$1, 0))</f>
        <v>L</v>
      </c>
      <c r="K825">
        <f>INDEX(products!$A$1:$G$49, MATCH(orders!$D825, products!$A$1:$A$1001, 0), MATCH(orders!K$1, products!$A$1:$G$1, 0))</f>
        <v>1</v>
      </c>
      <c r="L825">
        <f>INDEX(products!$A$1:$G$49, MATCH(orders!$D825, products!$A$1:$A$1001, 0), MATCH(orders!L$1, products!$A$1:$G$1, 0))</f>
        <v>15.85</v>
      </c>
      <c r="M825">
        <f>L825*E825</f>
        <v>47.55</v>
      </c>
      <c r="N825" t="str">
        <f>_xlfn.IFS(I825="Rob", "Robusta", I825="Exc", "Excelsa", I825="Ara", "Arabica", I825="Lib","Liberica", TRUE, "")</f>
        <v>Liberica</v>
      </c>
      <c r="O825" t="str">
        <f>_xlfn.IFS(J825="M", "Medium", J825="L", "Light", J825="D", "Dark", TRUE, "")</f>
        <v>Light</v>
      </c>
    </row>
    <row r="826" spans="1:15" x14ac:dyDescent="0.2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INDEX(customers!$A$1:$I$1001, MATCH(orders!$C826, customers!$A$1:$A$1001, 0), MATCH(orders!F$1, customers!$A$1:$I$1, 0))</f>
        <v>Correy Bourner</v>
      </c>
      <c r="G826" s="2" t="str">
        <f>INDEX(customers!$A$1:$I$1001, MATCH(orders!$C826, customers!$A$1:$A$1001, 0), MATCH(orders!G$1, customers!$A$1:$I$1, 0))</f>
        <v>cbournermw@chronoengine.com</v>
      </c>
      <c r="H826" s="2" t="str">
        <f>INDEX(customers!$A$1:$I$1001, MATCH(orders!$C826, customers!$A$1:$A$1001, 0), MATCH(orders!H$1, customers!$A$1:$I$1, 0))</f>
        <v>United States</v>
      </c>
      <c r="I826" t="str">
        <f>INDEX(products!$A$1:$G$49, MATCH(orders!$D826, products!$A$1:$A$1001, 0), MATCH(orders!I$1, products!$A$1:$G$1, 0))</f>
        <v>Ara</v>
      </c>
      <c r="J826" t="str">
        <f>INDEX(products!$A$1:$G$49, MATCH(orders!$D826, products!$A$1:$A$1001, 0), MATCH(orders!J$1, products!$A$1:$G$1, 0))</f>
        <v>M</v>
      </c>
      <c r="K826">
        <f>INDEX(products!$A$1:$G$49, MATCH(orders!$D826, products!$A$1:$A$1001, 0), MATCH(orders!K$1, products!$A$1:$G$1, 0))</f>
        <v>0.2</v>
      </c>
      <c r="L826">
        <f>INDEX(products!$A$1:$G$49, MATCH(orders!$D826, products!$A$1:$A$1001, 0), MATCH(orders!L$1, products!$A$1:$G$1, 0))</f>
        <v>3.375</v>
      </c>
      <c r="M826">
        <f>L826*E826</f>
        <v>16.875</v>
      </c>
      <c r="N826" t="str">
        <f>_xlfn.IFS(I826="Rob", "Robusta", I826="Exc", "Excelsa", I826="Ara", "Arabica", I826="Lib","Liberica", TRUE, "")</f>
        <v>Arabica</v>
      </c>
      <c r="O826" t="str">
        <f>_xlfn.IFS(J826="M", "Medium", J826="L", "Light", J826="D", "Dark", TRUE, "")</f>
        <v>Medium</v>
      </c>
    </row>
    <row r="827" spans="1:15" x14ac:dyDescent="0.2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INDEX(customers!$A$1:$I$1001, MATCH(orders!$C827, customers!$A$1:$A$1001, 0), MATCH(orders!F$1, customers!$A$1:$I$1, 0))</f>
        <v>Odelia Skerme</v>
      </c>
      <c r="G827" s="2" t="str">
        <f>INDEX(customers!$A$1:$I$1001, MATCH(orders!$C827, customers!$A$1:$A$1001, 0), MATCH(orders!G$1, customers!$A$1:$I$1, 0))</f>
        <v>oskermen3@hatena.ne.jp</v>
      </c>
      <c r="H827" s="2" t="str">
        <f>INDEX(customers!$A$1:$I$1001, MATCH(orders!$C827, customers!$A$1:$A$1001, 0), MATCH(orders!H$1, customers!$A$1:$I$1, 0))</f>
        <v>United States</v>
      </c>
      <c r="I827" t="str">
        <f>INDEX(products!$A$1:$G$49, MATCH(orders!$D827, products!$A$1:$A$1001, 0), MATCH(orders!I$1, products!$A$1:$G$1, 0))</f>
        <v>Ara</v>
      </c>
      <c r="J827" t="str">
        <f>INDEX(products!$A$1:$G$49, MATCH(orders!$D827, products!$A$1:$A$1001, 0), MATCH(orders!J$1, products!$A$1:$G$1, 0))</f>
        <v>D</v>
      </c>
      <c r="K827">
        <f>INDEX(products!$A$1:$G$49, MATCH(orders!$D827, products!$A$1:$A$1001, 0), MATCH(orders!K$1, products!$A$1:$G$1, 0))</f>
        <v>1</v>
      </c>
      <c r="L827">
        <f>INDEX(products!$A$1:$G$49, MATCH(orders!$D827, products!$A$1:$A$1001, 0), MATCH(orders!L$1, products!$A$1:$G$1, 0))</f>
        <v>9.9499999999999993</v>
      </c>
      <c r="M827">
        <f>L827*E827</f>
        <v>29.849999999999998</v>
      </c>
      <c r="N827" t="str">
        <f>_xlfn.IFS(I827="Rob", "Robusta", I827="Exc", "Excelsa", I827="Ara", "Arabica", I827="Lib","Liberica", TRUE, "")</f>
        <v>Arabica</v>
      </c>
      <c r="O827" t="str">
        <f>_xlfn.IFS(J827="M", "Medium", J827="L", "Light", J827="D", "Dark", TRUE, "")</f>
        <v>Dark</v>
      </c>
    </row>
    <row r="828" spans="1:15" x14ac:dyDescent="0.2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INDEX(customers!$A$1:$I$1001, MATCH(orders!$C828, customers!$A$1:$A$1001, 0), MATCH(orders!F$1, customers!$A$1:$I$1, 0))</f>
        <v>Kandy Heddan</v>
      </c>
      <c r="G828" s="2" t="str">
        <f>INDEX(customers!$A$1:$I$1001, MATCH(orders!$C828, customers!$A$1:$A$1001, 0), MATCH(orders!G$1, customers!$A$1:$I$1, 0))</f>
        <v>kheddanmy@icq.com</v>
      </c>
      <c r="H828" s="2" t="str">
        <f>INDEX(customers!$A$1:$I$1001, MATCH(orders!$C828, customers!$A$1:$A$1001, 0), MATCH(orders!H$1, customers!$A$1:$I$1, 0))</f>
        <v>United States</v>
      </c>
      <c r="I828" t="str">
        <f>INDEX(products!$A$1:$G$49, MATCH(orders!$D828, products!$A$1:$A$1001, 0), MATCH(orders!I$1, products!$A$1:$G$1, 0))</f>
        <v>Exc</v>
      </c>
      <c r="J828" t="str">
        <f>INDEX(products!$A$1:$G$49, MATCH(orders!$D828, products!$A$1:$A$1001, 0), MATCH(orders!J$1, products!$A$1:$G$1, 0))</f>
        <v>M</v>
      </c>
      <c r="K828">
        <f>INDEX(products!$A$1:$G$49, MATCH(orders!$D828, products!$A$1:$A$1001, 0), MATCH(orders!K$1, products!$A$1:$G$1, 0))</f>
        <v>0.5</v>
      </c>
      <c r="L828">
        <f>INDEX(products!$A$1:$G$49, MATCH(orders!$D828, products!$A$1:$A$1001, 0), MATCH(orders!L$1, products!$A$1:$G$1, 0))</f>
        <v>8.25</v>
      </c>
      <c r="M828">
        <f>L828*E828</f>
        <v>41.25</v>
      </c>
      <c r="N828" t="str">
        <f>_xlfn.IFS(I828="Rob", "Robusta", I828="Exc", "Excelsa", I828="Ara", "Arabica", I828="Lib","Liberica", TRUE, "")</f>
        <v>Excelsa</v>
      </c>
      <c r="O828" t="str">
        <f>_xlfn.IFS(J828="M", "Medium", J828="L", "Light", J828="D", "Dark", TRUE, "")</f>
        <v>Medium</v>
      </c>
    </row>
    <row r="829" spans="1:15" x14ac:dyDescent="0.2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INDEX(customers!$A$1:$I$1001, MATCH(orders!$C829, customers!$A$1:$A$1001, 0), MATCH(orders!F$1, customers!$A$1:$I$1, 0))</f>
        <v>Ibby Charters</v>
      </c>
      <c r="G829" s="2" t="str">
        <f>INDEX(customers!$A$1:$I$1001, MATCH(orders!$C829, customers!$A$1:$A$1001, 0), MATCH(orders!G$1, customers!$A$1:$I$1, 0))</f>
        <v>ichartersmz@abc.net.au</v>
      </c>
      <c r="H829" s="2" t="str">
        <f>INDEX(customers!$A$1:$I$1001, MATCH(orders!$C829, customers!$A$1:$A$1001, 0), MATCH(orders!H$1, customers!$A$1:$I$1, 0))</f>
        <v>United States</v>
      </c>
      <c r="I829" t="str">
        <f>INDEX(products!$A$1:$G$49, MATCH(orders!$D829, products!$A$1:$A$1001, 0), MATCH(orders!I$1, products!$A$1:$G$1, 0))</f>
        <v>Exc</v>
      </c>
      <c r="J829" t="str">
        <f>INDEX(products!$A$1:$G$49, MATCH(orders!$D829, products!$A$1:$A$1001, 0), MATCH(orders!J$1, products!$A$1:$G$1, 0))</f>
        <v>M</v>
      </c>
      <c r="K829">
        <f>INDEX(products!$A$1:$G$49, MATCH(orders!$D829, products!$A$1:$A$1001, 0), MATCH(orders!K$1, products!$A$1:$G$1, 0))</f>
        <v>0.2</v>
      </c>
      <c r="L829">
        <f>INDEX(products!$A$1:$G$49, MATCH(orders!$D829, products!$A$1:$A$1001, 0), MATCH(orders!L$1, products!$A$1:$G$1, 0))</f>
        <v>4.125</v>
      </c>
      <c r="M829">
        <f>L829*E829</f>
        <v>20.625</v>
      </c>
      <c r="N829" t="str">
        <f>_xlfn.IFS(I829="Rob", "Robusta", I829="Exc", "Excelsa", I829="Ara", "Arabica", I829="Lib","Liberica", TRUE, "")</f>
        <v>Excelsa</v>
      </c>
      <c r="O829" t="str">
        <f>_xlfn.IFS(J829="M", "Medium", J829="L", "Light", J829="D", "Dark", TRUE, "")</f>
        <v>Medium</v>
      </c>
    </row>
    <row r="830" spans="1:15" x14ac:dyDescent="0.2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INDEX(customers!$A$1:$I$1001, MATCH(orders!$C830, customers!$A$1:$A$1001, 0), MATCH(orders!F$1, customers!$A$1:$I$1, 0))</f>
        <v>Adora Roubert</v>
      </c>
      <c r="G830" s="2" t="str">
        <f>INDEX(customers!$A$1:$I$1001, MATCH(orders!$C830, customers!$A$1:$A$1001, 0), MATCH(orders!G$1, customers!$A$1:$I$1, 0))</f>
        <v>aroubertn0@tmall.com</v>
      </c>
      <c r="H830" s="2" t="str">
        <f>INDEX(customers!$A$1:$I$1001, MATCH(orders!$C830, customers!$A$1:$A$1001, 0), MATCH(orders!H$1, customers!$A$1:$I$1, 0))</f>
        <v>United States</v>
      </c>
      <c r="I830" t="str">
        <f>INDEX(products!$A$1:$G$49, MATCH(orders!$D830, products!$A$1:$A$1001, 0), MATCH(orders!I$1, products!$A$1:$G$1, 0))</f>
        <v>Ara</v>
      </c>
      <c r="J830" t="str">
        <f>INDEX(products!$A$1:$G$49, MATCH(orders!$D830, products!$A$1:$A$1001, 0), MATCH(orders!J$1, products!$A$1:$G$1, 0))</f>
        <v>D</v>
      </c>
      <c r="K830">
        <f>INDEX(products!$A$1:$G$49, MATCH(orders!$D830, products!$A$1:$A$1001, 0), MATCH(orders!K$1, products!$A$1:$G$1, 0))</f>
        <v>2.5</v>
      </c>
      <c r="L830">
        <f>INDEX(products!$A$1:$G$49, MATCH(orders!$D830, products!$A$1:$A$1001, 0), MATCH(orders!L$1, products!$A$1:$G$1, 0))</f>
        <v>22.884999999999998</v>
      </c>
      <c r="M830">
        <f>L830*E830</f>
        <v>137.31</v>
      </c>
      <c r="N830" t="str">
        <f>_xlfn.IFS(I830="Rob", "Robusta", I830="Exc", "Excelsa", I830="Ara", "Arabica", I830="Lib","Liberica", TRUE, "")</f>
        <v>Arabica</v>
      </c>
      <c r="O830" t="str">
        <f>_xlfn.IFS(J830="M", "Medium", J830="L", "Light", J830="D", "Dark", TRUE, "")</f>
        <v>Dark</v>
      </c>
    </row>
    <row r="831" spans="1:15" x14ac:dyDescent="0.2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INDEX(customers!$A$1:$I$1001, MATCH(orders!$C831, customers!$A$1:$A$1001, 0), MATCH(orders!F$1, customers!$A$1:$I$1, 0))</f>
        <v>Hillel Mairs</v>
      </c>
      <c r="G831" s="2" t="str">
        <f>INDEX(customers!$A$1:$I$1001, MATCH(orders!$C831, customers!$A$1:$A$1001, 0), MATCH(orders!G$1, customers!$A$1:$I$1, 0))</f>
        <v>hmairsn1@so-net.ne.jp</v>
      </c>
      <c r="H831" s="2" t="str">
        <f>INDEX(customers!$A$1:$I$1001, MATCH(orders!$C831, customers!$A$1:$A$1001, 0), MATCH(orders!H$1, customers!$A$1:$I$1, 0))</f>
        <v>United States</v>
      </c>
      <c r="I831" t="str">
        <f>INDEX(products!$A$1:$G$49, MATCH(orders!$D831, products!$A$1:$A$1001, 0), MATCH(orders!I$1, products!$A$1:$G$1, 0))</f>
        <v>Ara</v>
      </c>
      <c r="J831" t="str">
        <f>INDEX(products!$A$1:$G$49, MATCH(orders!$D831, products!$A$1:$A$1001, 0), MATCH(orders!J$1, products!$A$1:$G$1, 0))</f>
        <v>D</v>
      </c>
      <c r="K831">
        <f>INDEX(products!$A$1:$G$49, MATCH(orders!$D831, products!$A$1:$A$1001, 0), MATCH(orders!K$1, products!$A$1:$G$1, 0))</f>
        <v>0.2</v>
      </c>
      <c r="L831">
        <f>INDEX(products!$A$1:$G$49, MATCH(orders!$D831, products!$A$1:$A$1001, 0), MATCH(orders!L$1, products!$A$1:$G$1, 0))</f>
        <v>2.9849999999999999</v>
      </c>
      <c r="M831">
        <f>L831*E831</f>
        <v>2.9849999999999999</v>
      </c>
      <c r="N831" t="str">
        <f>_xlfn.IFS(I831="Rob", "Robusta", I831="Exc", "Excelsa", I831="Ara", "Arabica", I831="Lib","Liberica", TRUE, "")</f>
        <v>Arabica</v>
      </c>
      <c r="O831" t="str">
        <f>_xlfn.IFS(J831="M", "Medium", J831="L", "Light", J831="D", "Dark", TRUE, "")</f>
        <v>Dark</v>
      </c>
    </row>
    <row r="832" spans="1:15" x14ac:dyDescent="0.2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INDEX(customers!$A$1:$I$1001, MATCH(orders!$C832, customers!$A$1:$A$1001, 0), MATCH(orders!F$1, customers!$A$1:$I$1, 0))</f>
        <v>Helaina Rainforth</v>
      </c>
      <c r="G832" s="2" t="str">
        <f>INDEX(customers!$A$1:$I$1001, MATCH(orders!$C832, customers!$A$1:$A$1001, 0), MATCH(orders!G$1, customers!$A$1:$I$1, 0))</f>
        <v>hrainforthn2@blog.com</v>
      </c>
      <c r="H832" s="2" t="str">
        <f>INDEX(customers!$A$1:$I$1001, MATCH(orders!$C832, customers!$A$1:$A$1001, 0), MATCH(orders!H$1, customers!$A$1:$I$1, 0))</f>
        <v>United States</v>
      </c>
      <c r="I832" t="str">
        <f>INDEX(products!$A$1:$G$49, MATCH(orders!$D832, products!$A$1:$A$1001, 0), MATCH(orders!I$1, products!$A$1:$G$1, 0))</f>
        <v>Exc</v>
      </c>
      <c r="J832" t="str">
        <f>INDEX(products!$A$1:$G$49, MATCH(orders!$D832, products!$A$1:$A$1001, 0), MATCH(orders!J$1, products!$A$1:$G$1, 0))</f>
        <v>M</v>
      </c>
      <c r="K832">
        <f>INDEX(products!$A$1:$G$49, MATCH(orders!$D832, products!$A$1:$A$1001, 0), MATCH(orders!K$1, products!$A$1:$G$1, 0))</f>
        <v>1</v>
      </c>
      <c r="L832">
        <f>INDEX(products!$A$1:$G$49, MATCH(orders!$D832, products!$A$1:$A$1001, 0), MATCH(orders!L$1, products!$A$1:$G$1, 0))</f>
        <v>13.75</v>
      </c>
      <c r="M832">
        <f>L832*E832</f>
        <v>27.5</v>
      </c>
      <c r="N832" t="str">
        <f>_xlfn.IFS(I832="Rob", "Robusta", I832="Exc", "Excelsa", I832="Ara", "Arabica", I832="Lib","Liberica", TRUE, "")</f>
        <v>Excelsa</v>
      </c>
      <c r="O832" t="str">
        <f>_xlfn.IFS(J832="M", "Medium", J832="L", "Light", J832="D", "Dark", TRUE, "")</f>
        <v>Medium</v>
      </c>
    </row>
    <row r="833" spans="1:15" x14ac:dyDescent="0.2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INDEX(customers!$A$1:$I$1001, MATCH(orders!$C833, customers!$A$1:$A$1001, 0), MATCH(orders!F$1, customers!$A$1:$I$1, 0))</f>
        <v>Helaina Rainforth</v>
      </c>
      <c r="G833" s="2" t="str">
        <f>INDEX(customers!$A$1:$I$1001, MATCH(orders!$C833, customers!$A$1:$A$1001, 0), MATCH(orders!G$1, customers!$A$1:$I$1, 0))</f>
        <v>hrainforthn2@blog.com</v>
      </c>
      <c r="H833" s="2" t="str">
        <f>INDEX(customers!$A$1:$I$1001, MATCH(orders!$C833, customers!$A$1:$A$1001, 0), MATCH(orders!H$1, customers!$A$1:$I$1, 0))</f>
        <v>United States</v>
      </c>
      <c r="I833" t="str">
        <f>INDEX(products!$A$1:$G$49, MATCH(orders!$D833, products!$A$1:$A$1001, 0), MATCH(orders!I$1, products!$A$1:$G$1, 0))</f>
        <v>Ara</v>
      </c>
      <c r="J833" t="str">
        <f>INDEX(products!$A$1:$G$49, MATCH(orders!$D833, products!$A$1:$A$1001, 0), MATCH(orders!J$1, products!$A$1:$G$1, 0))</f>
        <v>D</v>
      </c>
      <c r="K833">
        <f>INDEX(products!$A$1:$G$49, MATCH(orders!$D833, products!$A$1:$A$1001, 0), MATCH(orders!K$1, products!$A$1:$G$1, 0))</f>
        <v>0.2</v>
      </c>
      <c r="L833">
        <f>INDEX(products!$A$1:$G$49, MATCH(orders!$D833, products!$A$1:$A$1001, 0), MATCH(orders!L$1, products!$A$1:$G$1, 0))</f>
        <v>2.9849999999999999</v>
      </c>
      <c r="M833">
        <f>L833*E833</f>
        <v>5.97</v>
      </c>
      <c r="N833" t="str">
        <f>_xlfn.IFS(I833="Rob", "Robusta", I833="Exc", "Excelsa", I833="Ara", "Arabica", I833="Lib","Liberica", TRUE, "")</f>
        <v>Arabica</v>
      </c>
      <c r="O833" t="str">
        <f>_xlfn.IFS(J833="M", "Medium", J833="L", "Light", J833="D", "Dark", TRUE, "")</f>
        <v>Dark</v>
      </c>
    </row>
    <row r="834" spans="1:15" x14ac:dyDescent="0.2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INDEX(customers!$A$1:$I$1001, MATCH(orders!$C834, customers!$A$1:$A$1001, 0), MATCH(orders!F$1, customers!$A$1:$I$1, 0))</f>
        <v>Isac Jesper</v>
      </c>
      <c r="G834" s="2" t="str">
        <f>INDEX(customers!$A$1:$I$1001, MATCH(orders!$C834, customers!$A$1:$A$1001, 0), MATCH(orders!G$1, customers!$A$1:$I$1, 0))</f>
        <v>ijespern4@theglobeandmail.com</v>
      </c>
      <c r="H834" s="2" t="str">
        <f>INDEX(customers!$A$1:$I$1001, MATCH(orders!$C834, customers!$A$1:$A$1001, 0), MATCH(orders!H$1, customers!$A$1:$I$1, 0))</f>
        <v>United States</v>
      </c>
      <c r="I834" t="str">
        <f>INDEX(products!$A$1:$G$49, MATCH(orders!$D834, products!$A$1:$A$1001, 0), MATCH(orders!I$1, products!$A$1:$G$1, 0))</f>
        <v>Rob</v>
      </c>
      <c r="J834" t="str">
        <f>INDEX(products!$A$1:$G$49, MATCH(orders!$D834, products!$A$1:$A$1001, 0), MATCH(orders!J$1, products!$A$1:$G$1, 0))</f>
        <v>M</v>
      </c>
      <c r="K834">
        <f>INDEX(products!$A$1:$G$49, MATCH(orders!$D834, products!$A$1:$A$1001, 0), MATCH(orders!K$1, products!$A$1:$G$1, 0))</f>
        <v>1</v>
      </c>
      <c r="L834">
        <f>INDEX(products!$A$1:$G$49, MATCH(orders!$D834, products!$A$1:$A$1001, 0), MATCH(orders!L$1, products!$A$1:$G$1, 0))</f>
        <v>9.9499999999999993</v>
      </c>
      <c r="M834">
        <f>L834*E834</f>
        <v>59.699999999999996</v>
      </c>
      <c r="N834" t="str">
        <f>_xlfn.IFS(I834="Rob", "Robusta", I834="Exc", "Excelsa", I834="Ara", "Arabica", I834="Lib","Liberica", TRUE, "")</f>
        <v>Robusta</v>
      </c>
      <c r="O834" t="str">
        <f>_xlfn.IFS(J834="M", "Medium", J834="L", "Light", J834="D", "Dark", TRUE, "")</f>
        <v>Medium</v>
      </c>
    </row>
    <row r="835" spans="1:15" x14ac:dyDescent="0.2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INDEX(customers!$A$1:$I$1001, MATCH(orders!$C835, customers!$A$1:$A$1001, 0), MATCH(orders!F$1, customers!$A$1:$I$1, 0))</f>
        <v>Lenette Dwerryhouse</v>
      </c>
      <c r="G835" s="2" t="str">
        <f>INDEX(customers!$A$1:$I$1001, MATCH(orders!$C835, customers!$A$1:$A$1001, 0), MATCH(orders!G$1, customers!$A$1:$I$1, 0))</f>
        <v>ldwerryhousen5@gravatar.com</v>
      </c>
      <c r="H835" s="2" t="str">
        <f>INDEX(customers!$A$1:$I$1001, MATCH(orders!$C835, customers!$A$1:$A$1001, 0), MATCH(orders!H$1, customers!$A$1:$I$1, 0))</f>
        <v>United States</v>
      </c>
      <c r="I835" t="str">
        <f>INDEX(products!$A$1:$G$49, MATCH(orders!$D835, products!$A$1:$A$1001, 0), MATCH(orders!I$1, products!$A$1:$G$1, 0))</f>
        <v>Rob</v>
      </c>
      <c r="J835" t="str">
        <f>INDEX(products!$A$1:$G$49, MATCH(orders!$D835, products!$A$1:$A$1001, 0), MATCH(orders!J$1, products!$A$1:$G$1, 0))</f>
        <v>D</v>
      </c>
      <c r="K835">
        <f>INDEX(products!$A$1:$G$49, MATCH(orders!$D835, products!$A$1:$A$1001, 0), MATCH(orders!K$1, products!$A$1:$G$1, 0))</f>
        <v>2.5</v>
      </c>
      <c r="L835">
        <f>INDEX(products!$A$1:$G$49, MATCH(orders!$D835, products!$A$1:$A$1001, 0), MATCH(orders!L$1, products!$A$1:$G$1, 0))</f>
        <v>20.584999999999997</v>
      </c>
      <c r="M835">
        <f>L835*E835</f>
        <v>82.339999999999989</v>
      </c>
      <c r="N835" t="str">
        <f>_xlfn.IFS(I835="Rob", "Robusta", I835="Exc", "Excelsa", I835="Ara", "Arabica", I835="Lib","Liberica", TRUE, "")</f>
        <v>Robusta</v>
      </c>
      <c r="O835" t="str">
        <f>_xlfn.IFS(J835="M", "Medium", J835="L", "Light", J835="D", "Dark", TRUE, "")</f>
        <v>Dark</v>
      </c>
    </row>
    <row r="836" spans="1:15" x14ac:dyDescent="0.2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INDEX(customers!$A$1:$I$1001, MATCH(orders!$C836, customers!$A$1:$A$1001, 0), MATCH(orders!F$1, customers!$A$1:$I$1, 0))</f>
        <v>Nadeen Broomer</v>
      </c>
      <c r="G836" s="2" t="str">
        <f>INDEX(customers!$A$1:$I$1001, MATCH(orders!$C836, customers!$A$1:$A$1001, 0), MATCH(orders!G$1, customers!$A$1:$I$1, 0))</f>
        <v>nbroomern6@examiner.com</v>
      </c>
      <c r="H836" s="2" t="str">
        <f>INDEX(customers!$A$1:$I$1001, MATCH(orders!$C836, customers!$A$1:$A$1001, 0), MATCH(orders!H$1, customers!$A$1:$I$1, 0))</f>
        <v>United States</v>
      </c>
      <c r="I836" t="str">
        <f>INDEX(products!$A$1:$G$49, MATCH(orders!$D836, products!$A$1:$A$1001, 0), MATCH(orders!I$1, products!$A$1:$G$1, 0))</f>
        <v>Ara</v>
      </c>
      <c r="J836" t="str">
        <f>INDEX(products!$A$1:$G$49, MATCH(orders!$D836, products!$A$1:$A$1001, 0), MATCH(orders!J$1, products!$A$1:$G$1, 0))</f>
        <v>D</v>
      </c>
      <c r="K836">
        <f>INDEX(products!$A$1:$G$49, MATCH(orders!$D836, products!$A$1:$A$1001, 0), MATCH(orders!K$1, products!$A$1:$G$1, 0))</f>
        <v>2.5</v>
      </c>
      <c r="L836">
        <f>INDEX(products!$A$1:$G$49, MATCH(orders!$D836, products!$A$1:$A$1001, 0), MATCH(orders!L$1, products!$A$1:$G$1, 0))</f>
        <v>22.884999999999998</v>
      </c>
      <c r="M836">
        <f>L836*E836</f>
        <v>22.884999999999998</v>
      </c>
      <c r="N836" t="str">
        <f>_xlfn.IFS(I836="Rob", "Robusta", I836="Exc", "Excelsa", I836="Ara", "Arabica", I836="Lib","Liberica", TRUE, "")</f>
        <v>Arabica</v>
      </c>
      <c r="O836" t="str">
        <f>_xlfn.IFS(J836="M", "Medium", J836="L", "Light", J836="D", "Dark", TRUE, "")</f>
        <v>Dark</v>
      </c>
    </row>
    <row r="837" spans="1:15" x14ac:dyDescent="0.2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INDEX(customers!$A$1:$I$1001, MATCH(orders!$C837, customers!$A$1:$A$1001, 0), MATCH(orders!F$1, customers!$A$1:$I$1, 0))</f>
        <v>Konstantine Thoumasson</v>
      </c>
      <c r="G837" s="2" t="str">
        <f>INDEX(customers!$A$1:$I$1001, MATCH(orders!$C837, customers!$A$1:$A$1001, 0), MATCH(orders!G$1, customers!$A$1:$I$1, 0))</f>
        <v>kthoumassonn7@bloglovin.com</v>
      </c>
      <c r="H837" s="2" t="str">
        <f>INDEX(customers!$A$1:$I$1001, MATCH(orders!$C837, customers!$A$1:$A$1001, 0), MATCH(orders!H$1, customers!$A$1:$I$1, 0))</f>
        <v>United States</v>
      </c>
      <c r="I837" t="str">
        <f>INDEX(products!$A$1:$G$49, MATCH(orders!$D837, products!$A$1:$A$1001, 0), MATCH(orders!I$1, products!$A$1:$G$1, 0))</f>
        <v>Exc</v>
      </c>
      <c r="J837" t="str">
        <f>INDEX(products!$A$1:$G$49, MATCH(orders!$D837, products!$A$1:$A$1001, 0), MATCH(orders!J$1, products!$A$1:$G$1, 0))</f>
        <v>L</v>
      </c>
      <c r="K837">
        <f>INDEX(products!$A$1:$G$49, MATCH(orders!$D837, products!$A$1:$A$1001, 0), MATCH(orders!K$1, products!$A$1:$G$1, 0))</f>
        <v>0.5</v>
      </c>
      <c r="L837">
        <f>INDEX(products!$A$1:$G$49, MATCH(orders!$D837, products!$A$1:$A$1001, 0), MATCH(orders!L$1, products!$A$1:$G$1, 0))</f>
        <v>8.91</v>
      </c>
      <c r="M837">
        <f>L837*E837</f>
        <v>8.91</v>
      </c>
      <c r="N837" t="str">
        <f>_xlfn.IFS(I837="Rob", "Robusta", I837="Exc", "Excelsa", I837="Ara", "Arabica", I837="Lib","Liberica", TRUE, "")</f>
        <v>Excelsa</v>
      </c>
      <c r="O837" t="str">
        <f>_xlfn.IFS(J837="M", "Medium", J837="L", "Light", J837="D", "Dark", TRUE, "")</f>
        <v>Light</v>
      </c>
    </row>
    <row r="838" spans="1:15" x14ac:dyDescent="0.2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INDEX(customers!$A$1:$I$1001, MATCH(orders!$C838, customers!$A$1:$A$1001, 0), MATCH(orders!F$1, customers!$A$1:$I$1, 0))</f>
        <v>Frans Habbergham</v>
      </c>
      <c r="G838" s="2" t="str">
        <f>INDEX(customers!$A$1:$I$1001, MATCH(orders!$C838, customers!$A$1:$A$1001, 0), MATCH(orders!G$1, customers!$A$1:$I$1, 0))</f>
        <v>fhabberghamn8@discovery.com</v>
      </c>
      <c r="H838" s="2" t="str">
        <f>INDEX(customers!$A$1:$I$1001, MATCH(orders!$C838, customers!$A$1:$A$1001, 0), MATCH(orders!H$1, customers!$A$1:$I$1, 0))</f>
        <v>United States</v>
      </c>
      <c r="I838" t="str">
        <f>INDEX(products!$A$1:$G$49, MATCH(orders!$D838, products!$A$1:$A$1001, 0), MATCH(orders!I$1, products!$A$1:$G$1, 0))</f>
        <v>Ara</v>
      </c>
      <c r="J838" t="str">
        <f>INDEX(products!$A$1:$G$49, MATCH(orders!$D838, products!$A$1:$A$1001, 0), MATCH(orders!J$1, products!$A$1:$G$1, 0))</f>
        <v>D</v>
      </c>
      <c r="K838">
        <f>INDEX(products!$A$1:$G$49, MATCH(orders!$D838, products!$A$1:$A$1001, 0), MATCH(orders!K$1, products!$A$1:$G$1, 0))</f>
        <v>0.2</v>
      </c>
      <c r="L838">
        <f>INDEX(products!$A$1:$G$49, MATCH(orders!$D838, products!$A$1:$A$1001, 0), MATCH(orders!L$1, products!$A$1:$G$1, 0))</f>
        <v>2.9849999999999999</v>
      </c>
      <c r="M838">
        <f>L838*E838</f>
        <v>11.94</v>
      </c>
      <c r="N838" t="str">
        <f>_xlfn.IFS(I838="Rob", "Robusta", I838="Exc", "Excelsa", I838="Ara", "Arabica", I838="Lib","Liberica", TRUE, "")</f>
        <v>Arabica</v>
      </c>
      <c r="O838" t="str">
        <f>_xlfn.IFS(J838="M", "Medium", J838="L", "Light", J838="D", "Dark", TRUE, "")</f>
        <v>Dark</v>
      </c>
    </row>
    <row r="839" spans="1:15" x14ac:dyDescent="0.2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INDEX(customers!$A$1:$I$1001, MATCH(orders!$C839, customers!$A$1:$A$1001, 0), MATCH(orders!F$1, customers!$A$1:$I$1, 0))</f>
        <v>Allis Wilmore</v>
      </c>
      <c r="G839" s="2" t="str">
        <f>INDEX(customers!$A$1:$I$1001, MATCH(orders!$C839, customers!$A$1:$A$1001, 0), MATCH(orders!G$1, customers!$A$1:$I$1, 0))</f>
        <v xml:space="preserve"> allis.wilmore@gmail.com</v>
      </c>
      <c r="H839" s="2" t="str">
        <f>INDEX(customers!$A$1:$I$1001, MATCH(orders!$C839, customers!$A$1:$A$1001, 0), MATCH(orders!H$1, customers!$A$1:$I$1, 0))</f>
        <v>United States</v>
      </c>
      <c r="I839" t="str">
        <f>INDEX(products!$A$1:$G$49, MATCH(orders!$D839, products!$A$1:$A$1001, 0), MATCH(orders!I$1, products!$A$1:$G$1, 0))</f>
        <v>Lib</v>
      </c>
      <c r="J839" t="str">
        <f>INDEX(products!$A$1:$G$49, MATCH(orders!$D839, products!$A$1:$A$1001, 0), MATCH(orders!J$1, products!$A$1:$G$1, 0))</f>
        <v>M</v>
      </c>
      <c r="K839">
        <f>INDEX(products!$A$1:$G$49, MATCH(orders!$D839, products!$A$1:$A$1001, 0), MATCH(orders!K$1, products!$A$1:$G$1, 0))</f>
        <v>2.5</v>
      </c>
      <c r="L839">
        <f>INDEX(products!$A$1:$G$49, MATCH(orders!$D839, products!$A$1:$A$1001, 0), MATCH(orders!L$1, products!$A$1:$G$1, 0))</f>
        <v>33.464999999999996</v>
      </c>
      <c r="M839">
        <f>L839*E839</f>
        <v>100.39499999999998</v>
      </c>
      <c r="N839" t="str">
        <f>_xlfn.IFS(I839="Rob", "Robusta", I839="Exc", "Excelsa", I839="Ara", "Arabica", I839="Lib","Liberica", TRUE, "")</f>
        <v>Liberica</v>
      </c>
      <c r="O839" t="str">
        <f>_xlfn.IFS(J839="M", "Medium", J839="L", "Light", J839="D", "Dark", TRUE, "")</f>
        <v>Medium</v>
      </c>
    </row>
    <row r="840" spans="1:15" x14ac:dyDescent="0.2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INDEX(customers!$A$1:$I$1001, MATCH(orders!$C840, customers!$A$1:$A$1001, 0), MATCH(orders!F$1, customers!$A$1:$I$1, 0))</f>
        <v>Romain Avrashin</v>
      </c>
      <c r="G840" s="2" t="str">
        <f>INDEX(customers!$A$1:$I$1001, MATCH(orders!$C840, customers!$A$1:$A$1001, 0), MATCH(orders!G$1, customers!$A$1:$I$1, 0))</f>
        <v>ravrashinna@tamu.edu</v>
      </c>
      <c r="H840" s="2" t="str">
        <f>INDEX(customers!$A$1:$I$1001, MATCH(orders!$C840, customers!$A$1:$A$1001, 0), MATCH(orders!H$1, customers!$A$1:$I$1, 0))</f>
        <v>United States</v>
      </c>
      <c r="I840" t="str">
        <f>INDEX(products!$A$1:$G$49, MATCH(orders!$D840, products!$A$1:$A$1001, 0), MATCH(orders!I$1, products!$A$1:$G$1, 0))</f>
        <v>Ara</v>
      </c>
      <c r="J840" t="str">
        <f>INDEX(products!$A$1:$G$49, MATCH(orders!$D840, products!$A$1:$A$1001, 0), MATCH(orders!J$1, products!$A$1:$G$1, 0))</f>
        <v>D</v>
      </c>
      <c r="K840">
        <f>INDEX(products!$A$1:$G$49, MATCH(orders!$D840, products!$A$1:$A$1001, 0), MATCH(orders!K$1, products!$A$1:$G$1, 0))</f>
        <v>2.5</v>
      </c>
      <c r="L840">
        <f>INDEX(products!$A$1:$G$49, MATCH(orders!$D840, products!$A$1:$A$1001, 0), MATCH(orders!L$1, products!$A$1:$G$1, 0))</f>
        <v>22.884999999999998</v>
      </c>
      <c r="M840">
        <f>L840*E840</f>
        <v>114.42499999999998</v>
      </c>
      <c r="N840" t="str">
        <f>_xlfn.IFS(I840="Rob", "Robusta", I840="Exc", "Excelsa", I840="Ara", "Arabica", I840="Lib","Liberica", TRUE, "")</f>
        <v>Arabica</v>
      </c>
      <c r="O840" t="str">
        <f>_xlfn.IFS(J840="M", "Medium", J840="L", "Light", J840="D", "Dark", TRUE, "")</f>
        <v>Dark</v>
      </c>
    </row>
    <row r="841" spans="1:15" x14ac:dyDescent="0.2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INDEX(customers!$A$1:$I$1001, MATCH(orders!$C841, customers!$A$1:$A$1001, 0), MATCH(orders!F$1, customers!$A$1:$I$1, 0))</f>
        <v>Miran Doidge</v>
      </c>
      <c r="G841" s="2" t="str">
        <f>INDEX(customers!$A$1:$I$1001, MATCH(orders!$C841, customers!$A$1:$A$1001, 0), MATCH(orders!G$1, customers!$A$1:$I$1, 0))</f>
        <v>mdoidgenb@etsy.com</v>
      </c>
      <c r="H841" s="2" t="str">
        <f>INDEX(customers!$A$1:$I$1001, MATCH(orders!$C841, customers!$A$1:$A$1001, 0), MATCH(orders!H$1, customers!$A$1:$I$1, 0))</f>
        <v>United States</v>
      </c>
      <c r="I841" t="str">
        <f>INDEX(products!$A$1:$G$49, MATCH(orders!$D841, products!$A$1:$A$1001, 0), MATCH(orders!I$1, products!$A$1:$G$1, 0))</f>
        <v>Exc</v>
      </c>
      <c r="J841" t="str">
        <f>INDEX(products!$A$1:$G$49, MATCH(orders!$D841, products!$A$1:$A$1001, 0), MATCH(orders!J$1, products!$A$1:$G$1, 0))</f>
        <v>M</v>
      </c>
      <c r="K841">
        <f>INDEX(products!$A$1:$G$49, MATCH(orders!$D841, products!$A$1:$A$1001, 0), MATCH(orders!K$1, products!$A$1:$G$1, 0))</f>
        <v>0.5</v>
      </c>
      <c r="L841">
        <f>INDEX(products!$A$1:$G$49, MATCH(orders!$D841, products!$A$1:$A$1001, 0), MATCH(orders!L$1, products!$A$1:$G$1, 0))</f>
        <v>8.25</v>
      </c>
      <c r="M841">
        <f>L841*E841</f>
        <v>41.25</v>
      </c>
      <c r="N841" t="str">
        <f>_xlfn.IFS(I841="Rob", "Robusta", I841="Exc", "Excelsa", I841="Ara", "Arabica", I841="Lib","Liberica", TRUE, "")</f>
        <v>Excelsa</v>
      </c>
      <c r="O841" t="str">
        <f>_xlfn.IFS(J841="M", "Medium", J841="L", "Light", J841="D", "Dark", TRUE, "")</f>
        <v>Medium</v>
      </c>
    </row>
    <row r="842" spans="1:15" x14ac:dyDescent="0.2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INDEX(customers!$A$1:$I$1001, MATCH(orders!$C842, customers!$A$1:$A$1001, 0), MATCH(orders!F$1, customers!$A$1:$I$1, 0))</f>
        <v>Janeva Edinboro</v>
      </c>
      <c r="G842" s="2" t="str">
        <f>INDEX(customers!$A$1:$I$1001, MATCH(orders!$C842, customers!$A$1:$A$1001, 0), MATCH(orders!G$1, customers!$A$1:$I$1, 0))</f>
        <v>jedinboronc@reverbnation.com</v>
      </c>
      <c r="H842" s="2" t="str">
        <f>INDEX(customers!$A$1:$I$1001, MATCH(orders!$C842, customers!$A$1:$A$1001, 0), MATCH(orders!H$1, customers!$A$1:$I$1, 0))</f>
        <v>United States</v>
      </c>
      <c r="I842" t="str">
        <f>INDEX(products!$A$1:$G$49, MATCH(orders!$D842, products!$A$1:$A$1001, 0), MATCH(orders!I$1, products!$A$1:$G$1, 0))</f>
        <v>Rob</v>
      </c>
      <c r="J842" t="str">
        <f>INDEX(products!$A$1:$G$49, MATCH(orders!$D842, products!$A$1:$A$1001, 0), MATCH(orders!J$1, products!$A$1:$G$1, 0))</f>
        <v>L</v>
      </c>
      <c r="K842">
        <f>INDEX(products!$A$1:$G$49, MATCH(orders!$D842, products!$A$1:$A$1001, 0), MATCH(orders!K$1, products!$A$1:$G$1, 0))</f>
        <v>0.5</v>
      </c>
      <c r="L842">
        <f>INDEX(products!$A$1:$G$49, MATCH(orders!$D842, products!$A$1:$A$1001, 0), MATCH(orders!L$1, products!$A$1:$G$1, 0))</f>
        <v>7.169999999999999</v>
      </c>
      <c r="M842">
        <f>L842*E842</f>
        <v>28.679999999999996</v>
      </c>
      <c r="N842" t="str">
        <f>_xlfn.IFS(I842="Rob", "Robusta", I842="Exc", "Excelsa", I842="Ara", "Arabica", I842="Lib","Liberica", TRUE, "")</f>
        <v>Robusta</v>
      </c>
      <c r="O842" t="str">
        <f>_xlfn.IFS(J842="M", "Medium", J842="L", "Light", J842="D", "Dark", TRUE, "")</f>
        <v>Light</v>
      </c>
    </row>
    <row r="843" spans="1:15" x14ac:dyDescent="0.2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INDEX(customers!$A$1:$I$1001, MATCH(orders!$C843, customers!$A$1:$A$1001, 0), MATCH(orders!F$1, customers!$A$1:$I$1, 0))</f>
        <v>Trumaine Tewelson</v>
      </c>
      <c r="G843" s="2" t="str">
        <f>INDEX(customers!$A$1:$I$1001, MATCH(orders!$C843, customers!$A$1:$A$1001, 0), MATCH(orders!G$1, customers!$A$1:$I$1, 0))</f>
        <v>ttewelsonnd@cdbaby.com</v>
      </c>
      <c r="H843" s="2" t="str">
        <f>INDEX(customers!$A$1:$I$1001, MATCH(orders!$C843, customers!$A$1:$A$1001, 0), MATCH(orders!H$1, customers!$A$1:$I$1, 0))</f>
        <v>United States</v>
      </c>
      <c r="I843" t="str">
        <f>INDEX(products!$A$1:$G$49, MATCH(orders!$D843, products!$A$1:$A$1001, 0), MATCH(orders!I$1, products!$A$1:$G$1, 0))</f>
        <v>Lib</v>
      </c>
      <c r="J843" t="str">
        <f>INDEX(products!$A$1:$G$49, MATCH(orders!$D843, products!$A$1:$A$1001, 0), MATCH(orders!J$1, products!$A$1:$G$1, 0))</f>
        <v>M</v>
      </c>
      <c r="K843">
        <f>INDEX(products!$A$1:$G$49, MATCH(orders!$D843, products!$A$1:$A$1001, 0), MATCH(orders!K$1, products!$A$1:$G$1, 0))</f>
        <v>0.2</v>
      </c>
      <c r="L843">
        <f>INDEX(products!$A$1:$G$49, MATCH(orders!$D843, products!$A$1:$A$1001, 0), MATCH(orders!L$1, products!$A$1:$G$1, 0))</f>
        <v>4.3650000000000002</v>
      </c>
      <c r="M843">
        <f>L843*E843</f>
        <v>4.3650000000000002</v>
      </c>
      <c r="N843" t="str">
        <f>_xlfn.IFS(I843="Rob", "Robusta", I843="Exc", "Excelsa", I843="Ara", "Arabica", I843="Lib","Liberica", TRUE, "")</f>
        <v>Liberica</v>
      </c>
      <c r="O843" t="str">
        <f>_xlfn.IFS(J843="M", "Medium", J843="L", "Light", J843="D", "Dark", TRUE, "")</f>
        <v>Medium</v>
      </c>
    </row>
    <row r="844" spans="1:15" x14ac:dyDescent="0.2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INDEX(customers!$A$1:$I$1001, MATCH(orders!$C844, customers!$A$1:$A$1001, 0), MATCH(orders!F$1, customers!$A$1:$I$1, 0))</f>
        <v>Odelia Skerme</v>
      </c>
      <c r="G844" s="2" t="str">
        <f>INDEX(customers!$A$1:$I$1001, MATCH(orders!$C844, customers!$A$1:$A$1001, 0), MATCH(orders!G$1, customers!$A$1:$I$1, 0))</f>
        <v>oskermen3@hatena.ne.jp</v>
      </c>
      <c r="H844" s="2" t="str">
        <f>INDEX(customers!$A$1:$I$1001, MATCH(orders!$C844, customers!$A$1:$A$1001, 0), MATCH(orders!H$1, customers!$A$1:$I$1, 0))</f>
        <v>United States</v>
      </c>
      <c r="I844" t="str">
        <f>INDEX(products!$A$1:$G$49, MATCH(orders!$D844, products!$A$1:$A$1001, 0), MATCH(orders!I$1, products!$A$1:$G$1, 0))</f>
        <v>Exc</v>
      </c>
      <c r="J844" t="str">
        <f>INDEX(products!$A$1:$G$49, MATCH(orders!$D844, products!$A$1:$A$1001, 0), MATCH(orders!J$1, products!$A$1:$G$1, 0))</f>
        <v>M</v>
      </c>
      <c r="K844">
        <f>INDEX(products!$A$1:$G$49, MATCH(orders!$D844, products!$A$1:$A$1001, 0), MATCH(orders!K$1, products!$A$1:$G$1, 0))</f>
        <v>0.2</v>
      </c>
      <c r="L844">
        <f>INDEX(products!$A$1:$G$49, MATCH(orders!$D844, products!$A$1:$A$1001, 0), MATCH(orders!L$1, products!$A$1:$G$1, 0))</f>
        <v>4.125</v>
      </c>
      <c r="M844">
        <f>L844*E844</f>
        <v>8.25</v>
      </c>
      <c r="N844" t="str">
        <f>_xlfn.IFS(I844="Rob", "Robusta", I844="Exc", "Excelsa", I844="Ara", "Arabica", I844="Lib","Liberica", TRUE, "")</f>
        <v>Excelsa</v>
      </c>
      <c r="O844" t="str">
        <f>_xlfn.IFS(J844="M", "Medium", J844="L", "Light", J844="D", "Dark", TRUE, "")</f>
        <v>Medium</v>
      </c>
    </row>
    <row r="845" spans="1:15" x14ac:dyDescent="0.2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INDEX(customers!$A$1:$I$1001, MATCH(orders!$C845, customers!$A$1:$A$1001, 0), MATCH(orders!F$1, customers!$A$1:$I$1, 0))</f>
        <v>De Drewitt</v>
      </c>
      <c r="G845" s="2" t="str">
        <f>INDEX(customers!$A$1:$I$1001, MATCH(orders!$C845, customers!$A$1:$A$1001, 0), MATCH(orders!G$1, customers!$A$1:$I$1, 0))</f>
        <v>ddrewittnf@mapquest.com</v>
      </c>
      <c r="H845" s="2" t="str">
        <f>INDEX(customers!$A$1:$I$1001, MATCH(orders!$C845, customers!$A$1:$A$1001, 0), MATCH(orders!H$1, customers!$A$1:$I$1, 0))</f>
        <v>United States</v>
      </c>
      <c r="I845" t="str">
        <f>INDEX(products!$A$1:$G$49, MATCH(orders!$D845, products!$A$1:$A$1001, 0), MATCH(orders!I$1, products!$A$1:$G$1, 0))</f>
        <v>Exc</v>
      </c>
      <c r="J845" t="str">
        <f>INDEX(products!$A$1:$G$49, MATCH(orders!$D845, products!$A$1:$A$1001, 0), MATCH(orders!J$1, products!$A$1:$G$1, 0))</f>
        <v>M</v>
      </c>
      <c r="K845">
        <f>INDEX(products!$A$1:$G$49, MATCH(orders!$D845, products!$A$1:$A$1001, 0), MATCH(orders!K$1, products!$A$1:$G$1, 0))</f>
        <v>0.2</v>
      </c>
      <c r="L845">
        <f>INDEX(products!$A$1:$G$49, MATCH(orders!$D845, products!$A$1:$A$1001, 0), MATCH(orders!L$1, products!$A$1:$G$1, 0))</f>
        <v>4.125</v>
      </c>
      <c r="M845">
        <f>L845*E845</f>
        <v>8.25</v>
      </c>
      <c r="N845" t="str">
        <f>_xlfn.IFS(I845="Rob", "Robusta", I845="Exc", "Excelsa", I845="Ara", "Arabica", I845="Lib","Liberica", TRUE, "")</f>
        <v>Excelsa</v>
      </c>
      <c r="O845" t="str">
        <f>_xlfn.IFS(J845="M", "Medium", J845="L", "Light", J845="D", "Dark", TRUE, "")</f>
        <v>Medium</v>
      </c>
    </row>
    <row r="846" spans="1:15" x14ac:dyDescent="0.2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INDEX(customers!$A$1:$I$1001, MATCH(orders!$C846, customers!$A$1:$A$1001, 0), MATCH(orders!F$1, customers!$A$1:$I$1, 0))</f>
        <v>Adelheid Gladhill</v>
      </c>
      <c r="G846" s="2" t="str">
        <f>INDEX(customers!$A$1:$I$1001, MATCH(orders!$C846, customers!$A$1:$A$1001, 0), MATCH(orders!G$1, customers!$A$1:$I$1, 0))</f>
        <v>agladhillng@stanford.edu</v>
      </c>
      <c r="H846" s="2" t="str">
        <f>INDEX(customers!$A$1:$I$1001, MATCH(orders!$C846, customers!$A$1:$A$1001, 0), MATCH(orders!H$1, customers!$A$1:$I$1, 0))</f>
        <v>United States</v>
      </c>
      <c r="I846" t="str">
        <f>INDEX(products!$A$1:$G$49, MATCH(orders!$D846, products!$A$1:$A$1001, 0), MATCH(orders!I$1, products!$A$1:$G$1, 0))</f>
        <v>Ara</v>
      </c>
      <c r="J846" t="str">
        <f>INDEX(products!$A$1:$G$49, MATCH(orders!$D846, products!$A$1:$A$1001, 0), MATCH(orders!J$1, products!$A$1:$G$1, 0))</f>
        <v>D</v>
      </c>
      <c r="K846">
        <f>INDEX(products!$A$1:$G$49, MATCH(orders!$D846, products!$A$1:$A$1001, 0), MATCH(orders!K$1, products!$A$1:$G$1, 0))</f>
        <v>0.5</v>
      </c>
      <c r="L846">
        <f>INDEX(products!$A$1:$G$49, MATCH(orders!$D846, products!$A$1:$A$1001, 0), MATCH(orders!L$1, products!$A$1:$G$1, 0))</f>
        <v>5.97</v>
      </c>
      <c r="M846">
        <f>L846*E846</f>
        <v>35.82</v>
      </c>
      <c r="N846" t="str">
        <f>_xlfn.IFS(I846="Rob", "Robusta", I846="Exc", "Excelsa", I846="Ara", "Arabica", I846="Lib","Liberica", TRUE, "")</f>
        <v>Arabica</v>
      </c>
      <c r="O846" t="str">
        <f>_xlfn.IFS(J846="M", "Medium", J846="L", "Light", J846="D", "Dark", TRUE, "")</f>
        <v>Dark</v>
      </c>
    </row>
    <row r="847" spans="1:15" x14ac:dyDescent="0.2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INDEX(customers!$A$1:$I$1001, MATCH(orders!$C847, customers!$A$1:$A$1001, 0), MATCH(orders!F$1, customers!$A$1:$I$1, 0))</f>
        <v>Murielle Lorinez</v>
      </c>
      <c r="G847" s="2" t="str">
        <f>INDEX(customers!$A$1:$I$1001, MATCH(orders!$C847, customers!$A$1:$A$1001, 0), MATCH(orders!G$1, customers!$A$1:$I$1, 0))</f>
        <v>mlorineznh@whitehouse.gov</v>
      </c>
      <c r="H847" s="2" t="str">
        <f>INDEX(customers!$A$1:$I$1001, MATCH(orders!$C847, customers!$A$1:$A$1001, 0), MATCH(orders!H$1, customers!$A$1:$I$1, 0))</f>
        <v>United States</v>
      </c>
      <c r="I847" t="str">
        <f>INDEX(products!$A$1:$G$49, MATCH(orders!$D847, products!$A$1:$A$1001, 0), MATCH(orders!I$1, products!$A$1:$G$1, 0))</f>
        <v>Exc</v>
      </c>
      <c r="J847" t="str">
        <f>INDEX(products!$A$1:$G$49, MATCH(orders!$D847, products!$A$1:$A$1001, 0), MATCH(orders!J$1, products!$A$1:$G$1, 0))</f>
        <v>D</v>
      </c>
      <c r="K847">
        <f>INDEX(products!$A$1:$G$49, MATCH(orders!$D847, products!$A$1:$A$1001, 0), MATCH(orders!K$1, products!$A$1:$G$1, 0))</f>
        <v>2.5</v>
      </c>
      <c r="L847">
        <f>INDEX(products!$A$1:$G$49, MATCH(orders!$D847, products!$A$1:$A$1001, 0), MATCH(orders!L$1, products!$A$1:$G$1, 0))</f>
        <v>27.945</v>
      </c>
      <c r="M847">
        <f>L847*E847</f>
        <v>167.67000000000002</v>
      </c>
      <c r="N847" t="str">
        <f>_xlfn.IFS(I847="Rob", "Robusta", I847="Exc", "Excelsa", I847="Ara", "Arabica", I847="Lib","Liberica", TRUE, "")</f>
        <v>Excelsa</v>
      </c>
      <c r="O847" t="str">
        <f>_xlfn.IFS(J847="M", "Medium", J847="L", "Light", J847="D", "Dark", TRUE, "")</f>
        <v>Dark</v>
      </c>
    </row>
    <row r="848" spans="1:15" x14ac:dyDescent="0.2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INDEX(customers!$A$1:$I$1001, MATCH(orders!$C848, customers!$A$1:$A$1001, 0), MATCH(orders!F$1, customers!$A$1:$I$1, 0))</f>
        <v>Edin Mathe</v>
      </c>
      <c r="G848" s="2" t="str">
        <f>INDEX(customers!$A$1:$I$1001, MATCH(orders!$C848, customers!$A$1:$A$1001, 0), MATCH(orders!G$1, customers!$A$1:$I$1, 0))</f>
        <v xml:space="preserve"> edin.mathe@gmail.com</v>
      </c>
      <c r="H848" s="2" t="str">
        <f>INDEX(customers!$A$1:$I$1001, MATCH(orders!$C848, customers!$A$1:$A$1001, 0), MATCH(orders!H$1, customers!$A$1:$I$1, 0))</f>
        <v>United States</v>
      </c>
      <c r="I848" t="str">
        <f>INDEX(products!$A$1:$G$49, MATCH(orders!$D848, products!$A$1:$A$1001, 0), MATCH(orders!I$1, products!$A$1:$G$1, 0))</f>
        <v>Ara</v>
      </c>
      <c r="J848" t="str">
        <f>INDEX(products!$A$1:$G$49, MATCH(orders!$D848, products!$A$1:$A$1001, 0), MATCH(orders!J$1, products!$A$1:$G$1, 0))</f>
        <v>M</v>
      </c>
      <c r="K848">
        <f>INDEX(products!$A$1:$G$49, MATCH(orders!$D848, products!$A$1:$A$1001, 0), MATCH(orders!K$1, products!$A$1:$G$1, 0))</f>
        <v>2.5</v>
      </c>
      <c r="L848">
        <f>INDEX(products!$A$1:$G$49, MATCH(orders!$D848, products!$A$1:$A$1001, 0), MATCH(orders!L$1, products!$A$1:$G$1, 0))</f>
        <v>25.874999999999996</v>
      </c>
      <c r="M848">
        <f>L848*E848</f>
        <v>51.749999999999993</v>
      </c>
      <c r="N848" t="str">
        <f>_xlfn.IFS(I848="Rob", "Robusta", I848="Exc", "Excelsa", I848="Ara", "Arabica", I848="Lib","Liberica", TRUE, "")</f>
        <v>Arabica</v>
      </c>
      <c r="O848" t="str">
        <f>_xlfn.IFS(J848="M", "Medium", J848="L", "Light", J848="D", "Dark", TRUE, "")</f>
        <v>Medium</v>
      </c>
    </row>
    <row r="849" spans="1:15" x14ac:dyDescent="0.2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INDEX(customers!$A$1:$I$1001, MATCH(orders!$C849, customers!$A$1:$A$1001, 0), MATCH(orders!F$1, customers!$A$1:$I$1, 0))</f>
        <v>Mordy Van Der Vlies</v>
      </c>
      <c r="G849" s="2" t="str">
        <f>INDEX(customers!$A$1:$I$1001, MATCH(orders!$C849, customers!$A$1:$A$1001, 0), MATCH(orders!G$1, customers!$A$1:$I$1, 0))</f>
        <v>mvannj@wikipedia.org</v>
      </c>
      <c r="H849" s="2" t="str">
        <f>INDEX(customers!$A$1:$I$1001, MATCH(orders!$C849, customers!$A$1:$A$1001, 0), MATCH(orders!H$1, customers!$A$1:$I$1, 0))</f>
        <v>United States</v>
      </c>
      <c r="I849" t="str">
        <f>INDEX(products!$A$1:$G$49, MATCH(orders!$D849, products!$A$1:$A$1001, 0), MATCH(orders!I$1, products!$A$1:$G$1, 0))</f>
        <v>Ara</v>
      </c>
      <c r="J849" t="str">
        <f>INDEX(products!$A$1:$G$49, MATCH(orders!$D849, products!$A$1:$A$1001, 0), MATCH(orders!J$1, products!$A$1:$G$1, 0))</f>
        <v>D</v>
      </c>
      <c r="K849">
        <f>INDEX(products!$A$1:$G$49, MATCH(orders!$D849, products!$A$1:$A$1001, 0), MATCH(orders!K$1, products!$A$1:$G$1, 0))</f>
        <v>0.2</v>
      </c>
      <c r="L849">
        <f>INDEX(products!$A$1:$G$49, MATCH(orders!$D849, products!$A$1:$A$1001, 0), MATCH(orders!L$1, products!$A$1:$G$1, 0))</f>
        <v>2.9849999999999999</v>
      </c>
      <c r="M849">
        <f>L849*E849</f>
        <v>8.9550000000000001</v>
      </c>
      <c r="N849" t="str">
        <f>_xlfn.IFS(I849="Rob", "Robusta", I849="Exc", "Excelsa", I849="Ara", "Arabica", I849="Lib","Liberica", TRUE, "")</f>
        <v>Arabica</v>
      </c>
      <c r="O849" t="str">
        <f>_xlfn.IFS(J849="M", "Medium", J849="L", "Light", J849="D", "Dark", TRUE, "")</f>
        <v>Dark</v>
      </c>
    </row>
    <row r="850" spans="1:15" x14ac:dyDescent="0.2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INDEX(customers!$A$1:$I$1001, MATCH(orders!$C850, customers!$A$1:$A$1001, 0), MATCH(orders!F$1, customers!$A$1:$I$1, 0))</f>
        <v>Spencer Wastell</v>
      </c>
      <c r="G850" s="2" t="str">
        <f>INDEX(customers!$A$1:$I$1001, MATCH(orders!$C850, customers!$A$1:$A$1001, 0), MATCH(orders!G$1, customers!$A$1:$I$1, 0))</f>
        <v xml:space="preserve"> spencer.wastell@gmail.com</v>
      </c>
      <c r="H850" s="2" t="str">
        <f>INDEX(customers!$A$1:$I$1001, MATCH(orders!$C850, customers!$A$1:$A$1001, 0), MATCH(orders!H$1, customers!$A$1:$I$1, 0))</f>
        <v>United States</v>
      </c>
      <c r="I850" t="str">
        <f>INDEX(products!$A$1:$G$49, MATCH(orders!$D850, products!$A$1:$A$1001, 0), MATCH(orders!I$1, products!$A$1:$G$1, 0))</f>
        <v>Exc</v>
      </c>
      <c r="J850" t="str">
        <f>INDEX(products!$A$1:$G$49, MATCH(orders!$D850, products!$A$1:$A$1001, 0), MATCH(orders!J$1, products!$A$1:$G$1, 0))</f>
        <v>L</v>
      </c>
      <c r="K850">
        <f>INDEX(products!$A$1:$G$49, MATCH(orders!$D850, products!$A$1:$A$1001, 0), MATCH(orders!K$1, products!$A$1:$G$1, 0))</f>
        <v>0.5</v>
      </c>
      <c r="L850">
        <f>INDEX(products!$A$1:$G$49, MATCH(orders!$D850, products!$A$1:$A$1001, 0), MATCH(orders!L$1, products!$A$1:$G$1, 0))</f>
        <v>8.91</v>
      </c>
      <c r="M850">
        <f>L850*E850</f>
        <v>53.46</v>
      </c>
      <c r="N850" t="str">
        <f>_xlfn.IFS(I850="Rob", "Robusta", I850="Exc", "Excelsa", I850="Ara", "Arabica", I850="Lib","Liberica", TRUE, "")</f>
        <v>Excelsa</v>
      </c>
      <c r="O850" t="str">
        <f>_xlfn.IFS(J850="M", "Medium", J850="L", "Light", J850="D", "Dark", TRUE, "")</f>
        <v>Light</v>
      </c>
    </row>
    <row r="851" spans="1:15" x14ac:dyDescent="0.2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INDEX(customers!$A$1:$I$1001, MATCH(orders!$C851, customers!$A$1:$A$1001, 0), MATCH(orders!F$1, customers!$A$1:$I$1, 0))</f>
        <v>Jemimah Ethelston</v>
      </c>
      <c r="G851" s="2" t="str">
        <f>INDEX(customers!$A$1:$I$1001, MATCH(orders!$C851, customers!$A$1:$A$1001, 0), MATCH(orders!G$1, customers!$A$1:$I$1, 0))</f>
        <v>jethelstonnl@creativecommons.org</v>
      </c>
      <c r="H851" s="2" t="str">
        <f>INDEX(customers!$A$1:$I$1001, MATCH(orders!$C851, customers!$A$1:$A$1001, 0), MATCH(orders!H$1, customers!$A$1:$I$1, 0))</f>
        <v>United States</v>
      </c>
      <c r="I851" t="str">
        <f>INDEX(products!$A$1:$G$49, MATCH(orders!$D851, products!$A$1:$A$1001, 0), MATCH(orders!I$1, products!$A$1:$G$1, 0))</f>
        <v>Ara</v>
      </c>
      <c r="J851" t="str">
        <f>INDEX(products!$A$1:$G$49, MATCH(orders!$D851, products!$A$1:$A$1001, 0), MATCH(orders!J$1, products!$A$1:$G$1, 0))</f>
        <v>L</v>
      </c>
      <c r="K851">
        <f>INDEX(products!$A$1:$G$49, MATCH(orders!$D851, products!$A$1:$A$1001, 0), MATCH(orders!K$1, products!$A$1:$G$1, 0))</f>
        <v>0.2</v>
      </c>
      <c r="L851">
        <f>INDEX(products!$A$1:$G$49, MATCH(orders!$D851, products!$A$1:$A$1001, 0), MATCH(orders!L$1, products!$A$1:$G$1, 0))</f>
        <v>3.8849999999999998</v>
      </c>
      <c r="M851">
        <f>L851*E851</f>
        <v>23.31</v>
      </c>
      <c r="N851" t="str">
        <f>_xlfn.IFS(I851="Rob", "Robusta", I851="Exc", "Excelsa", I851="Ara", "Arabica", I851="Lib","Liberica", TRUE, "")</f>
        <v>Arabica</v>
      </c>
      <c r="O851" t="str">
        <f>_xlfn.IFS(J851="M", "Medium", J851="L", "Light", J851="D", "Dark", TRUE, "")</f>
        <v>Light</v>
      </c>
    </row>
    <row r="852" spans="1:15" x14ac:dyDescent="0.2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INDEX(customers!$A$1:$I$1001, MATCH(orders!$C852, customers!$A$1:$A$1001, 0), MATCH(orders!F$1, customers!$A$1:$I$1, 0))</f>
        <v>Jemimah Ethelston</v>
      </c>
      <c r="G852" s="2" t="str">
        <f>INDEX(customers!$A$1:$I$1001, MATCH(orders!$C852, customers!$A$1:$A$1001, 0), MATCH(orders!G$1, customers!$A$1:$I$1, 0))</f>
        <v>jethelstonnl@creativecommons.org</v>
      </c>
      <c r="H852" s="2" t="str">
        <f>INDEX(customers!$A$1:$I$1001, MATCH(orders!$C852, customers!$A$1:$A$1001, 0), MATCH(orders!H$1, customers!$A$1:$I$1, 0))</f>
        <v>United States</v>
      </c>
      <c r="I852" t="str">
        <f>INDEX(products!$A$1:$G$49, MATCH(orders!$D852, products!$A$1:$A$1001, 0), MATCH(orders!I$1, products!$A$1:$G$1, 0))</f>
        <v>Ara</v>
      </c>
      <c r="J852" t="str">
        <f>INDEX(products!$A$1:$G$49, MATCH(orders!$D852, products!$A$1:$A$1001, 0), MATCH(orders!J$1, products!$A$1:$G$1, 0))</f>
        <v>M</v>
      </c>
      <c r="K852">
        <f>INDEX(products!$A$1:$G$49, MATCH(orders!$D852, products!$A$1:$A$1001, 0), MATCH(orders!K$1, products!$A$1:$G$1, 0))</f>
        <v>0.2</v>
      </c>
      <c r="L852">
        <f>INDEX(products!$A$1:$G$49, MATCH(orders!$D852, products!$A$1:$A$1001, 0), MATCH(orders!L$1, products!$A$1:$G$1, 0))</f>
        <v>3.375</v>
      </c>
      <c r="M852">
        <f>L852*E852</f>
        <v>6.75</v>
      </c>
      <c r="N852" t="str">
        <f>_xlfn.IFS(I852="Rob", "Robusta", I852="Exc", "Excelsa", I852="Ara", "Arabica", I852="Lib","Liberica", TRUE, "")</f>
        <v>Arabica</v>
      </c>
      <c r="O852" t="str">
        <f>_xlfn.IFS(J852="M", "Medium", J852="L", "Light", J852="D", "Dark", TRUE, "")</f>
        <v>Medium</v>
      </c>
    </row>
    <row r="853" spans="1:15" x14ac:dyDescent="0.2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INDEX(customers!$A$1:$I$1001, MATCH(orders!$C853, customers!$A$1:$A$1001, 0), MATCH(orders!F$1, customers!$A$1:$I$1, 0))</f>
        <v>Perice Eberz</v>
      </c>
      <c r="G853" s="2" t="str">
        <f>INDEX(customers!$A$1:$I$1001, MATCH(orders!$C853, customers!$A$1:$A$1001, 0), MATCH(orders!G$1, customers!$A$1:$I$1, 0))</f>
        <v>peberznn@woothemes.com</v>
      </c>
      <c r="H853" s="2" t="str">
        <f>INDEX(customers!$A$1:$I$1001, MATCH(orders!$C853, customers!$A$1:$A$1001, 0), MATCH(orders!H$1, customers!$A$1:$I$1, 0))</f>
        <v>United States</v>
      </c>
      <c r="I853" t="str">
        <f>INDEX(products!$A$1:$G$49, MATCH(orders!$D853, products!$A$1:$A$1001, 0), MATCH(orders!I$1, products!$A$1:$G$1, 0))</f>
        <v>Lib</v>
      </c>
      <c r="J853" t="str">
        <f>INDEX(products!$A$1:$G$49, MATCH(orders!$D853, products!$A$1:$A$1001, 0), MATCH(orders!J$1, products!$A$1:$G$1, 0))</f>
        <v>D</v>
      </c>
      <c r="K853">
        <f>INDEX(products!$A$1:$G$49, MATCH(orders!$D853, products!$A$1:$A$1001, 0), MATCH(orders!K$1, products!$A$1:$G$1, 0))</f>
        <v>0.5</v>
      </c>
      <c r="L853">
        <f>INDEX(products!$A$1:$G$49, MATCH(orders!$D853, products!$A$1:$A$1001, 0), MATCH(orders!L$1, products!$A$1:$G$1, 0))</f>
        <v>7.77</v>
      </c>
      <c r="M853">
        <f>L853*E853</f>
        <v>7.77</v>
      </c>
      <c r="N853" t="str">
        <f>_xlfn.IFS(I853="Rob", "Robusta", I853="Exc", "Excelsa", I853="Ara", "Arabica", I853="Lib","Liberica", TRUE, "")</f>
        <v>Liberica</v>
      </c>
      <c r="O853" t="str">
        <f>_xlfn.IFS(J853="M", "Medium", J853="L", "Light", J853="D", "Dark", TRUE, "")</f>
        <v>Dark</v>
      </c>
    </row>
    <row r="854" spans="1:15" x14ac:dyDescent="0.2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INDEX(customers!$A$1:$I$1001, MATCH(orders!$C854, customers!$A$1:$A$1001, 0), MATCH(orders!F$1, customers!$A$1:$I$1, 0))</f>
        <v>Bear Gaish</v>
      </c>
      <c r="G854" s="2" t="str">
        <f>INDEX(customers!$A$1:$I$1001, MATCH(orders!$C854, customers!$A$1:$A$1001, 0), MATCH(orders!G$1, customers!$A$1:$I$1, 0))</f>
        <v>bgaishno@altervista.org</v>
      </c>
      <c r="H854" s="2" t="str">
        <f>INDEX(customers!$A$1:$I$1001, MATCH(orders!$C854, customers!$A$1:$A$1001, 0), MATCH(orders!H$1, customers!$A$1:$I$1, 0))</f>
        <v>United States</v>
      </c>
      <c r="I854" t="str">
        <f>INDEX(products!$A$1:$G$49, MATCH(orders!$D854, products!$A$1:$A$1001, 0), MATCH(orders!I$1, products!$A$1:$G$1, 0))</f>
        <v>Lib</v>
      </c>
      <c r="J854" t="str">
        <f>INDEX(products!$A$1:$G$49, MATCH(orders!$D854, products!$A$1:$A$1001, 0), MATCH(orders!J$1, products!$A$1:$G$1, 0))</f>
        <v>D</v>
      </c>
      <c r="K854">
        <f>INDEX(products!$A$1:$G$49, MATCH(orders!$D854, products!$A$1:$A$1001, 0), MATCH(orders!K$1, products!$A$1:$G$1, 0))</f>
        <v>2.5</v>
      </c>
      <c r="L854">
        <f>INDEX(products!$A$1:$G$49, MATCH(orders!$D854, products!$A$1:$A$1001, 0), MATCH(orders!L$1, products!$A$1:$G$1, 0))</f>
        <v>29.784999999999997</v>
      </c>
      <c r="M854">
        <f>L854*E854</f>
        <v>119.13999999999999</v>
      </c>
      <c r="N854" t="str">
        <f>_xlfn.IFS(I854="Rob", "Robusta", I854="Exc", "Excelsa", I854="Ara", "Arabica", I854="Lib","Liberica", TRUE, "")</f>
        <v>Liberica</v>
      </c>
      <c r="O854" t="str">
        <f>_xlfn.IFS(J854="M", "Medium", J854="L", "Light", J854="D", "Dark", TRUE, "")</f>
        <v>Dark</v>
      </c>
    </row>
    <row r="855" spans="1:15" x14ac:dyDescent="0.2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INDEX(customers!$A$1:$I$1001, MATCH(orders!$C855, customers!$A$1:$A$1001, 0), MATCH(orders!F$1, customers!$A$1:$I$1, 0))</f>
        <v>Lynnea Danton</v>
      </c>
      <c r="G855" s="2" t="str">
        <f>INDEX(customers!$A$1:$I$1001, MATCH(orders!$C855, customers!$A$1:$A$1001, 0), MATCH(orders!G$1, customers!$A$1:$I$1, 0))</f>
        <v>ldantonnp@miitbeian.gov.cn</v>
      </c>
      <c r="H855" s="2" t="str">
        <f>INDEX(customers!$A$1:$I$1001, MATCH(orders!$C855, customers!$A$1:$A$1001, 0), MATCH(orders!H$1, customers!$A$1:$I$1, 0))</f>
        <v>United States</v>
      </c>
      <c r="I855" t="str">
        <f>INDEX(products!$A$1:$G$49, MATCH(orders!$D855, products!$A$1:$A$1001, 0), MATCH(orders!I$1, products!$A$1:$G$1, 0))</f>
        <v>Ara</v>
      </c>
      <c r="J855" t="str">
        <f>INDEX(products!$A$1:$G$49, MATCH(orders!$D855, products!$A$1:$A$1001, 0), MATCH(orders!J$1, products!$A$1:$G$1, 0))</f>
        <v>D</v>
      </c>
      <c r="K855">
        <f>INDEX(products!$A$1:$G$49, MATCH(orders!$D855, products!$A$1:$A$1001, 0), MATCH(orders!K$1, products!$A$1:$G$1, 0))</f>
        <v>1</v>
      </c>
      <c r="L855">
        <f>INDEX(products!$A$1:$G$49, MATCH(orders!$D855, products!$A$1:$A$1001, 0), MATCH(orders!L$1, products!$A$1:$G$1, 0))</f>
        <v>9.9499999999999993</v>
      </c>
      <c r="M855">
        <f>L855*E855</f>
        <v>19.899999999999999</v>
      </c>
      <c r="N855" t="str">
        <f>_xlfn.IFS(I855="Rob", "Robusta", I855="Exc", "Excelsa", I855="Ara", "Arabica", I855="Lib","Liberica", TRUE, "")</f>
        <v>Arabica</v>
      </c>
      <c r="O855" t="str">
        <f>_xlfn.IFS(J855="M", "Medium", J855="L", "Light", J855="D", "Dark", TRUE, "")</f>
        <v>Dark</v>
      </c>
    </row>
    <row r="856" spans="1:15" x14ac:dyDescent="0.2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INDEX(customers!$A$1:$I$1001, MATCH(orders!$C856, customers!$A$1:$A$1001, 0), MATCH(orders!F$1, customers!$A$1:$I$1, 0))</f>
        <v>Skipton Morrall</v>
      </c>
      <c r="G856" s="2" t="str">
        <f>INDEX(customers!$A$1:$I$1001, MATCH(orders!$C856, customers!$A$1:$A$1001, 0), MATCH(orders!G$1, customers!$A$1:$I$1, 0))</f>
        <v>smorrallnq@answers.com</v>
      </c>
      <c r="H856" s="2" t="str">
        <f>INDEX(customers!$A$1:$I$1001, MATCH(orders!$C856, customers!$A$1:$A$1001, 0), MATCH(orders!H$1, customers!$A$1:$I$1, 0))</f>
        <v>United States</v>
      </c>
      <c r="I856" t="str">
        <f>INDEX(products!$A$1:$G$49, MATCH(orders!$D856, products!$A$1:$A$1001, 0), MATCH(orders!I$1, products!$A$1:$G$1, 0))</f>
        <v>Rob</v>
      </c>
      <c r="J856" t="str">
        <f>INDEX(products!$A$1:$G$49, MATCH(orders!$D856, products!$A$1:$A$1001, 0), MATCH(orders!J$1, products!$A$1:$G$1, 0))</f>
        <v>L</v>
      </c>
      <c r="K856">
        <f>INDEX(products!$A$1:$G$49, MATCH(orders!$D856, products!$A$1:$A$1001, 0), MATCH(orders!K$1, products!$A$1:$G$1, 0))</f>
        <v>0.5</v>
      </c>
      <c r="L856">
        <f>INDEX(products!$A$1:$G$49, MATCH(orders!$D856, products!$A$1:$A$1001, 0), MATCH(orders!L$1, products!$A$1:$G$1, 0))</f>
        <v>7.169999999999999</v>
      </c>
      <c r="M856">
        <f>L856*E856</f>
        <v>35.849999999999994</v>
      </c>
      <c r="N856" t="str">
        <f>_xlfn.IFS(I856="Rob", "Robusta", I856="Exc", "Excelsa", I856="Ara", "Arabica", I856="Lib","Liberica", TRUE, "")</f>
        <v>Robusta</v>
      </c>
      <c r="O856" t="str">
        <f>_xlfn.IFS(J856="M", "Medium", J856="L", "Light", J856="D", "Dark", TRUE, "")</f>
        <v>Light</v>
      </c>
    </row>
    <row r="857" spans="1:15" x14ac:dyDescent="0.2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INDEX(customers!$A$1:$I$1001, MATCH(orders!$C857, customers!$A$1:$A$1001, 0), MATCH(orders!F$1, customers!$A$1:$I$1, 0))</f>
        <v>Devan Crownshaw</v>
      </c>
      <c r="G857" s="2" t="str">
        <f>INDEX(customers!$A$1:$I$1001, MATCH(orders!$C857, customers!$A$1:$A$1001, 0), MATCH(orders!G$1, customers!$A$1:$I$1, 0))</f>
        <v>dcrownshawnr@photobucket.com</v>
      </c>
      <c r="H857" s="2" t="str">
        <f>INDEX(customers!$A$1:$I$1001, MATCH(orders!$C857, customers!$A$1:$A$1001, 0), MATCH(orders!H$1, customers!$A$1:$I$1, 0))</f>
        <v>United States</v>
      </c>
      <c r="I857" t="str">
        <f>INDEX(products!$A$1:$G$49, MATCH(orders!$D857, products!$A$1:$A$1001, 0), MATCH(orders!I$1, products!$A$1:$G$1, 0))</f>
        <v>Lib</v>
      </c>
      <c r="J857" t="str">
        <f>INDEX(products!$A$1:$G$49, MATCH(orders!$D857, products!$A$1:$A$1001, 0), MATCH(orders!J$1, products!$A$1:$G$1, 0))</f>
        <v>D</v>
      </c>
      <c r="K857">
        <f>INDEX(products!$A$1:$G$49, MATCH(orders!$D857, products!$A$1:$A$1001, 0), MATCH(orders!K$1, products!$A$1:$G$1, 0))</f>
        <v>2.5</v>
      </c>
      <c r="L857">
        <f>INDEX(products!$A$1:$G$49, MATCH(orders!$D857, products!$A$1:$A$1001, 0), MATCH(orders!L$1, products!$A$1:$G$1, 0))</f>
        <v>29.784999999999997</v>
      </c>
      <c r="M857">
        <f>L857*E857</f>
        <v>89.35499999999999</v>
      </c>
      <c r="N857" t="str">
        <f>_xlfn.IFS(I857="Rob", "Robusta", I857="Exc", "Excelsa", I857="Ara", "Arabica", I857="Lib","Liberica", TRUE, "")</f>
        <v>Liberica</v>
      </c>
      <c r="O857" t="str">
        <f>_xlfn.IFS(J857="M", "Medium", J857="L", "Light", J857="D", "Dark", TRUE, "")</f>
        <v>Dark</v>
      </c>
    </row>
    <row r="858" spans="1:15" x14ac:dyDescent="0.2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INDEX(customers!$A$1:$I$1001, MATCH(orders!$C858, customers!$A$1:$A$1001, 0), MATCH(orders!F$1, customers!$A$1:$I$1, 0))</f>
        <v>Odelia Skerme</v>
      </c>
      <c r="G858" s="2" t="str">
        <f>INDEX(customers!$A$1:$I$1001, MATCH(orders!$C858, customers!$A$1:$A$1001, 0), MATCH(orders!G$1, customers!$A$1:$I$1, 0))</f>
        <v>oskermen3@hatena.ne.jp</v>
      </c>
      <c r="H858" s="2" t="str">
        <f>INDEX(customers!$A$1:$I$1001, MATCH(orders!$C858, customers!$A$1:$A$1001, 0), MATCH(orders!H$1, customers!$A$1:$I$1, 0))</f>
        <v>United States</v>
      </c>
      <c r="I858" t="str">
        <f>INDEX(products!$A$1:$G$49, MATCH(orders!$D858, products!$A$1:$A$1001, 0), MATCH(orders!I$1, products!$A$1:$G$1, 0))</f>
        <v>Lib</v>
      </c>
      <c r="J858" t="str">
        <f>INDEX(products!$A$1:$G$49, MATCH(orders!$D858, products!$A$1:$A$1001, 0), MATCH(orders!J$1, products!$A$1:$G$1, 0))</f>
        <v>M</v>
      </c>
      <c r="K858">
        <f>INDEX(products!$A$1:$G$49, MATCH(orders!$D858, products!$A$1:$A$1001, 0), MATCH(orders!K$1, products!$A$1:$G$1, 0))</f>
        <v>0.2</v>
      </c>
      <c r="L858">
        <f>INDEX(products!$A$1:$G$49, MATCH(orders!$D858, products!$A$1:$A$1001, 0), MATCH(orders!L$1, products!$A$1:$G$1, 0))</f>
        <v>4.3650000000000002</v>
      </c>
      <c r="M858">
        <f>L858*E858</f>
        <v>8.73</v>
      </c>
      <c r="N858" t="str">
        <f>_xlfn.IFS(I858="Rob", "Robusta", I858="Exc", "Excelsa", I858="Ara", "Arabica", I858="Lib","Liberica", TRUE, "")</f>
        <v>Liberica</v>
      </c>
      <c r="O858" t="str">
        <f>_xlfn.IFS(J858="M", "Medium", J858="L", "Light", J858="D", "Dark", TRUE, "")</f>
        <v>Medium</v>
      </c>
    </row>
    <row r="859" spans="1:15" x14ac:dyDescent="0.2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INDEX(customers!$A$1:$I$1001, MATCH(orders!$C859, customers!$A$1:$A$1001, 0), MATCH(orders!F$1, customers!$A$1:$I$1, 0))</f>
        <v>Joceline Reddoch</v>
      </c>
      <c r="G859" s="2" t="str">
        <f>INDEX(customers!$A$1:$I$1001, MATCH(orders!$C859, customers!$A$1:$A$1001, 0), MATCH(orders!G$1, customers!$A$1:$I$1, 0))</f>
        <v>jreddochnt@sun.com</v>
      </c>
      <c r="H859" s="2" t="str">
        <f>INDEX(customers!$A$1:$I$1001, MATCH(orders!$C859, customers!$A$1:$A$1001, 0), MATCH(orders!H$1, customers!$A$1:$I$1, 0))</f>
        <v>United States</v>
      </c>
      <c r="I859" t="str">
        <f>INDEX(products!$A$1:$G$49, MATCH(orders!$D859, products!$A$1:$A$1001, 0), MATCH(orders!I$1, products!$A$1:$G$1, 0))</f>
        <v>Rob</v>
      </c>
      <c r="J859" t="str">
        <f>INDEX(products!$A$1:$G$49, MATCH(orders!$D859, products!$A$1:$A$1001, 0), MATCH(orders!J$1, products!$A$1:$G$1, 0))</f>
        <v>L</v>
      </c>
      <c r="K859">
        <f>INDEX(products!$A$1:$G$49, MATCH(orders!$D859, products!$A$1:$A$1001, 0), MATCH(orders!K$1, products!$A$1:$G$1, 0))</f>
        <v>2.5</v>
      </c>
      <c r="L859">
        <f>INDEX(products!$A$1:$G$49, MATCH(orders!$D859, products!$A$1:$A$1001, 0), MATCH(orders!L$1, products!$A$1:$G$1, 0))</f>
        <v>27.484999999999996</v>
      </c>
      <c r="M859">
        <f>L859*E859</f>
        <v>137.42499999999998</v>
      </c>
      <c r="N859" t="str">
        <f>_xlfn.IFS(I859="Rob", "Robusta", I859="Exc", "Excelsa", I859="Ara", "Arabica", I859="Lib","Liberica", TRUE, "")</f>
        <v>Robusta</v>
      </c>
      <c r="O859" t="str">
        <f>_xlfn.IFS(J859="M", "Medium", J859="L", "Light", J859="D", "Dark", TRUE, "")</f>
        <v>Light</v>
      </c>
    </row>
    <row r="860" spans="1:15" x14ac:dyDescent="0.2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INDEX(customers!$A$1:$I$1001, MATCH(orders!$C860, customers!$A$1:$A$1001, 0), MATCH(orders!F$1, customers!$A$1:$I$1, 0))</f>
        <v>Shelley Titley</v>
      </c>
      <c r="G860" s="2" t="str">
        <f>INDEX(customers!$A$1:$I$1001, MATCH(orders!$C860, customers!$A$1:$A$1001, 0), MATCH(orders!G$1, customers!$A$1:$I$1, 0))</f>
        <v>stitleynu@whitehouse.gov</v>
      </c>
      <c r="H860" s="2" t="str">
        <f>INDEX(customers!$A$1:$I$1001, MATCH(orders!$C860, customers!$A$1:$A$1001, 0), MATCH(orders!H$1, customers!$A$1:$I$1, 0))</f>
        <v>United States</v>
      </c>
      <c r="I860" t="str">
        <f>INDEX(products!$A$1:$G$49, MATCH(orders!$D860, products!$A$1:$A$1001, 0), MATCH(orders!I$1, products!$A$1:$G$1, 0))</f>
        <v>Lib</v>
      </c>
      <c r="J860" t="str">
        <f>INDEX(products!$A$1:$G$49, MATCH(orders!$D860, products!$A$1:$A$1001, 0), MATCH(orders!J$1, products!$A$1:$G$1, 0))</f>
        <v>M</v>
      </c>
      <c r="K860">
        <f>INDEX(products!$A$1:$G$49, MATCH(orders!$D860, products!$A$1:$A$1001, 0), MATCH(orders!K$1, products!$A$1:$G$1, 0))</f>
        <v>0.5</v>
      </c>
      <c r="L860">
        <f>INDEX(products!$A$1:$G$49, MATCH(orders!$D860, products!$A$1:$A$1001, 0), MATCH(orders!L$1, products!$A$1:$G$1, 0))</f>
        <v>8.73</v>
      </c>
      <c r="M860">
        <f>L860*E860</f>
        <v>34.92</v>
      </c>
      <c r="N860" t="str">
        <f>_xlfn.IFS(I860="Rob", "Robusta", I860="Exc", "Excelsa", I860="Ara", "Arabica", I860="Lib","Liberica", TRUE, "")</f>
        <v>Liberica</v>
      </c>
      <c r="O860" t="str">
        <f>_xlfn.IFS(J860="M", "Medium", J860="L", "Light", J860="D", "Dark", TRUE, "")</f>
        <v>Medium</v>
      </c>
    </row>
    <row r="861" spans="1:15" x14ac:dyDescent="0.2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INDEX(customers!$A$1:$I$1001, MATCH(orders!$C861, customers!$A$1:$A$1001, 0), MATCH(orders!F$1, customers!$A$1:$I$1, 0))</f>
        <v>Redd Simao</v>
      </c>
      <c r="G861" s="2" t="str">
        <f>INDEX(customers!$A$1:$I$1001, MATCH(orders!$C861, customers!$A$1:$A$1001, 0), MATCH(orders!G$1, customers!$A$1:$I$1, 0))</f>
        <v>rsimaonv@simplemachines.org</v>
      </c>
      <c r="H861" s="2" t="str">
        <f>INDEX(customers!$A$1:$I$1001, MATCH(orders!$C861, customers!$A$1:$A$1001, 0), MATCH(orders!H$1, customers!$A$1:$I$1, 0))</f>
        <v>United States</v>
      </c>
      <c r="I861" t="str">
        <f>INDEX(products!$A$1:$G$49, MATCH(orders!$D861, products!$A$1:$A$1001, 0), MATCH(orders!I$1, products!$A$1:$G$1, 0))</f>
        <v>Ara</v>
      </c>
      <c r="J861" t="str">
        <f>INDEX(products!$A$1:$G$49, MATCH(orders!$D861, products!$A$1:$A$1001, 0), MATCH(orders!J$1, products!$A$1:$G$1, 0))</f>
        <v>L</v>
      </c>
      <c r="K861">
        <f>INDEX(products!$A$1:$G$49, MATCH(orders!$D861, products!$A$1:$A$1001, 0), MATCH(orders!K$1, products!$A$1:$G$1, 0))</f>
        <v>2.5</v>
      </c>
      <c r="L861">
        <f>INDEX(products!$A$1:$G$49, MATCH(orders!$D861, products!$A$1:$A$1001, 0), MATCH(orders!L$1, products!$A$1:$G$1, 0))</f>
        <v>29.784999999999997</v>
      </c>
      <c r="M861">
        <f>L861*E861</f>
        <v>178.70999999999998</v>
      </c>
      <c r="N861" t="str">
        <f>_xlfn.IFS(I861="Rob", "Robusta", I861="Exc", "Excelsa", I861="Ara", "Arabica", I861="Lib","Liberica", TRUE, "")</f>
        <v>Arabica</v>
      </c>
      <c r="O861" t="str">
        <f>_xlfn.IFS(J861="M", "Medium", J861="L", "Light", J861="D", "Dark", TRUE, "")</f>
        <v>Light</v>
      </c>
    </row>
    <row r="862" spans="1:15" x14ac:dyDescent="0.2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INDEX(customers!$A$1:$I$1001, MATCH(orders!$C862, customers!$A$1:$A$1001, 0), MATCH(orders!F$1, customers!$A$1:$I$1, 0))</f>
        <v>Cece Inker</v>
      </c>
      <c r="G862" s="2" t="str">
        <f>INDEX(customers!$A$1:$I$1001, MATCH(orders!$C862, customers!$A$1:$A$1001, 0), MATCH(orders!G$1, customers!$A$1:$I$1, 0))</f>
        <v xml:space="preserve"> cece.inker@gmail.com</v>
      </c>
      <c r="H862" s="2" t="str">
        <f>INDEX(customers!$A$1:$I$1001, MATCH(orders!$C862, customers!$A$1:$A$1001, 0), MATCH(orders!H$1, customers!$A$1:$I$1, 0))</f>
        <v>United States</v>
      </c>
      <c r="I862" t="str">
        <f>INDEX(products!$A$1:$G$49, MATCH(orders!$D862, products!$A$1:$A$1001, 0), MATCH(orders!I$1, products!$A$1:$G$1, 0))</f>
        <v>Ara</v>
      </c>
      <c r="J862" t="str">
        <f>INDEX(products!$A$1:$G$49, MATCH(orders!$D862, products!$A$1:$A$1001, 0), MATCH(orders!J$1, products!$A$1:$G$1, 0))</f>
        <v>M</v>
      </c>
      <c r="K862">
        <f>INDEX(products!$A$1:$G$49, MATCH(orders!$D862, products!$A$1:$A$1001, 0), MATCH(orders!K$1, products!$A$1:$G$1, 0))</f>
        <v>2.5</v>
      </c>
      <c r="L862">
        <f>INDEX(products!$A$1:$G$49, MATCH(orders!$D862, products!$A$1:$A$1001, 0), MATCH(orders!L$1, products!$A$1:$G$1, 0))</f>
        <v>25.874999999999996</v>
      </c>
      <c r="M862">
        <f>L862*E862</f>
        <v>25.874999999999996</v>
      </c>
      <c r="N862" t="str">
        <f>_xlfn.IFS(I862="Rob", "Robusta", I862="Exc", "Excelsa", I862="Ara", "Arabica", I862="Lib","Liberica", TRUE, "")</f>
        <v>Arabica</v>
      </c>
      <c r="O862" t="str">
        <f>_xlfn.IFS(J862="M", "Medium", J862="L", "Light", J862="D", "Dark", TRUE, "")</f>
        <v>Medium</v>
      </c>
    </row>
    <row r="863" spans="1:15" x14ac:dyDescent="0.2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INDEX(customers!$A$1:$I$1001, MATCH(orders!$C863, customers!$A$1:$A$1001, 0), MATCH(orders!F$1, customers!$A$1:$I$1, 0))</f>
        <v>Noel Chisholm</v>
      </c>
      <c r="G863" s="2" t="str">
        <f>INDEX(customers!$A$1:$I$1001, MATCH(orders!$C863, customers!$A$1:$A$1001, 0), MATCH(orders!G$1, customers!$A$1:$I$1, 0))</f>
        <v>nchisholmnx@example.com</v>
      </c>
      <c r="H863" s="2" t="str">
        <f>INDEX(customers!$A$1:$I$1001, MATCH(orders!$C863, customers!$A$1:$A$1001, 0), MATCH(orders!H$1, customers!$A$1:$I$1, 0))</f>
        <v>United States</v>
      </c>
      <c r="I863" t="str">
        <f>INDEX(products!$A$1:$G$49, MATCH(orders!$D863, products!$A$1:$A$1001, 0), MATCH(orders!I$1, products!$A$1:$G$1, 0))</f>
        <v>Lib</v>
      </c>
      <c r="J863" t="str">
        <f>INDEX(products!$A$1:$G$49, MATCH(orders!$D863, products!$A$1:$A$1001, 0), MATCH(orders!J$1, products!$A$1:$G$1, 0))</f>
        <v>D</v>
      </c>
      <c r="K863">
        <f>INDEX(products!$A$1:$G$49, MATCH(orders!$D863, products!$A$1:$A$1001, 0), MATCH(orders!K$1, products!$A$1:$G$1, 0))</f>
        <v>1</v>
      </c>
      <c r="L863">
        <f>INDEX(products!$A$1:$G$49, MATCH(orders!$D863, products!$A$1:$A$1001, 0), MATCH(orders!L$1, products!$A$1:$G$1, 0))</f>
        <v>12.95</v>
      </c>
      <c r="M863">
        <f>L863*E863</f>
        <v>77.699999999999989</v>
      </c>
      <c r="N863" t="str">
        <f>_xlfn.IFS(I863="Rob", "Robusta", I863="Exc", "Excelsa", I863="Ara", "Arabica", I863="Lib","Liberica", TRUE, "")</f>
        <v>Liberica</v>
      </c>
      <c r="O863" t="str">
        <f>_xlfn.IFS(J863="M", "Medium", J863="L", "Light", J863="D", "Dark", TRUE, "")</f>
        <v>Dark</v>
      </c>
    </row>
    <row r="864" spans="1:15" x14ac:dyDescent="0.2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INDEX(customers!$A$1:$I$1001, MATCH(orders!$C864, customers!$A$1:$A$1001, 0), MATCH(orders!F$1, customers!$A$1:$I$1, 0))</f>
        <v>Grazia Oats</v>
      </c>
      <c r="G864" s="2" t="str">
        <f>INDEX(customers!$A$1:$I$1001, MATCH(orders!$C864, customers!$A$1:$A$1001, 0), MATCH(orders!G$1, customers!$A$1:$I$1, 0))</f>
        <v>goatsny@live.com</v>
      </c>
      <c r="H864" s="2" t="str">
        <f>INDEX(customers!$A$1:$I$1001, MATCH(orders!$C864, customers!$A$1:$A$1001, 0), MATCH(orders!H$1, customers!$A$1:$I$1, 0))</f>
        <v>United States</v>
      </c>
      <c r="I864" t="str">
        <f>INDEX(products!$A$1:$G$49, MATCH(orders!$D864, products!$A$1:$A$1001, 0), MATCH(orders!I$1, products!$A$1:$G$1, 0))</f>
        <v>Rob</v>
      </c>
      <c r="J864" t="str">
        <f>INDEX(products!$A$1:$G$49, MATCH(orders!$D864, products!$A$1:$A$1001, 0), MATCH(orders!J$1, products!$A$1:$G$1, 0))</f>
        <v>M</v>
      </c>
      <c r="K864">
        <f>INDEX(products!$A$1:$G$49, MATCH(orders!$D864, products!$A$1:$A$1001, 0), MATCH(orders!K$1, products!$A$1:$G$1, 0))</f>
        <v>1</v>
      </c>
      <c r="L864">
        <f>INDEX(products!$A$1:$G$49, MATCH(orders!$D864, products!$A$1:$A$1001, 0), MATCH(orders!L$1, products!$A$1:$G$1, 0))</f>
        <v>9.9499999999999993</v>
      </c>
      <c r="M864">
        <f>L864*E864</f>
        <v>9.9499999999999993</v>
      </c>
      <c r="N864" t="str">
        <f>_xlfn.IFS(I864="Rob", "Robusta", I864="Exc", "Excelsa", I864="Ara", "Arabica", I864="Lib","Liberica", TRUE, "")</f>
        <v>Robusta</v>
      </c>
      <c r="O864" t="str">
        <f>_xlfn.IFS(J864="M", "Medium", J864="L", "Light", J864="D", "Dark", TRUE, "")</f>
        <v>Medium</v>
      </c>
    </row>
    <row r="865" spans="1:15" x14ac:dyDescent="0.2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INDEX(customers!$A$1:$I$1001, MATCH(orders!$C865, customers!$A$1:$A$1001, 0), MATCH(orders!F$1, customers!$A$1:$I$1, 0))</f>
        <v>Meade Birkin</v>
      </c>
      <c r="G865" s="2" t="str">
        <f>INDEX(customers!$A$1:$I$1001, MATCH(orders!$C865, customers!$A$1:$A$1001, 0), MATCH(orders!G$1, customers!$A$1:$I$1, 0))</f>
        <v>mbirkinnz@java.com</v>
      </c>
      <c r="H865" s="2" t="str">
        <f>INDEX(customers!$A$1:$I$1001, MATCH(orders!$C865, customers!$A$1:$A$1001, 0), MATCH(orders!H$1, customers!$A$1:$I$1, 0))</f>
        <v>United States</v>
      </c>
      <c r="I865" t="str">
        <f>INDEX(products!$A$1:$G$49, MATCH(orders!$D865, products!$A$1:$A$1001, 0), MATCH(orders!I$1, products!$A$1:$G$1, 0))</f>
        <v>Lib</v>
      </c>
      <c r="J865" t="str">
        <f>INDEX(products!$A$1:$G$49, MATCH(orders!$D865, products!$A$1:$A$1001, 0), MATCH(orders!J$1, products!$A$1:$G$1, 0))</f>
        <v>M</v>
      </c>
      <c r="K865">
        <f>INDEX(products!$A$1:$G$49, MATCH(orders!$D865, products!$A$1:$A$1001, 0), MATCH(orders!K$1, products!$A$1:$G$1, 0))</f>
        <v>1</v>
      </c>
      <c r="L865">
        <f>INDEX(products!$A$1:$G$49, MATCH(orders!$D865, products!$A$1:$A$1001, 0), MATCH(orders!L$1, products!$A$1:$G$1, 0))</f>
        <v>14.55</v>
      </c>
      <c r="M865">
        <f>L865*E865</f>
        <v>29.1</v>
      </c>
      <c r="N865" t="str">
        <f>_xlfn.IFS(I865="Rob", "Robusta", I865="Exc", "Excelsa", I865="Ara", "Arabica", I865="Lib","Liberica", TRUE, "")</f>
        <v>Liberica</v>
      </c>
      <c r="O865" t="str">
        <f>_xlfn.IFS(J865="M", "Medium", J865="L", "Light", J865="D", "Dark", TRUE, "")</f>
        <v>Medium</v>
      </c>
    </row>
    <row r="866" spans="1:15" x14ac:dyDescent="0.2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INDEX(customers!$A$1:$I$1001, MATCH(orders!$C866, customers!$A$1:$A$1001, 0), MATCH(orders!F$1, customers!$A$1:$I$1, 0))</f>
        <v>Ronda Pyson</v>
      </c>
      <c r="G866" s="2" t="str">
        <f>INDEX(customers!$A$1:$I$1001, MATCH(orders!$C866, customers!$A$1:$A$1001, 0), MATCH(orders!G$1, customers!$A$1:$I$1, 0))</f>
        <v>rpysono0@constantcontact.com</v>
      </c>
      <c r="H866" s="2" t="str">
        <f>INDEX(customers!$A$1:$I$1001, MATCH(orders!$C866, customers!$A$1:$A$1001, 0), MATCH(orders!H$1, customers!$A$1:$I$1, 0))</f>
        <v>Ireland</v>
      </c>
      <c r="I866" t="str">
        <f>INDEX(products!$A$1:$G$49, MATCH(orders!$D866, products!$A$1:$A$1001, 0), MATCH(orders!I$1, products!$A$1:$G$1, 0))</f>
        <v>Rob</v>
      </c>
      <c r="J866" t="str">
        <f>INDEX(products!$A$1:$G$49, MATCH(orders!$D866, products!$A$1:$A$1001, 0), MATCH(orders!J$1, products!$A$1:$G$1, 0))</f>
        <v>L</v>
      </c>
      <c r="K866">
        <f>INDEX(products!$A$1:$G$49, MATCH(orders!$D866, products!$A$1:$A$1001, 0), MATCH(orders!K$1, products!$A$1:$G$1, 0))</f>
        <v>0.2</v>
      </c>
      <c r="L866">
        <f>INDEX(products!$A$1:$G$49, MATCH(orders!$D866, products!$A$1:$A$1001, 0), MATCH(orders!L$1, products!$A$1:$G$1, 0))</f>
        <v>3.5849999999999995</v>
      </c>
      <c r="M866">
        <f>L866*E866</f>
        <v>21.509999999999998</v>
      </c>
      <c r="N866" t="str">
        <f>_xlfn.IFS(I866="Rob", "Robusta", I866="Exc", "Excelsa", I866="Ara", "Arabica", I866="Lib","Liberica", TRUE, "")</f>
        <v>Robusta</v>
      </c>
      <c r="O866" t="str">
        <f>_xlfn.IFS(J866="M", "Medium", J866="L", "Light", J866="D", "Dark", TRUE, "")</f>
        <v>Light</v>
      </c>
    </row>
    <row r="867" spans="1:15" x14ac:dyDescent="0.2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INDEX(customers!$A$1:$I$1001, MATCH(orders!$C867, customers!$A$1:$A$1001, 0), MATCH(orders!F$1, customers!$A$1:$I$1, 0))</f>
        <v>Modesty MacConnechie</v>
      </c>
      <c r="G867" s="2" t="str">
        <f>INDEX(customers!$A$1:$I$1001, MATCH(orders!$C867, customers!$A$1:$A$1001, 0), MATCH(orders!G$1, customers!$A$1:$I$1, 0))</f>
        <v>mmacconnechieo9@reuters.com</v>
      </c>
      <c r="H867" s="2" t="str">
        <f>INDEX(customers!$A$1:$I$1001, MATCH(orders!$C867, customers!$A$1:$A$1001, 0), MATCH(orders!H$1, customers!$A$1:$I$1, 0))</f>
        <v>United States</v>
      </c>
      <c r="I867" t="str">
        <f>INDEX(products!$A$1:$G$49, MATCH(orders!$D867, products!$A$1:$A$1001, 0), MATCH(orders!I$1, products!$A$1:$G$1, 0))</f>
        <v>Ara</v>
      </c>
      <c r="J867" t="str">
        <f>INDEX(products!$A$1:$G$49, MATCH(orders!$D867, products!$A$1:$A$1001, 0), MATCH(orders!J$1, products!$A$1:$G$1, 0))</f>
        <v>M</v>
      </c>
      <c r="K867">
        <f>INDEX(products!$A$1:$G$49, MATCH(orders!$D867, products!$A$1:$A$1001, 0), MATCH(orders!K$1, products!$A$1:$G$1, 0))</f>
        <v>0.5</v>
      </c>
      <c r="L867">
        <f>INDEX(products!$A$1:$G$49, MATCH(orders!$D867, products!$A$1:$A$1001, 0), MATCH(orders!L$1, products!$A$1:$G$1, 0))</f>
        <v>6.75</v>
      </c>
      <c r="M867">
        <f>L867*E867</f>
        <v>6.75</v>
      </c>
      <c r="N867" t="str">
        <f>_xlfn.IFS(I867="Rob", "Robusta", I867="Exc", "Excelsa", I867="Ara", "Arabica", I867="Lib","Liberica", TRUE, "")</f>
        <v>Arabica</v>
      </c>
      <c r="O867" t="str">
        <f>_xlfn.IFS(J867="M", "Medium", J867="L", "Light", J867="D", "Dark", TRUE, "")</f>
        <v>Medium</v>
      </c>
    </row>
    <row r="868" spans="1:15" x14ac:dyDescent="0.2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INDEX(customers!$A$1:$I$1001, MATCH(orders!$C868, customers!$A$1:$A$1001, 0), MATCH(orders!F$1, customers!$A$1:$I$1, 0))</f>
        <v>Rafaela Treacher</v>
      </c>
      <c r="G868" s="2" t="str">
        <f>INDEX(customers!$A$1:$I$1001, MATCH(orders!$C868, customers!$A$1:$A$1001, 0), MATCH(orders!G$1, customers!$A$1:$I$1, 0))</f>
        <v>rtreachero2@usa.gov</v>
      </c>
      <c r="H868" s="2" t="str">
        <f>INDEX(customers!$A$1:$I$1001, MATCH(orders!$C868, customers!$A$1:$A$1001, 0), MATCH(orders!H$1, customers!$A$1:$I$1, 0))</f>
        <v>Ireland</v>
      </c>
      <c r="I868" t="str">
        <f>INDEX(products!$A$1:$G$49, MATCH(orders!$D868, products!$A$1:$A$1001, 0), MATCH(orders!I$1, products!$A$1:$G$1, 0))</f>
        <v>Ara</v>
      </c>
      <c r="J868" t="str">
        <f>INDEX(products!$A$1:$G$49, MATCH(orders!$D868, products!$A$1:$A$1001, 0), MATCH(orders!J$1, products!$A$1:$G$1, 0))</f>
        <v>D</v>
      </c>
      <c r="K868">
        <f>INDEX(products!$A$1:$G$49, MATCH(orders!$D868, products!$A$1:$A$1001, 0), MATCH(orders!K$1, products!$A$1:$G$1, 0))</f>
        <v>0.5</v>
      </c>
      <c r="L868">
        <f>INDEX(products!$A$1:$G$49, MATCH(orders!$D868, products!$A$1:$A$1001, 0), MATCH(orders!L$1, products!$A$1:$G$1, 0))</f>
        <v>5.97</v>
      </c>
      <c r="M868">
        <f>L868*E868</f>
        <v>17.91</v>
      </c>
      <c r="N868" t="str">
        <f>_xlfn.IFS(I868="Rob", "Robusta", I868="Exc", "Excelsa", I868="Ara", "Arabica", I868="Lib","Liberica", TRUE, "")</f>
        <v>Arabica</v>
      </c>
      <c r="O868" t="str">
        <f>_xlfn.IFS(J868="M", "Medium", J868="L", "Light", J868="D", "Dark", TRUE, "")</f>
        <v>Dark</v>
      </c>
    </row>
    <row r="869" spans="1:15" x14ac:dyDescent="0.2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INDEX(customers!$A$1:$I$1001, MATCH(orders!$C869, customers!$A$1:$A$1001, 0), MATCH(orders!F$1, customers!$A$1:$I$1, 0))</f>
        <v>Bee Fattorini</v>
      </c>
      <c r="G869" s="2" t="str">
        <f>INDEX(customers!$A$1:$I$1001, MATCH(orders!$C869, customers!$A$1:$A$1001, 0), MATCH(orders!G$1, customers!$A$1:$I$1, 0))</f>
        <v>bfattorinio3@quantcast.com</v>
      </c>
      <c r="H869" s="2" t="str">
        <f>INDEX(customers!$A$1:$I$1001, MATCH(orders!$C869, customers!$A$1:$A$1001, 0), MATCH(orders!H$1, customers!$A$1:$I$1, 0))</f>
        <v>Ireland</v>
      </c>
      <c r="I869" t="str">
        <f>INDEX(products!$A$1:$G$49, MATCH(orders!$D869, products!$A$1:$A$1001, 0), MATCH(orders!I$1, products!$A$1:$G$1, 0))</f>
        <v>Ara</v>
      </c>
      <c r="J869" t="str">
        <f>INDEX(products!$A$1:$G$49, MATCH(orders!$D869, products!$A$1:$A$1001, 0), MATCH(orders!J$1, products!$A$1:$G$1, 0))</f>
        <v>L</v>
      </c>
      <c r="K869">
        <f>INDEX(products!$A$1:$G$49, MATCH(orders!$D869, products!$A$1:$A$1001, 0), MATCH(orders!K$1, products!$A$1:$G$1, 0))</f>
        <v>2.5</v>
      </c>
      <c r="L869">
        <f>INDEX(products!$A$1:$G$49, MATCH(orders!$D869, products!$A$1:$A$1001, 0), MATCH(orders!L$1, products!$A$1:$G$1, 0))</f>
        <v>29.784999999999997</v>
      </c>
      <c r="M869">
        <f>L869*E869</f>
        <v>29.784999999999997</v>
      </c>
      <c r="N869" t="str">
        <f>_xlfn.IFS(I869="Rob", "Robusta", I869="Exc", "Excelsa", I869="Ara", "Arabica", I869="Lib","Liberica", TRUE, "")</f>
        <v>Arabica</v>
      </c>
      <c r="O869" t="str">
        <f>_xlfn.IFS(J869="M", "Medium", J869="L", "Light", J869="D", "Dark", TRUE, "")</f>
        <v>Light</v>
      </c>
    </row>
    <row r="870" spans="1:15" x14ac:dyDescent="0.2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INDEX(customers!$A$1:$I$1001, MATCH(orders!$C870, customers!$A$1:$A$1001, 0), MATCH(orders!F$1, customers!$A$1:$I$1, 0))</f>
        <v>Margie Palleske</v>
      </c>
      <c r="G870" s="2" t="str">
        <f>INDEX(customers!$A$1:$I$1001, MATCH(orders!$C870, customers!$A$1:$A$1001, 0), MATCH(orders!G$1, customers!$A$1:$I$1, 0))</f>
        <v>mpalleskeo4@nyu.edu</v>
      </c>
      <c r="H870" s="2" t="str">
        <f>INDEX(customers!$A$1:$I$1001, MATCH(orders!$C870, customers!$A$1:$A$1001, 0), MATCH(orders!H$1, customers!$A$1:$I$1, 0))</f>
        <v>United States</v>
      </c>
      <c r="I870" t="str">
        <f>INDEX(products!$A$1:$G$49, MATCH(orders!$D870, products!$A$1:$A$1001, 0), MATCH(orders!I$1, products!$A$1:$G$1, 0))</f>
        <v>Exc</v>
      </c>
      <c r="J870" t="str">
        <f>INDEX(products!$A$1:$G$49, MATCH(orders!$D870, products!$A$1:$A$1001, 0), MATCH(orders!J$1, products!$A$1:$G$1, 0))</f>
        <v>M</v>
      </c>
      <c r="K870">
        <f>INDEX(products!$A$1:$G$49, MATCH(orders!$D870, products!$A$1:$A$1001, 0), MATCH(orders!K$1, products!$A$1:$G$1, 0))</f>
        <v>0.5</v>
      </c>
      <c r="L870">
        <f>INDEX(products!$A$1:$G$49, MATCH(orders!$D870, products!$A$1:$A$1001, 0), MATCH(orders!L$1, products!$A$1:$G$1, 0))</f>
        <v>8.25</v>
      </c>
      <c r="M870">
        <f>L870*E870</f>
        <v>41.25</v>
      </c>
      <c r="N870" t="str">
        <f>_xlfn.IFS(I870="Rob", "Robusta", I870="Exc", "Excelsa", I870="Ara", "Arabica", I870="Lib","Liberica", TRUE, "")</f>
        <v>Excelsa</v>
      </c>
      <c r="O870" t="str">
        <f>_xlfn.IFS(J870="M", "Medium", J870="L", "Light", J870="D", "Dark", TRUE, "")</f>
        <v>Medium</v>
      </c>
    </row>
    <row r="871" spans="1:15" x14ac:dyDescent="0.2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INDEX(customers!$A$1:$I$1001, MATCH(orders!$C871, customers!$A$1:$A$1001, 0), MATCH(orders!F$1, customers!$A$1:$I$1, 0))</f>
        <v>Alexina Randals</v>
      </c>
      <c r="G871" s="2" t="str">
        <f>INDEX(customers!$A$1:$I$1001, MATCH(orders!$C871, customers!$A$1:$A$1001, 0), MATCH(orders!G$1, customers!$A$1:$I$1, 0))</f>
        <v xml:space="preserve"> alexina.randals@gmail.com</v>
      </c>
      <c r="H871" s="2" t="str">
        <f>INDEX(customers!$A$1:$I$1001, MATCH(orders!$C871, customers!$A$1:$A$1001, 0), MATCH(orders!H$1, customers!$A$1:$I$1, 0))</f>
        <v>United States</v>
      </c>
      <c r="I871" t="str">
        <f>INDEX(products!$A$1:$G$49, MATCH(orders!$D871, products!$A$1:$A$1001, 0), MATCH(orders!I$1, products!$A$1:$G$1, 0))</f>
        <v>Rob</v>
      </c>
      <c r="J871" t="str">
        <f>INDEX(products!$A$1:$G$49, MATCH(orders!$D871, products!$A$1:$A$1001, 0), MATCH(orders!J$1, products!$A$1:$G$1, 0))</f>
        <v>M</v>
      </c>
      <c r="K871">
        <f>INDEX(products!$A$1:$G$49, MATCH(orders!$D871, products!$A$1:$A$1001, 0), MATCH(orders!K$1, products!$A$1:$G$1, 0))</f>
        <v>0.5</v>
      </c>
      <c r="L871">
        <f>INDEX(products!$A$1:$G$49, MATCH(orders!$D871, products!$A$1:$A$1001, 0), MATCH(orders!L$1, products!$A$1:$G$1, 0))</f>
        <v>5.97</v>
      </c>
      <c r="M871">
        <f>L871*E871</f>
        <v>17.91</v>
      </c>
      <c r="N871" t="str">
        <f>_xlfn.IFS(I871="Rob", "Robusta", I871="Exc", "Excelsa", I871="Ara", "Arabica", I871="Lib","Liberica", TRUE, "")</f>
        <v>Robusta</v>
      </c>
      <c r="O871" t="str">
        <f>_xlfn.IFS(J871="M", "Medium", J871="L", "Light", J871="D", "Dark", TRUE, "")</f>
        <v>Medium</v>
      </c>
    </row>
    <row r="872" spans="1:15" x14ac:dyDescent="0.2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INDEX(customers!$A$1:$I$1001, MATCH(orders!$C872, customers!$A$1:$A$1001, 0), MATCH(orders!F$1, customers!$A$1:$I$1, 0))</f>
        <v>Filip Antcliffe</v>
      </c>
      <c r="G872" s="2" t="str">
        <f>INDEX(customers!$A$1:$I$1001, MATCH(orders!$C872, customers!$A$1:$A$1001, 0), MATCH(orders!G$1, customers!$A$1:$I$1, 0))</f>
        <v>fantcliffeo6@amazon.co.jp</v>
      </c>
      <c r="H872" s="2" t="str">
        <f>INDEX(customers!$A$1:$I$1001, MATCH(orders!$C872, customers!$A$1:$A$1001, 0), MATCH(orders!H$1, customers!$A$1:$I$1, 0))</f>
        <v>Ireland</v>
      </c>
      <c r="I872" t="str">
        <f>INDEX(products!$A$1:$G$49, MATCH(orders!$D872, products!$A$1:$A$1001, 0), MATCH(orders!I$1, products!$A$1:$G$1, 0))</f>
        <v>Exc</v>
      </c>
      <c r="J872" t="str">
        <f>INDEX(products!$A$1:$G$49, MATCH(orders!$D872, products!$A$1:$A$1001, 0), MATCH(orders!J$1, products!$A$1:$G$1, 0))</f>
        <v>D</v>
      </c>
      <c r="K872">
        <f>INDEX(products!$A$1:$G$49, MATCH(orders!$D872, products!$A$1:$A$1001, 0), MATCH(orders!K$1, products!$A$1:$G$1, 0))</f>
        <v>0.5</v>
      </c>
      <c r="L872">
        <f>INDEX(products!$A$1:$G$49, MATCH(orders!$D872, products!$A$1:$A$1001, 0), MATCH(orders!L$1, products!$A$1:$G$1, 0))</f>
        <v>7.29</v>
      </c>
      <c r="M872">
        <f>L872*E872</f>
        <v>7.29</v>
      </c>
      <c r="N872" t="str">
        <f>_xlfn.IFS(I872="Rob", "Robusta", I872="Exc", "Excelsa", I872="Ara", "Arabica", I872="Lib","Liberica", TRUE, "")</f>
        <v>Excelsa</v>
      </c>
      <c r="O872" t="str">
        <f>_xlfn.IFS(J872="M", "Medium", J872="L", "Light", J872="D", "Dark", TRUE, "")</f>
        <v>Dark</v>
      </c>
    </row>
    <row r="873" spans="1:15" x14ac:dyDescent="0.2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INDEX(customers!$A$1:$I$1001, MATCH(orders!$C873, customers!$A$1:$A$1001, 0), MATCH(orders!F$1, customers!$A$1:$I$1, 0))</f>
        <v>Peyter Matignon</v>
      </c>
      <c r="G873" s="2" t="str">
        <f>INDEX(customers!$A$1:$I$1001, MATCH(orders!$C873, customers!$A$1:$A$1001, 0), MATCH(orders!G$1, customers!$A$1:$I$1, 0))</f>
        <v>pmatignono7@harvard.edu</v>
      </c>
      <c r="H873" s="2" t="str">
        <f>INDEX(customers!$A$1:$I$1001, MATCH(orders!$C873, customers!$A$1:$A$1001, 0), MATCH(orders!H$1, customers!$A$1:$I$1, 0))</f>
        <v>United Kingdom</v>
      </c>
      <c r="I873" t="str">
        <f>INDEX(products!$A$1:$G$49, MATCH(orders!$D873, products!$A$1:$A$1001, 0), MATCH(orders!I$1, products!$A$1:$G$1, 0))</f>
        <v>Exc</v>
      </c>
      <c r="J873" t="str">
        <f>INDEX(products!$A$1:$G$49, MATCH(orders!$D873, products!$A$1:$A$1001, 0), MATCH(orders!J$1, products!$A$1:$G$1, 0))</f>
        <v>L</v>
      </c>
      <c r="K873">
        <f>INDEX(products!$A$1:$G$49, MATCH(orders!$D873, products!$A$1:$A$1001, 0), MATCH(orders!K$1, products!$A$1:$G$1, 0))</f>
        <v>1</v>
      </c>
      <c r="L873">
        <f>INDEX(products!$A$1:$G$49, MATCH(orders!$D873, products!$A$1:$A$1001, 0), MATCH(orders!L$1, products!$A$1:$G$1, 0))</f>
        <v>14.85</v>
      </c>
      <c r="M873">
        <f>L873*E873</f>
        <v>29.7</v>
      </c>
      <c r="N873" t="str">
        <f>_xlfn.IFS(I873="Rob", "Robusta", I873="Exc", "Excelsa", I873="Ara", "Arabica", I873="Lib","Liberica", TRUE, "")</f>
        <v>Excelsa</v>
      </c>
      <c r="O873" t="str">
        <f>_xlfn.IFS(J873="M", "Medium", J873="L", "Light", J873="D", "Dark", TRUE, "")</f>
        <v>Light</v>
      </c>
    </row>
    <row r="874" spans="1:15" x14ac:dyDescent="0.2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INDEX(customers!$A$1:$I$1001, MATCH(orders!$C874, customers!$A$1:$A$1001, 0), MATCH(orders!F$1, customers!$A$1:$I$1, 0))</f>
        <v>Claudie Weond</v>
      </c>
      <c r="G874" s="2" t="str">
        <f>INDEX(customers!$A$1:$I$1001, MATCH(orders!$C874, customers!$A$1:$A$1001, 0), MATCH(orders!G$1, customers!$A$1:$I$1, 0))</f>
        <v>cweondo8@theglobeandmail.com</v>
      </c>
      <c r="H874" s="2" t="str">
        <f>INDEX(customers!$A$1:$I$1001, MATCH(orders!$C874, customers!$A$1:$A$1001, 0), MATCH(orders!H$1, customers!$A$1:$I$1, 0))</f>
        <v>United States</v>
      </c>
      <c r="I874" t="str">
        <f>INDEX(products!$A$1:$G$49, MATCH(orders!$D874, products!$A$1:$A$1001, 0), MATCH(orders!I$1, products!$A$1:$G$1, 0))</f>
        <v>Ara</v>
      </c>
      <c r="J874" t="str">
        <f>INDEX(products!$A$1:$G$49, MATCH(orders!$D874, products!$A$1:$A$1001, 0), MATCH(orders!J$1, products!$A$1:$G$1, 0))</f>
        <v>M</v>
      </c>
      <c r="K874">
        <f>INDEX(products!$A$1:$G$49, MATCH(orders!$D874, products!$A$1:$A$1001, 0), MATCH(orders!K$1, products!$A$1:$G$1, 0))</f>
        <v>1</v>
      </c>
      <c r="L874">
        <f>INDEX(products!$A$1:$G$49, MATCH(orders!$D874, products!$A$1:$A$1001, 0), MATCH(orders!L$1, products!$A$1:$G$1, 0))</f>
        <v>11.25</v>
      </c>
      <c r="M874">
        <f>L874*E874</f>
        <v>22.5</v>
      </c>
      <c r="N874" t="str">
        <f>_xlfn.IFS(I874="Rob", "Robusta", I874="Exc", "Excelsa", I874="Ara", "Arabica", I874="Lib","Liberica", TRUE, "")</f>
        <v>Arabica</v>
      </c>
      <c r="O874" t="str">
        <f>_xlfn.IFS(J874="M", "Medium", J874="L", "Light", J874="D", "Dark", TRUE, "")</f>
        <v>Medium</v>
      </c>
    </row>
    <row r="875" spans="1:15" x14ac:dyDescent="0.2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INDEX(customers!$A$1:$I$1001, MATCH(orders!$C875, customers!$A$1:$A$1001, 0), MATCH(orders!F$1, customers!$A$1:$I$1, 0))</f>
        <v>Modesty MacConnechie</v>
      </c>
      <c r="G875" s="2" t="str">
        <f>INDEX(customers!$A$1:$I$1001, MATCH(orders!$C875, customers!$A$1:$A$1001, 0), MATCH(orders!G$1, customers!$A$1:$I$1, 0))</f>
        <v>mmacconnechieo9@reuters.com</v>
      </c>
      <c r="H875" s="2" t="str">
        <f>INDEX(customers!$A$1:$I$1001, MATCH(orders!$C875, customers!$A$1:$A$1001, 0), MATCH(orders!H$1, customers!$A$1:$I$1, 0))</f>
        <v>United States</v>
      </c>
      <c r="I875" t="str">
        <f>INDEX(products!$A$1:$G$49, MATCH(orders!$D875, products!$A$1:$A$1001, 0), MATCH(orders!I$1, products!$A$1:$G$1, 0))</f>
        <v>Rob</v>
      </c>
      <c r="J875" t="str">
        <f>INDEX(products!$A$1:$G$49, MATCH(orders!$D875, products!$A$1:$A$1001, 0), MATCH(orders!J$1, products!$A$1:$G$1, 0))</f>
        <v>M</v>
      </c>
      <c r="K875">
        <f>INDEX(products!$A$1:$G$49, MATCH(orders!$D875, products!$A$1:$A$1001, 0), MATCH(orders!K$1, products!$A$1:$G$1, 0))</f>
        <v>0.2</v>
      </c>
      <c r="L875">
        <f>INDEX(products!$A$1:$G$49, MATCH(orders!$D875, products!$A$1:$A$1001, 0), MATCH(orders!L$1, products!$A$1:$G$1, 0))</f>
        <v>2.9849999999999999</v>
      </c>
      <c r="M875">
        <f>L875*E875</f>
        <v>11.94</v>
      </c>
      <c r="N875" t="str">
        <f>_xlfn.IFS(I875="Rob", "Robusta", I875="Exc", "Excelsa", I875="Ara", "Arabica", I875="Lib","Liberica", TRUE, "")</f>
        <v>Robusta</v>
      </c>
      <c r="O875" t="str">
        <f>_xlfn.IFS(J875="M", "Medium", J875="L", "Light", J875="D", "Dark", TRUE, "")</f>
        <v>Medium</v>
      </c>
    </row>
    <row r="876" spans="1:15" x14ac:dyDescent="0.2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INDEX(customers!$A$1:$I$1001, MATCH(orders!$C876, customers!$A$1:$A$1001, 0), MATCH(orders!F$1, customers!$A$1:$I$1, 0))</f>
        <v>Jaquenette Skentelbery</v>
      </c>
      <c r="G876" s="2" t="str">
        <f>INDEX(customers!$A$1:$I$1001, MATCH(orders!$C876, customers!$A$1:$A$1001, 0), MATCH(orders!G$1, customers!$A$1:$I$1, 0))</f>
        <v>jskentelberyoa@paypal.com</v>
      </c>
      <c r="H876" s="2" t="str">
        <f>INDEX(customers!$A$1:$I$1001, MATCH(orders!$C876, customers!$A$1:$A$1001, 0), MATCH(orders!H$1, customers!$A$1:$I$1, 0))</f>
        <v>United States</v>
      </c>
      <c r="I876" t="str">
        <f>INDEX(products!$A$1:$G$49, MATCH(orders!$D876, products!$A$1:$A$1001, 0), MATCH(orders!I$1, products!$A$1:$G$1, 0))</f>
        <v>Ara</v>
      </c>
      <c r="J876" t="str">
        <f>INDEX(products!$A$1:$G$49, MATCH(orders!$D876, products!$A$1:$A$1001, 0), MATCH(orders!J$1, products!$A$1:$G$1, 0))</f>
        <v>L</v>
      </c>
      <c r="K876">
        <f>INDEX(products!$A$1:$G$49, MATCH(orders!$D876, products!$A$1:$A$1001, 0), MATCH(orders!K$1, products!$A$1:$G$1, 0))</f>
        <v>1</v>
      </c>
      <c r="L876">
        <f>INDEX(products!$A$1:$G$49, MATCH(orders!$D876, products!$A$1:$A$1001, 0), MATCH(orders!L$1, products!$A$1:$G$1, 0))</f>
        <v>12.95</v>
      </c>
      <c r="M876">
        <f>L876*E876</f>
        <v>25.9</v>
      </c>
      <c r="N876" t="str">
        <f>_xlfn.IFS(I876="Rob", "Robusta", I876="Exc", "Excelsa", I876="Ara", "Arabica", I876="Lib","Liberica", TRUE, "")</f>
        <v>Arabica</v>
      </c>
      <c r="O876" t="str">
        <f>_xlfn.IFS(J876="M", "Medium", J876="L", "Light", J876="D", "Dark", TRUE, "")</f>
        <v>Light</v>
      </c>
    </row>
    <row r="877" spans="1:15" x14ac:dyDescent="0.2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INDEX(customers!$A$1:$I$1001, MATCH(orders!$C877, customers!$A$1:$A$1001, 0), MATCH(orders!F$1, customers!$A$1:$I$1, 0))</f>
        <v>Orazio Comber</v>
      </c>
      <c r="G877" s="2" t="str">
        <f>INDEX(customers!$A$1:$I$1001, MATCH(orders!$C877, customers!$A$1:$A$1001, 0), MATCH(orders!G$1, customers!$A$1:$I$1, 0))</f>
        <v>ocomberob@goo.gl</v>
      </c>
      <c r="H877" s="2" t="str">
        <f>INDEX(customers!$A$1:$I$1001, MATCH(orders!$C877, customers!$A$1:$A$1001, 0), MATCH(orders!H$1, customers!$A$1:$I$1, 0))</f>
        <v>Ireland</v>
      </c>
      <c r="I877" t="str">
        <f>INDEX(products!$A$1:$G$49, MATCH(orders!$D877, products!$A$1:$A$1001, 0), MATCH(orders!I$1, products!$A$1:$G$1, 0))</f>
        <v>Lib</v>
      </c>
      <c r="J877" t="str">
        <f>INDEX(products!$A$1:$G$49, MATCH(orders!$D877, products!$A$1:$A$1001, 0), MATCH(orders!J$1, products!$A$1:$G$1, 0))</f>
        <v>M</v>
      </c>
      <c r="K877">
        <f>INDEX(products!$A$1:$G$49, MATCH(orders!$D877, products!$A$1:$A$1001, 0), MATCH(orders!K$1, products!$A$1:$G$1, 0))</f>
        <v>0.5</v>
      </c>
      <c r="L877">
        <f>INDEX(products!$A$1:$G$49, MATCH(orders!$D877, products!$A$1:$A$1001, 0), MATCH(orders!L$1, products!$A$1:$G$1, 0))</f>
        <v>8.73</v>
      </c>
      <c r="M877">
        <f>L877*E877</f>
        <v>43.650000000000006</v>
      </c>
      <c r="N877" t="str">
        <f>_xlfn.IFS(I877="Rob", "Robusta", I877="Exc", "Excelsa", I877="Ara", "Arabica", I877="Lib","Liberica", TRUE, "")</f>
        <v>Liberica</v>
      </c>
      <c r="O877" t="str">
        <f>_xlfn.IFS(J877="M", "Medium", J877="L", "Light", J877="D", "Dark", TRUE, "")</f>
        <v>Medium</v>
      </c>
    </row>
    <row r="878" spans="1:15" x14ac:dyDescent="0.2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INDEX(customers!$A$1:$I$1001, MATCH(orders!$C878, customers!$A$1:$A$1001, 0), MATCH(orders!F$1, customers!$A$1:$I$1, 0))</f>
        <v>Orazio Comber</v>
      </c>
      <c r="G878" s="2" t="str">
        <f>INDEX(customers!$A$1:$I$1001, MATCH(orders!$C878, customers!$A$1:$A$1001, 0), MATCH(orders!G$1, customers!$A$1:$I$1, 0))</f>
        <v>ocomberob@goo.gl</v>
      </c>
      <c r="H878" s="2" t="str">
        <f>INDEX(customers!$A$1:$I$1001, MATCH(orders!$C878, customers!$A$1:$A$1001, 0), MATCH(orders!H$1, customers!$A$1:$I$1, 0))</f>
        <v>Ireland</v>
      </c>
      <c r="I878" t="str">
        <f>INDEX(products!$A$1:$G$49, MATCH(orders!$D878, products!$A$1:$A$1001, 0), MATCH(orders!I$1, products!$A$1:$G$1, 0))</f>
        <v>Ara</v>
      </c>
      <c r="J878" t="str">
        <f>INDEX(products!$A$1:$G$49, MATCH(orders!$D878, products!$A$1:$A$1001, 0), MATCH(orders!J$1, products!$A$1:$G$1, 0))</f>
        <v>L</v>
      </c>
      <c r="K878">
        <f>INDEX(products!$A$1:$G$49, MATCH(orders!$D878, products!$A$1:$A$1001, 0), MATCH(orders!K$1, products!$A$1:$G$1, 0))</f>
        <v>0.5</v>
      </c>
      <c r="L878">
        <f>INDEX(products!$A$1:$G$49, MATCH(orders!$D878, products!$A$1:$A$1001, 0), MATCH(orders!L$1, products!$A$1:$G$1, 0))</f>
        <v>7.77</v>
      </c>
      <c r="M878">
        <f>L878*E878</f>
        <v>46.62</v>
      </c>
      <c r="N878" t="str">
        <f>_xlfn.IFS(I878="Rob", "Robusta", I878="Exc", "Excelsa", I878="Ara", "Arabica", I878="Lib","Liberica", TRUE, "")</f>
        <v>Arabica</v>
      </c>
      <c r="O878" t="str">
        <f>_xlfn.IFS(J878="M", "Medium", J878="L", "Light", J878="D", "Dark", TRUE, "")</f>
        <v>Light</v>
      </c>
    </row>
    <row r="879" spans="1:15" x14ac:dyDescent="0.2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INDEX(customers!$A$1:$I$1001, MATCH(orders!$C879, customers!$A$1:$A$1001, 0), MATCH(orders!F$1, customers!$A$1:$I$1, 0))</f>
        <v>Zachary Tramel</v>
      </c>
      <c r="G879" s="2" t="str">
        <f>INDEX(customers!$A$1:$I$1001, MATCH(orders!$C879, customers!$A$1:$A$1001, 0), MATCH(orders!G$1, customers!$A$1:$I$1, 0))</f>
        <v>ztramelod@netlog.com</v>
      </c>
      <c r="H879" s="2" t="str">
        <f>INDEX(customers!$A$1:$I$1001, MATCH(orders!$C879, customers!$A$1:$A$1001, 0), MATCH(orders!H$1, customers!$A$1:$I$1, 0))</f>
        <v>United States</v>
      </c>
      <c r="I879" t="str">
        <f>INDEX(products!$A$1:$G$49, MATCH(orders!$D879, products!$A$1:$A$1001, 0), MATCH(orders!I$1, products!$A$1:$G$1, 0))</f>
        <v>Lib</v>
      </c>
      <c r="J879" t="str">
        <f>INDEX(products!$A$1:$G$49, MATCH(orders!$D879, products!$A$1:$A$1001, 0), MATCH(orders!J$1, products!$A$1:$G$1, 0))</f>
        <v>L</v>
      </c>
      <c r="K879">
        <f>INDEX(products!$A$1:$G$49, MATCH(orders!$D879, products!$A$1:$A$1001, 0), MATCH(orders!K$1, products!$A$1:$G$1, 0))</f>
        <v>0.5</v>
      </c>
      <c r="L879">
        <f>INDEX(products!$A$1:$G$49, MATCH(orders!$D879, products!$A$1:$A$1001, 0), MATCH(orders!L$1, products!$A$1:$G$1, 0))</f>
        <v>9.51</v>
      </c>
      <c r="M879">
        <f>L879*E879</f>
        <v>28.53</v>
      </c>
      <c r="N879" t="str">
        <f>_xlfn.IFS(I879="Rob", "Robusta", I879="Exc", "Excelsa", I879="Ara", "Arabica", I879="Lib","Liberica", TRUE, "")</f>
        <v>Liberica</v>
      </c>
      <c r="O879" t="str">
        <f>_xlfn.IFS(J879="M", "Medium", J879="L", "Light", J879="D", "Dark", TRUE, "")</f>
        <v>Light</v>
      </c>
    </row>
    <row r="880" spans="1:15" x14ac:dyDescent="0.2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INDEX(customers!$A$1:$I$1001, MATCH(orders!$C880, customers!$A$1:$A$1001, 0), MATCH(orders!F$1, customers!$A$1:$I$1, 0))</f>
        <v>Izaak Primak</v>
      </c>
      <c r="G880" s="2" t="str">
        <f>INDEX(customers!$A$1:$I$1001, MATCH(orders!$C880, customers!$A$1:$A$1001, 0), MATCH(orders!G$1, customers!$A$1:$I$1, 0))</f>
        <v xml:space="preserve"> izaak.primak@gmail.com</v>
      </c>
      <c r="H880" s="2" t="str">
        <f>INDEX(customers!$A$1:$I$1001, MATCH(orders!$C880, customers!$A$1:$A$1001, 0), MATCH(orders!H$1, customers!$A$1:$I$1, 0))</f>
        <v>United States</v>
      </c>
      <c r="I880" t="str">
        <f>INDEX(products!$A$1:$G$49, MATCH(orders!$D880, products!$A$1:$A$1001, 0), MATCH(orders!I$1, products!$A$1:$G$1, 0))</f>
        <v>Rob</v>
      </c>
      <c r="J880" t="str">
        <f>INDEX(products!$A$1:$G$49, MATCH(orders!$D880, products!$A$1:$A$1001, 0), MATCH(orders!J$1, products!$A$1:$G$1, 0))</f>
        <v>L</v>
      </c>
      <c r="K880">
        <f>INDEX(products!$A$1:$G$49, MATCH(orders!$D880, products!$A$1:$A$1001, 0), MATCH(orders!K$1, products!$A$1:$G$1, 0))</f>
        <v>2.5</v>
      </c>
      <c r="L880">
        <f>INDEX(products!$A$1:$G$49, MATCH(orders!$D880, products!$A$1:$A$1001, 0), MATCH(orders!L$1, products!$A$1:$G$1, 0))</f>
        <v>27.484999999999996</v>
      </c>
      <c r="M880">
        <f>L880*E880</f>
        <v>27.484999999999996</v>
      </c>
      <c r="N880" t="str">
        <f>_xlfn.IFS(I880="Rob", "Robusta", I880="Exc", "Excelsa", I880="Ara", "Arabica", I880="Lib","Liberica", TRUE, "")</f>
        <v>Robusta</v>
      </c>
      <c r="O880" t="str">
        <f>_xlfn.IFS(J880="M", "Medium", J880="L", "Light", J880="D", "Dark", TRUE, "")</f>
        <v>Light</v>
      </c>
    </row>
    <row r="881" spans="1:15" x14ac:dyDescent="0.2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INDEX(customers!$A$1:$I$1001, MATCH(orders!$C881, customers!$A$1:$A$1001, 0), MATCH(orders!F$1, customers!$A$1:$I$1, 0))</f>
        <v>Brittani Thoresbie</v>
      </c>
      <c r="G881" s="2" t="str">
        <f>INDEX(customers!$A$1:$I$1001, MATCH(orders!$C881, customers!$A$1:$A$1001, 0), MATCH(orders!G$1, customers!$A$1:$I$1, 0))</f>
        <v xml:space="preserve"> brittani.thoresbie@gmail.com</v>
      </c>
      <c r="H881" s="2" t="str">
        <f>INDEX(customers!$A$1:$I$1001, MATCH(orders!$C881, customers!$A$1:$A$1001, 0), MATCH(orders!H$1, customers!$A$1:$I$1, 0))</f>
        <v>United States</v>
      </c>
      <c r="I881" t="str">
        <f>INDEX(products!$A$1:$G$49, MATCH(orders!$D881, products!$A$1:$A$1001, 0), MATCH(orders!I$1, products!$A$1:$G$1, 0))</f>
        <v>Exc</v>
      </c>
      <c r="J881" t="str">
        <f>INDEX(products!$A$1:$G$49, MATCH(orders!$D881, products!$A$1:$A$1001, 0), MATCH(orders!J$1, products!$A$1:$G$1, 0))</f>
        <v>D</v>
      </c>
      <c r="K881">
        <f>INDEX(products!$A$1:$G$49, MATCH(orders!$D881, products!$A$1:$A$1001, 0), MATCH(orders!K$1, products!$A$1:$G$1, 0))</f>
        <v>0.2</v>
      </c>
      <c r="L881">
        <f>INDEX(products!$A$1:$G$49, MATCH(orders!$D881, products!$A$1:$A$1001, 0), MATCH(orders!L$1, products!$A$1:$G$1, 0))</f>
        <v>3.645</v>
      </c>
      <c r="M881">
        <f>L881*E881</f>
        <v>10.935</v>
      </c>
      <c r="N881" t="str">
        <f>_xlfn.IFS(I881="Rob", "Robusta", I881="Exc", "Excelsa", I881="Ara", "Arabica", I881="Lib","Liberica", TRUE, "")</f>
        <v>Excelsa</v>
      </c>
      <c r="O881" t="str">
        <f>_xlfn.IFS(J881="M", "Medium", J881="L", "Light", J881="D", "Dark", TRUE, "")</f>
        <v>Dark</v>
      </c>
    </row>
    <row r="882" spans="1:15" x14ac:dyDescent="0.2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INDEX(customers!$A$1:$I$1001, MATCH(orders!$C882, customers!$A$1:$A$1001, 0), MATCH(orders!F$1, customers!$A$1:$I$1, 0))</f>
        <v>Constanta Hatfull</v>
      </c>
      <c r="G882" s="2" t="str">
        <f>INDEX(customers!$A$1:$I$1001, MATCH(orders!$C882, customers!$A$1:$A$1001, 0), MATCH(orders!G$1, customers!$A$1:$I$1, 0))</f>
        <v>chatfullog@ebay.com</v>
      </c>
      <c r="H882" s="2" t="str">
        <f>INDEX(customers!$A$1:$I$1001, MATCH(orders!$C882, customers!$A$1:$A$1001, 0), MATCH(orders!H$1, customers!$A$1:$I$1, 0))</f>
        <v>United States</v>
      </c>
      <c r="I882" t="str">
        <f>INDEX(products!$A$1:$G$49, MATCH(orders!$D882, products!$A$1:$A$1001, 0), MATCH(orders!I$1, products!$A$1:$G$1, 0))</f>
        <v>Rob</v>
      </c>
      <c r="J882" t="str">
        <f>INDEX(products!$A$1:$G$49, MATCH(orders!$D882, products!$A$1:$A$1001, 0), MATCH(orders!J$1, products!$A$1:$G$1, 0))</f>
        <v>L</v>
      </c>
      <c r="K882">
        <f>INDEX(products!$A$1:$G$49, MATCH(orders!$D882, products!$A$1:$A$1001, 0), MATCH(orders!K$1, products!$A$1:$G$1, 0))</f>
        <v>0.2</v>
      </c>
      <c r="L882">
        <f>INDEX(products!$A$1:$G$49, MATCH(orders!$D882, products!$A$1:$A$1001, 0), MATCH(orders!L$1, products!$A$1:$G$1, 0))</f>
        <v>3.5849999999999995</v>
      </c>
      <c r="M882">
        <f>L882*E882</f>
        <v>7.169999999999999</v>
      </c>
      <c r="N882" t="str">
        <f>_xlfn.IFS(I882="Rob", "Robusta", I882="Exc", "Excelsa", I882="Ara", "Arabica", I882="Lib","Liberica", TRUE, "")</f>
        <v>Robusta</v>
      </c>
      <c r="O882" t="str">
        <f>_xlfn.IFS(J882="M", "Medium", J882="L", "Light", J882="D", "Dark", TRUE, "")</f>
        <v>Light</v>
      </c>
    </row>
    <row r="883" spans="1:15" x14ac:dyDescent="0.2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INDEX(customers!$A$1:$I$1001, MATCH(orders!$C883, customers!$A$1:$A$1001, 0), MATCH(orders!F$1, customers!$A$1:$I$1, 0))</f>
        <v>Bobbe Castagneto</v>
      </c>
      <c r="G883" s="2" t="str">
        <f>INDEX(customers!$A$1:$I$1001, MATCH(orders!$C883, customers!$A$1:$A$1001, 0), MATCH(orders!G$1, customers!$A$1:$I$1, 0))</f>
        <v xml:space="preserve"> bobbe.castagneto@gmail.com</v>
      </c>
      <c r="H883" s="2" t="str">
        <f>INDEX(customers!$A$1:$I$1001, MATCH(orders!$C883, customers!$A$1:$A$1001, 0), MATCH(orders!H$1, customers!$A$1:$I$1, 0))</f>
        <v>United States</v>
      </c>
      <c r="I883" t="str">
        <f>INDEX(products!$A$1:$G$49, MATCH(orders!$D883, products!$A$1:$A$1001, 0), MATCH(orders!I$1, products!$A$1:$G$1, 0))</f>
        <v>Ara</v>
      </c>
      <c r="J883" t="str">
        <f>INDEX(products!$A$1:$G$49, MATCH(orders!$D883, products!$A$1:$A$1001, 0), MATCH(orders!J$1, products!$A$1:$G$1, 0))</f>
        <v>L</v>
      </c>
      <c r="K883">
        <f>INDEX(products!$A$1:$G$49, MATCH(orders!$D883, products!$A$1:$A$1001, 0), MATCH(orders!K$1, products!$A$1:$G$1, 0))</f>
        <v>0.2</v>
      </c>
      <c r="L883">
        <f>INDEX(products!$A$1:$G$49, MATCH(orders!$D883, products!$A$1:$A$1001, 0), MATCH(orders!L$1, products!$A$1:$G$1, 0))</f>
        <v>3.8849999999999998</v>
      </c>
      <c r="M883">
        <f>L883*E883</f>
        <v>23.31</v>
      </c>
      <c r="N883" t="str">
        <f>_xlfn.IFS(I883="Rob", "Robusta", I883="Exc", "Excelsa", I883="Ara", "Arabica", I883="Lib","Liberica", TRUE, "")</f>
        <v>Arabica</v>
      </c>
      <c r="O883" t="str">
        <f>_xlfn.IFS(J883="M", "Medium", J883="L", "Light", J883="D", "Dark", TRUE, "")</f>
        <v>Light</v>
      </c>
    </row>
    <row r="884" spans="1:15" x14ac:dyDescent="0.2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INDEX(customers!$A$1:$I$1001, MATCH(orders!$C884, customers!$A$1:$A$1001, 0), MATCH(orders!F$1, customers!$A$1:$I$1, 0))</f>
        <v>Kippie Marrison</v>
      </c>
      <c r="G884" s="2" t="str">
        <f>INDEX(customers!$A$1:$I$1001, MATCH(orders!$C884, customers!$A$1:$A$1001, 0), MATCH(orders!G$1, customers!$A$1:$I$1, 0))</f>
        <v>kmarrisonoq@dropbox.com</v>
      </c>
      <c r="H884" s="2" t="str">
        <f>INDEX(customers!$A$1:$I$1001, MATCH(orders!$C884, customers!$A$1:$A$1001, 0), MATCH(orders!H$1, customers!$A$1:$I$1, 0))</f>
        <v>United States</v>
      </c>
      <c r="I884" t="str">
        <f>INDEX(products!$A$1:$G$49, MATCH(orders!$D884, products!$A$1:$A$1001, 0), MATCH(orders!I$1, products!$A$1:$G$1, 0))</f>
        <v>Ara</v>
      </c>
      <c r="J884" t="str">
        <f>INDEX(products!$A$1:$G$49, MATCH(orders!$D884, products!$A$1:$A$1001, 0), MATCH(orders!J$1, products!$A$1:$G$1, 0))</f>
        <v>D</v>
      </c>
      <c r="K884">
        <f>INDEX(products!$A$1:$G$49, MATCH(orders!$D884, products!$A$1:$A$1001, 0), MATCH(orders!K$1, products!$A$1:$G$1, 0))</f>
        <v>2.5</v>
      </c>
      <c r="L884">
        <f>INDEX(products!$A$1:$G$49, MATCH(orders!$D884, products!$A$1:$A$1001, 0), MATCH(orders!L$1, products!$A$1:$G$1, 0))</f>
        <v>22.884999999999998</v>
      </c>
      <c r="M884">
        <f>L884*E884</f>
        <v>114.42499999999998</v>
      </c>
      <c r="N884" t="str">
        <f>_xlfn.IFS(I884="Rob", "Robusta", I884="Exc", "Excelsa", I884="Ara", "Arabica", I884="Lib","Liberica", TRUE, "")</f>
        <v>Arabica</v>
      </c>
      <c r="O884" t="str">
        <f>_xlfn.IFS(J884="M", "Medium", J884="L", "Light", J884="D", "Dark", TRUE, "")</f>
        <v>Dark</v>
      </c>
    </row>
    <row r="885" spans="1:15" x14ac:dyDescent="0.2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INDEX(customers!$A$1:$I$1001, MATCH(orders!$C885, customers!$A$1:$A$1001, 0), MATCH(orders!F$1, customers!$A$1:$I$1, 0))</f>
        <v>Lindon Agnolo</v>
      </c>
      <c r="G885" s="2" t="str">
        <f>INDEX(customers!$A$1:$I$1001, MATCH(orders!$C885, customers!$A$1:$A$1001, 0), MATCH(orders!G$1, customers!$A$1:$I$1, 0))</f>
        <v>lagnolooj@pinterest.com</v>
      </c>
      <c r="H885" s="2" t="str">
        <f>INDEX(customers!$A$1:$I$1001, MATCH(orders!$C885, customers!$A$1:$A$1001, 0), MATCH(orders!H$1, customers!$A$1:$I$1, 0))</f>
        <v>United States</v>
      </c>
      <c r="I885" t="str">
        <f>INDEX(products!$A$1:$G$49, MATCH(orders!$D885, products!$A$1:$A$1001, 0), MATCH(orders!I$1, products!$A$1:$G$1, 0))</f>
        <v>Ara</v>
      </c>
      <c r="J885" t="str">
        <f>INDEX(products!$A$1:$G$49, MATCH(orders!$D885, products!$A$1:$A$1001, 0), MATCH(orders!J$1, products!$A$1:$G$1, 0))</f>
        <v>M</v>
      </c>
      <c r="K885">
        <f>INDEX(products!$A$1:$G$49, MATCH(orders!$D885, products!$A$1:$A$1001, 0), MATCH(orders!K$1, products!$A$1:$G$1, 0))</f>
        <v>2.5</v>
      </c>
      <c r="L885">
        <f>INDEX(products!$A$1:$G$49, MATCH(orders!$D885, products!$A$1:$A$1001, 0), MATCH(orders!L$1, products!$A$1:$G$1, 0))</f>
        <v>25.874999999999996</v>
      </c>
      <c r="M885">
        <f>L885*E885</f>
        <v>77.624999999999986</v>
      </c>
      <c r="N885" t="str">
        <f>_xlfn.IFS(I885="Rob", "Robusta", I885="Exc", "Excelsa", I885="Ara", "Arabica", I885="Lib","Liberica", TRUE, "")</f>
        <v>Arabica</v>
      </c>
      <c r="O885" t="str">
        <f>_xlfn.IFS(J885="M", "Medium", J885="L", "Light", J885="D", "Dark", TRUE, "")</f>
        <v>Medium</v>
      </c>
    </row>
    <row r="886" spans="1:15" x14ac:dyDescent="0.2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INDEX(customers!$A$1:$I$1001, MATCH(orders!$C886, customers!$A$1:$A$1001, 0), MATCH(orders!F$1, customers!$A$1:$I$1, 0))</f>
        <v>Delainey Kiddy</v>
      </c>
      <c r="G886" s="2" t="str">
        <f>INDEX(customers!$A$1:$I$1001, MATCH(orders!$C886, customers!$A$1:$A$1001, 0), MATCH(orders!G$1, customers!$A$1:$I$1, 0))</f>
        <v>dkiddyok@fda.gov</v>
      </c>
      <c r="H886" s="2" t="str">
        <f>INDEX(customers!$A$1:$I$1001, MATCH(orders!$C886, customers!$A$1:$A$1001, 0), MATCH(orders!H$1, customers!$A$1:$I$1, 0))</f>
        <v>United States</v>
      </c>
      <c r="I886" t="str">
        <f>INDEX(products!$A$1:$G$49, MATCH(orders!$D886, products!$A$1:$A$1001, 0), MATCH(orders!I$1, products!$A$1:$G$1, 0))</f>
        <v>Rob</v>
      </c>
      <c r="J886" t="str">
        <f>INDEX(products!$A$1:$G$49, MATCH(orders!$D886, products!$A$1:$A$1001, 0), MATCH(orders!J$1, products!$A$1:$G$1, 0))</f>
        <v>D</v>
      </c>
      <c r="K886">
        <f>INDEX(products!$A$1:$G$49, MATCH(orders!$D886, products!$A$1:$A$1001, 0), MATCH(orders!K$1, products!$A$1:$G$1, 0))</f>
        <v>0.5</v>
      </c>
      <c r="L886">
        <f>INDEX(products!$A$1:$G$49, MATCH(orders!$D886, products!$A$1:$A$1001, 0), MATCH(orders!L$1, products!$A$1:$G$1, 0))</f>
        <v>5.3699999999999992</v>
      </c>
      <c r="M886">
        <f>L886*E886</f>
        <v>5.3699999999999992</v>
      </c>
      <c r="N886" t="str">
        <f>_xlfn.IFS(I886="Rob", "Robusta", I886="Exc", "Excelsa", I886="Ara", "Arabica", I886="Lib","Liberica", TRUE, "")</f>
        <v>Robusta</v>
      </c>
      <c r="O886" t="str">
        <f>_xlfn.IFS(J886="M", "Medium", J886="L", "Light", J886="D", "Dark", TRUE, "")</f>
        <v>Dark</v>
      </c>
    </row>
    <row r="887" spans="1:15" x14ac:dyDescent="0.2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INDEX(customers!$A$1:$I$1001, MATCH(orders!$C887, customers!$A$1:$A$1001, 0), MATCH(orders!F$1, customers!$A$1:$I$1, 0))</f>
        <v>Helli Petroulis</v>
      </c>
      <c r="G887" s="2" t="str">
        <f>INDEX(customers!$A$1:$I$1001, MATCH(orders!$C887, customers!$A$1:$A$1001, 0), MATCH(orders!G$1, customers!$A$1:$I$1, 0))</f>
        <v>hpetroulisol@state.tx.us</v>
      </c>
      <c r="H887" s="2" t="str">
        <f>INDEX(customers!$A$1:$I$1001, MATCH(orders!$C887, customers!$A$1:$A$1001, 0), MATCH(orders!H$1, customers!$A$1:$I$1, 0))</f>
        <v>Ireland</v>
      </c>
      <c r="I887" t="str">
        <f>INDEX(products!$A$1:$G$49, MATCH(orders!$D887, products!$A$1:$A$1001, 0), MATCH(orders!I$1, products!$A$1:$G$1, 0))</f>
        <v>Rob</v>
      </c>
      <c r="J887" t="str">
        <f>INDEX(products!$A$1:$G$49, MATCH(orders!$D887, products!$A$1:$A$1001, 0), MATCH(orders!J$1, products!$A$1:$G$1, 0))</f>
        <v>D</v>
      </c>
      <c r="K887">
        <f>INDEX(products!$A$1:$G$49, MATCH(orders!$D887, products!$A$1:$A$1001, 0), MATCH(orders!K$1, products!$A$1:$G$1, 0))</f>
        <v>2.5</v>
      </c>
      <c r="L887">
        <f>INDEX(products!$A$1:$G$49, MATCH(orders!$D887, products!$A$1:$A$1001, 0), MATCH(orders!L$1, products!$A$1:$G$1, 0))</f>
        <v>20.584999999999997</v>
      </c>
      <c r="M887">
        <f>L887*E887</f>
        <v>123.50999999999999</v>
      </c>
      <c r="N887" t="str">
        <f>_xlfn.IFS(I887="Rob", "Robusta", I887="Exc", "Excelsa", I887="Ara", "Arabica", I887="Lib","Liberica", TRUE, "")</f>
        <v>Robusta</v>
      </c>
      <c r="O887" t="str">
        <f>_xlfn.IFS(J887="M", "Medium", J887="L", "Light", J887="D", "Dark", TRUE, "")</f>
        <v>Dark</v>
      </c>
    </row>
    <row r="888" spans="1:15" x14ac:dyDescent="0.2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INDEX(customers!$A$1:$I$1001, MATCH(orders!$C888, customers!$A$1:$A$1001, 0), MATCH(orders!F$1, customers!$A$1:$I$1, 0))</f>
        <v>Marty Scholl</v>
      </c>
      <c r="G888" s="2" t="str">
        <f>INDEX(customers!$A$1:$I$1001, MATCH(orders!$C888, customers!$A$1:$A$1001, 0), MATCH(orders!G$1, customers!$A$1:$I$1, 0))</f>
        <v>mschollom@taobao.com</v>
      </c>
      <c r="H888" s="2" t="str">
        <f>INDEX(customers!$A$1:$I$1001, MATCH(orders!$C888, customers!$A$1:$A$1001, 0), MATCH(orders!H$1, customers!$A$1:$I$1, 0))</f>
        <v>United States</v>
      </c>
      <c r="I888" t="str">
        <f>INDEX(products!$A$1:$G$49, MATCH(orders!$D888, products!$A$1:$A$1001, 0), MATCH(orders!I$1, products!$A$1:$G$1, 0))</f>
        <v>Lib</v>
      </c>
      <c r="J888" t="str">
        <f>INDEX(products!$A$1:$G$49, MATCH(orders!$D888, products!$A$1:$A$1001, 0), MATCH(orders!J$1, products!$A$1:$G$1, 0))</f>
        <v>M</v>
      </c>
      <c r="K888">
        <f>INDEX(products!$A$1:$G$49, MATCH(orders!$D888, products!$A$1:$A$1001, 0), MATCH(orders!K$1, products!$A$1:$G$1, 0))</f>
        <v>0.5</v>
      </c>
      <c r="L888">
        <f>INDEX(products!$A$1:$G$49, MATCH(orders!$D888, products!$A$1:$A$1001, 0), MATCH(orders!L$1, products!$A$1:$G$1, 0))</f>
        <v>8.73</v>
      </c>
      <c r="M888">
        <f>L888*E888</f>
        <v>17.46</v>
      </c>
      <c r="N888" t="str">
        <f>_xlfn.IFS(I888="Rob", "Robusta", I888="Exc", "Excelsa", I888="Ara", "Arabica", I888="Lib","Liberica", TRUE, "")</f>
        <v>Liberica</v>
      </c>
      <c r="O888" t="str">
        <f>_xlfn.IFS(J888="M", "Medium", J888="L", "Light", J888="D", "Dark", TRUE, "")</f>
        <v>Medium</v>
      </c>
    </row>
    <row r="889" spans="1:15" x14ac:dyDescent="0.2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INDEX(customers!$A$1:$I$1001, MATCH(orders!$C889, customers!$A$1:$A$1001, 0), MATCH(orders!F$1, customers!$A$1:$I$1, 0))</f>
        <v>Kienan Ferson</v>
      </c>
      <c r="G889" s="2" t="str">
        <f>INDEX(customers!$A$1:$I$1001, MATCH(orders!$C889, customers!$A$1:$A$1001, 0), MATCH(orders!G$1, customers!$A$1:$I$1, 0))</f>
        <v>kfersonon@g.co</v>
      </c>
      <c r="H889" s="2" t="str">
        <f>INDEX(customers!$A$1:$I$1001, MATCH(orders!$C889, customers!$A$1:$A$1001, 0), MATCH(orders!H$1, customers!$A$1:$I$1, 0))</f>
        <v>United States</v>
      </c>
      <c r="I889" t="str">
        <f>INDEX(products!$A$1:$G$49, MATCH(orders!$D889, products!$A$1:$A$1001, 0), MATCH(orders!I$1, products!$A$1:$G$1, 0))</f>
        <v>Exc</v>
      </c>
      <c r="J889" t="str">
        <f>INDEX(products!$A$1:$G$49, MATCH(orders!$D889, products!$A$1:$A$1001, 0), MATCH(orders!J$1, products!$A$1:$G$1, 0))</f>
        <v>L</v>
      </c>
      <c r="K889">
        <f>INDEX(products!$A$1:$G$49, MATCH(orders!$D889, products!$A$1:$A$1001, 0), MATCH(orders!K$1, products!$A$1:$G$1, 0))</f>
        <v>0.2</v>
      </c>
      <c r="L889">
        <f>INDEX(products!$A$1:$G$49, MATCH(orders!$D889, products!$A$1:$A$1001, 0), MATCH(orders!L$1, products!$A$1:$G$1, 0))</f>
        <v>4.4550000000000001</v>
      </c>
      <c r="M889">
        <f>L889*E889</f>
        <v>13.365</v>
      </c>
      <c r="N889" t="str">
        <f>_xlfn.IFS(I889="Rob", "Robusta", I889="Exc", "Excelsa", I889="Ara", "Arabica", I889="Lib","Liberica", TRUE, "")</f>
        <v>Excelsa</v>
      </c>
      <c r="O889" t="str">
        <f>_xlfn.IFS(J889="M", "Medium", J889="L", "Light", J889="D", "Dark", TRUE, "")</f>
        <v>Light</v>
      </c>
    </row>
    <row r="890" spans="1:15" x14ac:dyDescent="0.2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INDEX(customers!$A$1:$I$1001, MATCH(orders!$C890, customers!$A$1:$A$1001, 0), MATCH(orders!F$1, customers!$A$1:$I$1, 0))</f>
        <v>Blake Kelloway</v>
      </c>
      <c r="G890" s="2" t="str">
        <f>INDEX(customers!$A$1:$I$1001, MATCH(orders!$C890, customers!$A$1:$A$1001, 0), MATCH(orders!G$1, customers!$A$1:$I$1, 0))</f>
        <v>bkellowayoo@omniture.com</v>
      </c>
      <c r="H890" s="2" t="str">
        <f>INDEX(customers!$A$1:$I$1001, MATCH(orders!$C890, customers!$A$1:$A$1001, 0), MATCH(orders!H$1, customers!$A$1:$I$1, 0))</f>
        <v>United States</v>
      </c>
      <c r="I890" t="str">
        <f>INDEX(products!$A$1:$G$49, MATCH(orders!$D890, products!$A$1:$A$1001, 0), MATCH(orders!I$1, products!$A$1:$G$1, 0))</f>
        <v>Ara</v>
      </c>
      <c r="J890" t="str">
        <f>INDEX(products!$A$1:$G$49, MATCH(orders!$D890, products!$A$1:$A$1001, 0), MATCH(orders!J$1, products!$A$1:$G$1, 0))</f>
        <v>L</v>
      </c>
      <c r="K890">
        <f>INDEX(products!$A$1:$G$49, MATCH(orders!$D890, products!$A$1:$A$1001, 0), MATCH(orders!K$1, products!$A$1:$G$1, 0))</f>
        <v>0.2</v>
      </c>
      <c r="L890">
        <f>INDEX(products!$A$1:$G$49, MATCH(orders!$D890, products!$A$1:$A$1001, 0), MATCH(orders!L$1, products!$A$1:$G$1, 0))</f>
        <v>3.8849999999999998</v>
      </c>
      <c r="M890">
        <f>L890*E890</f>
        <v>7.77</v>
      </c>
      <c r="N890" t="str">
        <f>_xlfn.IFS(I890="Rob", "Robusta", I890="Exc", "Excelsa", I890="Ara", "Arabica", I890="Lib","Liberica", TRUE, "")</f>
        <v>Arabica</v>
      </c>
      <c r="O890" t="str">
        <f>_xlfn.IFS(J890="M", "Medium", J890="L", "Light", J890="D", "Dark", TRUE, "")</f>
        <v>Light</v>
      </c>
    </row>
    <row r="891" spans="1:15" x14ac:dyDescent="0.2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INDEX(customers!$A$1:$I$1001, MATCH(orders!$C891, customers!$A$1:$A$1001, 0), MATCH(orders!F$1, customers!$A$1:$I$1, 0))</f>
        <v>Scarlett Oliffe</v>
      </c>
      <c r="G891" s="2" t="str">
        <f>INDEX(customers!$A$1:$I$1001, MATCH(orders!$C891, customers!$A$1:$A$1001, 0), MATCH(orders!G$1, customers!$A$1:$I$1, 0))</f>
        <v>soliffeop@yellowbook.com</v>
      </c>
      <c r="H891" s="2" t="str">
        <f>INDEX(customers!$A$1:$I$1001, MATCH(orders!$C891, customers!$A$1:$A$1001, 0), MATCH(orders!H$1, customers!$A$1:$I$1, 0))</f>
        <v>United States</v>
      </c>
      <c r="I891" t="str">
        <f>INDEX(products!$A$1:$G$49, MATCH(orders!$D891, products!$A$1:$A$1001, 0), MATCH(orders!I$1, products!$A$1:$G$1, 0))</f>
        <v>Rob</v>
      </c>
      <c r="J891" t="str">
        <f>INDEX(products!$A$1:$G$49, MATCH(orders!$D891, products!$A$1:$A$1001, 0), MATCH(orders!J$1, products!$A$1:$G$1, 0))</f>
        <v>D</v>
      </c>
      <c r="K891">
        <f>INDEX(products!$A$1:$G$49, MATCH(orders!$D891, products!$A$1:$A$1001, 0), MATCH(orders!K$1, products!$A$1:$G$1, 0))</f>
        <v>0.2</v>
      </c>
      <c r="L891">
        <f>INDEX(products!$A$1:$G$49, MATCH(orders!$D891, products!$A$1:$A$1001, 0), MATCH(orders!L$1, products!$A$1:$G$1, 0))</f>
        <v>2.6849999999999996</v>
      </c>
      <c r="M891">
        <f>L891*E891</f>
        <v>2.6849999999999996</v>
      </c>
      <c r="N891" t="str">
        <f>_xlfn.IFS(I891="Rob", "Robusta", I891="Exc", "Excelsa", I891="Ara", "Arabica", I891="Lib","Liberica", TRUE, "")</f>
        <v>Robusta</v>
      </c>
      <c r="O891" t="str">
        <f>_xlfn.IFS(J891="M", "Medium", J891="L", "Light", J891="D", "Dark", TRUE, "")</f>
        <v>Dark</v>
      </c>
    </row>
    <row r="892" spans="1:15" x14ac:dyDescent="0.2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INDEX(customers!$A$1:$I$1001, MATCH(orders!$C892, customers!$A$1:$A$1001, 0), MATCH(orders!F$1, customers!$A$1:$I$1, 0))</f>
        <v>Kippie Marrison</v>
      </c>
      <c r="G892" s="2" t="str">
        <f>INDEX(customers!$A$1:$I$1001, MATCH(orders!$C892, customers!$A$1:$A$1001, 0), MATCH(orders!G$1, customers!$A$1:$I$1, 0))</f>
        <v>kmarrisonoq@dropbox.com</v>
      </c>
      <c r="H892" s="2" t="str">
        <f>INDEX(customers!$A$1:$I$1001, MATCH(orders!$C892, customers!$A$1:$A$1001, 0), MATCH(orders!H$1, customers!$A$1:$I$1, 0))</f>
        <v>United States</v>
      </c>
      <c r="I892" t="str">
        <f>INDEX(products!$A$1:$G$49, MATCH(orders!$D892, products!$A$1:$A$1001, 0), MATCH(orders!I$1, products!$A$1:$G$1, 0))</f>
        <v>Rob</v>
      </c>
      <c r="J892" t="str">
        <f>INDEX(products!$A$1:$G$49, MATCH(orders!$D892, products!$A$1:$A$1001, 0), MATCH(orders!J$1, products!$A$1:$G$1, 0))</f>
        <v>D</v>
      </c>
      <c r="K892">
        <f>INDEX(products!$A$1:$G$49, MATCH(orders!$D892, products!$A$1:$A$1001, 0), MATCH(orders!K$1, products!$A$1:$G$1, 0))</f>
        <v>2.5</v>
      </c>
      <c r="L892">
        <f>INDEX(products!$A$1:$G$49, MATCH(orders!$D892, products!$A$1:$A$1001, 0), MATCH(orders!L$1, products!$A$1:$G$1, 0))</f>
        <v>20.584999999999997</v>
      </c>
      <c r="M892">
        <f>L892*E892</f>
        <v>20.584999999999997</v>
      </c>
      <c r="N892" t="str">
        <f>_xlfn.IFS(I892="Rob", "Robusta", I892="Exc", "Excelsa", I892="Ara", "Arabica", I892="Lib","Liberica", TRUE, "")</f>
        <v>Robusta</v>
      </c>
      <c r="O892" t="str">
        <f>_xlfn.IFS(J892="M", "Medium", J892="L", "Light", J892="D", "Dark", TRUE, "")</f>
        <v>Dark</v>
      </c>
    </row>
    <row r="893" spans="1:15" x14ac:dyDescent="0.2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INDEX(customers!$A$1:$I$1001, MATCH(orders!$C893, customers!$A$1:$A$1001, 0), MATCH(orders!F$1, customers!$A$1:$I$1, 0))</f>
        <v>Celestia Dolohunty</v>
      </c>
      <c r="G893" s="2" t="str">
        <f>INDEX(customers!$A$1:$I$1001, MATCH(orders!$C893, customers!$A$1:$A$1001, 0), MATCH(orders!G$1, customers!$A$1:$I$1, 0))</f>
        <v>cdolohuntyor@dailymail.co.uk</v>
      </c>
      <c r="H893" s="2" t="str">
        <f>INDEX(customers!$A$1:$I$1001, MATCH(orders!$C893, customers!$A$1:$A$1001, 0), MATCH(orders!H$1, customers!$A$1:$I$1, 0))</f>
        <v>United States</v>
      </c>
      <c r="I893" t="str">
        <f>INDEX(products!$A$1:$G$49, MATCH(orders!$D893, products!$A$1:$A$1001, 0), MATCH(orders!I$1, products!$A$1:$G$1, 0))</f>
        <v>Ara</v>
      </c>
      <c r="J893" t="str">
        <f>INDEX(products!$A$1:$G$49, MATCH(orders!$D893, products!$A$1:$A$1001, 0), MATCH(orders!J$1, products!$A$1:$G$1, 0))</f>
        <v>D</v>
      </c>
      <c r="K893">
        <f>INDEX(products!$A$1:$G$49, MATCH(orders!$D893, products!$A$1:$A$1001, 0), MATCH(orders!K$1, products!$A$1:$G$1, 0))</f>
        <v>2.5</v>
      </c>
      <c r="L893">
        <f>INDEX(products!$A$1:$G$49, MATCH(orders!$D893, products!$A$1:$A$1001, 0), MATCH(orders!L$1, products!$A$1:$G$1, 0))</f>
        <v>22.884999999999998</v>
      </c>
      <c r="M893">
        <f>L893*E893</f>
        <v>114.42499999999998</v>
      </c>
      <c r="N893" t="str">
        <f>_xlfn.IFS(I893="Rob", "Robusta", I893="Exc", "Excelsa", I893="Ara", "Arabica", I893="Lib","Liberica", TRUE, "")</f>
        <v>Arabica</v>
      </c>
      <c r="O893" t="str">
        <f>_xlfn.IFS(J893="M", "Medium", J893="L", "Light", J893="D", "Dark", TRUE, "")</f>
        <v>Dark</v>
      </c>
    </row>
    <row r="894" spans="1:15" x14ac:dyDescent="0.2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INDEX(customers!$A$1:$I$1001, MATCH(orders!$C894, customers!$A$1:$A$1001, 0), MATCH(orders!F$1, customers!$A$1:$I$1, 0))</f>
        <v>Patsy Vasilenko</v>
      </c>
      <c r="G894" s="2" t="str">
        <f>INDEX(customers!$A$1:$I$1001, MATCH(orders!$C894, customers!$A$1:$A$1001, 0), MATCH(orders!G$1, customers!$A$1:$I$1, 0))</f>
        <v>pvasilenkoos@addtoany.com</v>
      </c>
      <c r="H894" s="2" t="str">
        <f>INDEX(customers!$A$1:$I$1001, MATCH(orders!$C894, customers!$A$1:$A$1001, 0), MATCH(orders!H$1, customers!$A$1:$I$1, 0))</f>
        <v>United Kingdom</v>
      </c>
      <c r="I894" t="str">
        <f>INDEX(products!$A$1:$G$49, MATCH(orders!$D894, products!$A$1:$A$1001, 0), MATCH(orders!I$1, products!$A$1:$G$1, 0))</f>
        <v>Exc</v>
      </c>
      <c r="J894" t="str">
        <f>INDEX(products!$A$1:$G$49, MATCH(orders!$D894, products!$A$1:$A$1001, 0), MATCH(orders!J$1, products!$A$1:$G$1, 0))</f>
        <v>M</v>
      </c>
      <c r="K894">
        <f>INDEX(products!$A$1:$G$49, MATCH(orders!$D894, products!$A$1:$A$1001, 0), MATCH(orders!K$1, products!$A$1:$G$1, 0))</f>
        <v>0.2</v>
      </c>
      <c r="L894">
        <f>INDEX(products!$A$1:$G$49, MATCH(orders!$D894, products!$A$1:$A$1001, 0), MATCH(orders!L$1, products!$A$1:$G$1, 0))</f>
        <v>4.125</v>
      </c>
      <c r="M894">
        <f>L894*E894</f>
        <v>20.625</v>
      </c>
      <c r="N894" t="str">
        <f>_xlfn.IFS(I894="Rob", "Robusta", I894="Exc", "Excelsa", I894="Ara", "Arabica", I894="Lib","Liberica", TRUE, "")</f>
        <v>Excelsa</v>
      </c>
      <c r="O894" t="str">
        <f>_xlfn.IFS(J894="M", "Medium", J894="L", "Light", J894="D", "Dark", TRUE, "")</f>
        <v>Medium</v>
      </c>
    </row>
    <row r="895" spans="1:15" x14ac:dyDescent="0.2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INDEX(customers!$A$1:$I$1001, MATCH(orders!$C895, customers!$A$1:$A$1001, 0), MATCH(orders!F$1, customers!$A$1:$I$1, 0))</f>
        <v>Raphaela Schankelborg</v>
      </c>
      <c r="G895" s="2" t="str">
        <f>INDEX(customers!$A$1:$I$1001, MATCH(orders!$C895, customers!$A$1:$A$1001, 0), MATCH(orders!G$1, customers!$A$1:$I$1, 0))</f>
        <v>rschankelborgot@ameblo.jp</v>
      </c>
      <c r="H895" s="2" t="str">
        <f>INDEX(customers!$A$1:$I$1001, MATCH(orders!$C895, customers!$A$1:$A$1001, 0), MATCH(orders!H$1, customers!$A$1:$I$1, 0))</f>
        <v>United States</v>
      </c>
      <c r="I895" t="str">
        <f>INDEX(products!$A$1:$G$49, MATCH(orders!$D895, products!$A$1:$A$1001, 0), MATCH(orders!I$1, products!$A$1:$G$1, 0))</f>
        <v>Lib</v>
      </c>
      <c r="J895" t="str">
        <f>INDEX(products!$A$1:$G$49, MATCH(orders!$D895, products!$A$1:$A$1001, 0), MATCH(orders!J$1, products!$A$1:$G$1, 0))</f>
        <v>L</v>
      </c>
      <c r="K895">
        <f>INDEX(products!$A$1:$G$49, MATCH(orders!$D895, products!$A$1:$A$1001, 0), MATCH(orders!K$1, products!$A$1:$G$1, 0))</f>
        <v>0.5</v>
      </c>
      <c r="L895">
        <f>INDEX(products!$A$1:$G$49, MATCH(orders!$D895, products!$A$1:$A$1001, 0), MATCH(orders!L$1, products!$A$1:$G$1, 0))</f>
        <v>9.51</v>
      </c>
      <c r="M895">
        <f>L895*E895</f>
        <v>57.06</v>
      </c>
      <c r="N895" t="str">
        <f>_xlfn.IFS(I895="Rob", "Robusta", I895="Exc", "Excelsa", I895="Ara", "Arabica", I895="Lib","Liberica", TRUE, "")</f>
        <v>Liberica</v>
      </c>
      <c r="O895" t="str">
        <f>_xlfn.IFS(J895="M", "Medium", J895="L", "Light", J895="D", "Dark", TRUE, "")</f>
        <v>Light</v>
      </c>
    </row>
    <row r="896" spans="1:15" x14ac:dyDescent="0.2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INDEX(customers!$A$1:$I$1001, MATCH(orders!$C896, customers!$A$1:$A$1001, 0), MATCH(orders!F$1, customers!$A$1:$I$1, 0))</f>
        <v>Sharity Wickens</v>
      </c>
      <c r="G896" s="2" t="str">
        <f>INDEX(customers!$A$1:$I$1001, MATCH(orders!$C896, customers!$A$1:$A$1001, 0), MATCH(orders!G$1, customers!$A$1:$I$1, 0))</f>
        <v xml:space="preserve"> sharity.wickens@gmail.com</v>
      </c>
      <c r="H896" s="2" t="str">
        <f>INDEX(customers!$A$1:$I$1001, MATCH(orders!$C896, customers!$A$1:$A$1001, 0), MATCH(orders!H$1, customers!$A$1:$I$1, 0))</f>
        <v>Ireland</v>
      </c>
      <c r="I896" t="str">
        <f>INDEX(products!$A$1:$G$49, MATCH(orders!$D896, products!$A$1:$A$1001, 0), MATCH(orders!I$1, products!$A$1:$G$1, 0))</f>
        <v>Rob</v>
      </c>
      <c r="J896" t="str">
        <f>INDEX(products!$A$1:$G$49, MATCH(orders!$D896, products!$A$1:$A$1001, 0), MATCH(orders!J$1, products!$A$1:$G$1, 0))</f>
        <v>D</v>
      </c>
      <c r="K896">
        <f>INDEX(products!$A$1:$G$49, MATCH(orders!$D896, products!$A$1:$A$1001, 0), MATCH(orders!K$1, products!$A$1:$G$1, 0))</f>
        <v>2.5</v>
      </c>
      <c r="L896">
        <f>INDEX(products!$A$1:$G$49, MATCH(orders!$D896, products!$A$1:$A$1001, 0), MATCH(orders!L$1, products!$A$1:$G$1, 0))</f>
        <v>20.584999999999997</v>
      </c>
      <c r="M896">
        <f>L896*E896</f>
        <v>82.339999999999989</v>
      </c>
      <c r="N896" t="str">
        <f>_xlfn.IFS(I896="Rob", "Robusta", I896="Exc", "Excelsa", I896="Ara", "Arabica", I896="Lib","Liberica", TRUE, "")</f>
        <v>Robusta</v>
      </c>
      <c r="O896" t="str">
        <f>_xlfn.IFS(J896="M", "Medium", J896="L", "Light", J896="D", "Dark", TRUE, "")</f>
        <v>Dark</v>
      </c>
    </row>
    <row r="897" spans="1:15" x14ac:dyDescent="0.2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INDEX(customers!$A$1:$I$1001, MATCH(orders!$C897, customers!$A$1:$A$1001, 0), MATCH(orders!F$1, customers!$A$1:$I$1, 0))</f>
        <v>Derick Snow</v>
      </c>
      <c r="G897" s="2" t="str">
        <f>INDEX(customers!$A$1:$I$1001, MATCH(orders!$C897, customers!$A$1:$A$1001, 0), MATCH(orders!G$1, customers!$A$1:$I$1, 0))</f>
        <v xml:space="preserve"> derick.snow@gmail.com</v>
      </c>
      <c r="H897" s="2" t="str">
        <f>INDEX(customers!$A$1:$I$1001, MATCH(orders!$C897, customers!$A$1:$A$1001, 0), MATCH(orders!H$1, customers!$A$1:$I$1, 0))</f>
        <v>United States</v>
      </c>
      <c r="I897" t="str">
        <f>INDEX(products!$A$1:$G$49, MATCH(orders!$D897, products!$A$1:$A$1001, 0), MATCH(orders!I$1, products!$A$1:$G$1, 0))</f>
        <v>Exc</v>
      </c>
      <c r="J897" t="str">
        <f>INDEX(products!$A$1:$G$49, MATCH(orders!$D897, products!$A$1:$A$1001, 0), MATCH(orders!J$1, products!$A$1:$G$1, 0))</f>
        <v>M</v>
      </c>
      <c r="K897">
        <f>INDEX(products!$A$1:$G$49, MATCH(orders!$D897, products!$A$1:$A$1001, 0), MATCH(orders!K$1, products!$A$1:$G$1, 0))</f>
        <v>2.5</v>
      </c>
      <c r="L897">
        <f>INDEX(products!$A$1:$G$49, MATCH(orders!$D897, products!$A$1:$A$1001, 0), MATCH(orders!L$1, products!$A$1:$G$1, 0))</f>
        <v>31.624999999999996</v>
      </c>
      <c r="M897">
        <f>L897*E897</f>
        <v>158.12499999999997</v>
      </c>
      <c r="N897" t="str">
        <f>_xlfn.IFS(I897="Rob", "Robusta", I897="Exc", "Excelsa", I897="Ara", "Arabica", I897="Lib","Liberica", TRUE, "")</f>
        <v>Excelsa</v>
      </c>
      <c r="O897" t="str">
        <f>_xlfn.IFS(J897="M", "Medium", J897="L", "Light", J897="D", "Dark", TRUE, "")</f>
        <v>Medium</v>
      </c>
    </row>
    <row r="898" spans="1:15" x14ac:dyDescent="0.2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INDEX(customers!$A$1:$I$1001, MATCH(orders!$C898, customers!$A$1:$A$1001, 0), MATCH(orders!F$1, customers!$A$1:$I$1, 0))</f>
        <v>Baxy Cargen</v>
      </c>
      <c r="G898" s="2" t="str">
        <f>INDEX(customers!$A$1:$I$1001, MATCH(orders!$C898, customers!$A$1:$A$1001, 0), MATCH(orders!G$1, customers!$A$1:$I$1, 0))</f>
        <v>bcargenow@geocities.jp</v>
      </c>
      <c r="H898" s="2" t="str">
        <f>INDEX(customers!$A$1:$I$1001, MATCH(orders!$C898, customers!$A$1:$A$1001, 0), MATCH(orders!H$1, customers!$A$1:$I$1, 0))</f>
        <v>United States</v>
      </c>
      <c r="I898" t="str">
        <f>INDEX(products!$A$1:$G$49, MATCH(orders!$D898, products!$A$1:$A$1001, 0), MATCH(orders!I$1, products!$A$1:$G$1, 0))</f>
        <v>Rob</v>
      </c>
      <c r="J898" t="str">
        <f>INDEX(products!$A$1:$G$49, MATCH(orders!$D898, products!$A$1:$A$1001, 0), MATCH(orders!J$1, products!$A$1:$G$1, 0))</f>
        <v>D</v>
      </c>
      <c r="K898">
        <f>INDEX(products!$A$1:$G$49, MATCH(orders!$D898, products!$A$1:$A$1001, 0), MATCH(orders!K$1, products!$A$1:$G$1, 0))</f>
        <v>0.5</v>
      </c>
      <c r="L898">
        <f>INDEX(products!$A$1:$G$49, MATCH(orders!$D898, products!$A$1:$A$1001, 0), MATCH(orders!L$1, products!$A$1:$G$1, 0))</f>
        <v>5.3699999999999992</v>
      </c>
      <c r="M898">
        <f>L898*E898</f>
        <v>32.22</v>
      </c>
      <c r="N898" t="str">
        <f>_xlfn.IFS(I898="Rob", "Robusta", I898="Exc", "Excelsa", I898="Ara", "Arabica", I898="Lib","Liberica", TRUE, "")</f>
        <v>Robusta</v>
      </c>
      <c r="O898" t="str">
        <f>_xlfn.IFS(J898="M", "Medium", J898="L", "Light", J898="D", "Dark", TRUE, "")</f>
        <v>Dark</v>
      </c>
    </row>
    <row r="899" spans="1:15" x14ac:dyDescent="0.2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INDEX(customers!$A$1:$I$1001, MATCH(orders!$C899, customers!$A$1:$A$1001, 0), MATCH(orders!F$1, customers!$A$1:$I$1, 0))</f>
        <v>Ryann Stickler</v>
      </c>
      <c r="G899" s="2" t="str">
        <f>INDEX(customers!$A$1:$I$1001, MATCH(orders!$C899, customers!$A$1:$A$1001, 0), MATCH(orders!G$1, customers!$A$1:$I$1, 0))</f>
        <v>rsticklerox@printfriendly.com</v>
      </c>
      <c r="H899" s="2" t="str">
        <f>INDEX(customers!$A$1:$I$1001, MATCH(orders!$C899, customers!$A$1:$A$1001, 0), MATCH(orders!H$1, customers!$A$1:$I$1, 0))</f>
        <v>United Kingdom</v>
      </c>
      <c r="I899" t="str">
        <f>INDEX(products!$A$1:$G$49, MATCH(orders!$D899, products!$A$1:$A$1001, 0), MATCH(orders!I$1, products!$A$1:$G$1, 0))</f>
        <v>Exc</v>
      </c>
      <c r="J899" t="str">
        <f>INDEX(products!$A$1:$G$49, MATCH(orders!$D899, products!$A$1:$A$1001, 0), MATCH(orders!J$1, products!$A$1:$G$1, 0))</f>
        <v>D</v>
      </c>
      <c r="K899">
        <f>INDEX(products!$A$1:$G$49, MATCH(orders!$D899, products!$A$1:$A$1001, 0), MATCH(orders!K$1, products!$A$1:$G$1, 0))</f>
        <v>1</v>
      </c>
      <c r="L899">
        <f>INDEX(products!$A$1:$G$49, MATCH(orders!$D899, products!$A$1:$A$1001, 0), MATCH(orders!L$1, products!$A$1:$G$1, 0))</f>
        <v>12.15</v>
      </c>
      <c r="M899">
        <f>L899*E899</f>
        <v>24.3</v>
      </c>
      <c r="N899" t="str">
        <f>_xlfn.IFS(I899="Rob", "Robusta", I899="Exc", "Excelsa", I899="Ara", "Arabica", I899="Lib","Liberica", TRUE, "")</f>
        <v>Excelsa</v>
      </c>
      <c r="O899" t="str">
        <f>_xlfn.IFS(J899="M", "Medium", J899="L", "Light", J899="D", "Dark", TRUE, "")</f>
        <v>Dark</v>
      </c>
    </row>
    <row r="900" spans="1:15" x14ac:dyDescent="0.2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INDEX(customers!$A$1:$I$1001, MATCH(orders!$C900, customers!$A$1:$A$1001, 0), MATCH(orders!F$1, customers!$A$1:$I$1, 0))</f>
        <v>Daryn Cassius</v>
      </c>
      <c r="G900" s="2" t="str">
        <f>INDEX(customers!$A$1:$I$1001, MATCH(orders!$C900, customers!$A$1:$A$1001, 0), MATCH(orders!G$1, customers!$A$1:$I$1, 0))</f>
        <v xml:space="preserve"> daryn.cassius@gmail.com</v>
      </c>
      <c r="H900" s="2" t="str">
        <f>INDEX(customers!$A$1:$I$1001, MATCH(orders!$C900, customers!$A$1:$A$1001, 0), MATCH(orders!H$1, customers!$A$1:$I$1, 0))</f>
        <v>United States</v>
      </c>
      <c r="I900" t="str">
        <f>INDEX(products!$A$1:$G$49, MATCH(orders!$D900, products!$A$1:$A$1001, 0), MATCH(orders!I$1, products!$A$1:$G$1, 0))</f>
        <v>Rob</v>
      </c>
      <c r="J900" t="str">
        <f>INDEX(products!$A$1:$G$49, MATCH(orders!$D900, products!$A$1:$A$1001, 0), MATCH(orders!J$1, products!$A$1:$G$1, 0))</f>
        <v>L</v>
      </c>
      <c r="K900">
        <f>INDEX(products!$A$1:$G$49, MATCH(orders!$D900, products!$A$1:$A$1001, 0), MATCH(orders!K$1, products!$A$1:$G$1, 0))</f>
        <v>0.5</v>
      </c>
      <c r="L900">
        <f>INDEX(products!$A$1:$G$49, MATCH(orders!$D900, products!$A$1:$A$1001, 0), MATCH(orders!L$1, products!$A$1:$G$1, 0))</f>
        <v>7.169999999999999</v>
      </c>
      <c r="M900">
        <f>L900*E900</f>
        <v>35.849999999999994</v>
      </c>
      <c r="N900" t="str">
        <f>_xlfn.IFS(I900="Rob", "Robusta", I900="Exc", "Excelsa", I900="Ara", "Arabica", I900="Lib","Liberica", TRUE, "")</f>
        <v>Robusta</v>
      </c>
      <c r="O900" t="str">
        <f>_xlfn.IFS(J900="M", "Medium", J900="L", "Light", J900="D", "Dark", TRUE, "")</f>
        <v>Light</v>
      </c>
    </row>
    <row r="901" spans="1:15" x14ac:dyDescent="0.2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INDEX(customers!$A$1:$I$1001, MATCH(orders!$C901, customers!$A$1:$A$1001, 0), MATCH(orders!F$1, customers!$A$1:$I$1, 0))</f>
        <v>Derick Snow</v>
      </c>
      <c r="G901" s="2" t="str">
        <f>INDEX(customers!$A$1:$I$1001, MATCH(orders!$C901, customers!$A$1:$A$1001, 0), MATCH(orders!G$1, customers!$A$1:$I$1, 0))</f>
        <v xml:space="preserve"> derick.snow@gmail.com</v>
      </c>
      <c r="H901" s="2" t="str">
        <f>INDEX(customers!$A$1:$I$1001, MATCH(orders!$C901, customers!$A$1:$A$1001, 0), MATCH(orders!H$1, customers!$A$1:$I$1, 0))</f>
        <v>United States</v>
      </c>
      <c r="I901" t="str">
        <f>INDEX(products!$A$1:$G$49, MATCH(orders!$D901, products!$A$1:$A$1001, 0), MATCH(orders!I$1, products!$A$1:$G$1, 0))</f>
        <v>Lib</v>
      </c>
      <c r="J901" t="str">
        <f>INDEX(products!$A$1:$G$49, MATCH(orders!$D901, products!$A$1:$A$1001, 0), MATCH(orders!J$1, products!$A$1:$G$1, 0))</f>
        <v>M</v>
      </c>
      <c r="K901">
        <f>INDEX(products!$A$1:$G$49, MATCH(orders!$D901, products!$A$1:$A$1001, 0), MATCH(orders!K$1, products!$A$1:$G$1, 0))</f>
        <v>1</v>
      </c>
      <c r="L901">
        <f>INDEX(products!$A$1:$G$49, MATCH(orders!$D901, products!$A$1:$A$1001, 0), MATCH(orders!L$1, products!$A$1:$G$1, 0))</f>
        <v>14.55</v>
      </c>
      <c r="M901">
        <f>L901*E901</f>
        <v>72.75</v>
      </c>
      <c r="N901" t="str">
        <f>_xlfn.IFS(I901="Rob", "Robusta", I901="Exc", "Excelsa", I901="Ara", "Arabica", I901="Lib","Liberica", TRUE, "")</f>
        <v>Liberica</v>
      </c>
      <c r="O901" t="str">
        <f>_xlfn.IFS(J901="M", "Medium", J901="L", "Light", J901="D", "Dark", TRUE, "")</f>
        <v>Medium</v>
      </c>
    </row>
    <row r="902" spans="1:15" x14ac:dyDescent="0.2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INDEX(customers!$A$1:$I$1001, MATCH(orders!$C902, customers!$A$1:$A$1001, 0), MATCH(orders!F$1, customers!$A$1:$I$1, 0))</f>
        <v>Skelly Dolohunty</v>
      </c>
      <c r="G902" s="2" t="str">
        <f>INDEX(customers!$A$1:$I$1001, MATCH(orders!$C902, customers!$A$1:$A$1001, 0), MATCH(orders!G$1, customers!$A$1:$I$1, 0))</f>
        <v xml:space="preserve"> skelly.dolohunty@gmail.com</v>
      </c>
      <c r="H902" s="2" t="str">
        <f>INDEX(customers!$A$1:$I$1001, MATCH(orders!$C902, customers!$A$1:$A$1001, 0), MATCH(orders!H$1, customers!$A$1:$I$1, 0))</f>
        <v>Ireland</v>
      </c>
      <c r="I902" t="str">
        <f>INDEX(products!$A$1:$G$49, MATCH(orders!$D902, products!$A$1:$A$1001, 0), MATCH(orders!I$1, products!$A$1:$G$1, 0))</f>
        <v>Lib</v>
      </c>
      <c r="J902" t="str">
        <f>INDEX(products!$A$1:$G$49, MATCH(orders!$D902, products!$A$1:$A$1001, 0), MATCH(orders!J$1, products!$A$1:$G$1, 0))</f>
        <v>L</v>
      </c>
      <c r="K902">
        <f>INDEX(products!$A$1:$G$49, MATCH(orders!$D902, products!$A$1:$A$1001, 0), MATCH(orders!K$1, products!$A$1:$G$1, 0))</f>
        <v>1</v>
      </c>
      <c r="L902">
        <f>INDEX(products!$A$1:$G$49, MATCH(orders!$D902, products!$A$1:$A$1001, 0), MATCH(orders!L$1, products!$A$1:$G$1, 0))</f>
        <v>15.85</v>
      </c>
      <c r="M902">
        <f>L902*E902</f>
        <v>47.55</v>
      </c>
      <c r="N902" t="str">
        <f>_xlfn.IFS(I902="Rob", "Robusta", I902="Exc", "Excelsa", I902="Ara", "Arabica", I902="Lib","Liberica", TRUE, "")</f>
        <v>Liberica</v>
      </c>
      <c r="O902" t="str">
        <f>_xlfn.IFS(J902="M", "Medium", J902="L", "Light", J902="D", "Dark", TRUE, "")</f>
        <v>Light</v>
      </c>
    </row>
    <row r="903" spans="1:15" x14ac:dyDescent="0.2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INDEX(customers!$A$1:$I$1001, MATCH(orders!$C903, customers!$A$1:$A$1001, 0), MATCH(orders!F$1, customers!$A$1:$I$1, 0))</f>
        <v>Drake Jevon</v>
      </c>
      <c r="G903" s="2" t="str">
        <f>INDEX(customers!$A$1:$I$1001, MATCH(orders!$C903, customers!$A$1:$A$1001, 0), MATCH(orders!G$1, customers!$A$1:$I$1, 0))</f>
        <v>djevonp1@ibm.com</v>
      </c>
      <c r="H903" s="2" t="str">
        <f>INDEX(customers!$A$1:$I$1001, MATCH(orders!$C903, customers!$A$1:$A$1001, 0), MATCH(orders!H$1, customers!$A$1:$I$1, 0))</f>
        <v>United States</v>
      </c>
      <c r="I903" t="str">
        <f>INDEX(products!$A$1:$G$49, MATCH(orders!$D903, products!$A$1:$A$1001, 0), MATCH(orders!I$1, products!$A$1:$G$1, 0))</f>
        <v>Rob</v>
      </c>
      <c r="J903" t="str">
        <f>INDEX(products!$A$1:$G$49, MATCH(orders!$D903, products!$A$1:$A$1001, 0), MATCH(orders!J$1, products!$A$1:$G$1, 0))</f>
        <v>L</v>
      </c>
      <c r="K903">
        <f>INDEX(products!$A$1:$G$49, MATCH(orders!$D903, products!$A$1:$A$1001, 0), MATCH(orders!K$1, products!$A$1:$G$1, 0))</f>
        <v>0.2</v>
      </c>
      <c r="L903">
        <f>INDEX(products!$A$1:$G$49, MATCH(orders!$D903, products!$A$1:$A$1001, 0), MATCH(orders!L$1, products!$A$1:$G$1, 0))</f>
        <v>3.5849999999999995</v>
      </c>
      <c r="M903">
        <f>L903*E903</f>
        <v>3.5849999999999995</v>
      </c>
      <c r="N903" t="str">
        <f>_xlfn.IFS(I903="Rob", "Robusta", I903="Exc", "Excelsa", I903="Ara", "Arabica", I903="Lib","Liberica", TRUE, "")</f>
        <v>Robusta</v>
      </c>
      <c r="O903" t="str">
        <f>_xlfn.IFS(J903="M", "Medium", J903="L", "Light", J903="D", "Dark", TRUE, "")</f>
        <v>Light</v>
      </c>
    </row>
    <row r="904" spans="1:15" x14ac:dyDescent="0.2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INDEX(customers!$A$1:$I$1001, MATCH(orders!$C904, customers!$A$1:$A$1001, 0), MATCH(orders!F$1, customers!$A$1:$I$1, 0))</f>
        <v>Hall Ranner</v>
      </c>
      <c r="G904" s="2" t="str">
        <f>INDEX(customers!$A$1:$I$1001, MATCH(orders!$C904, customers!$A$1:$A$1001, 0), MATCH(orders!G$1, customers!$A$1:$I$1, 0))</f>
        <v>hrannerp2@omniture.com</v>
      </c>
      <c r="H904" s="2" t="str">
        <f>INDEX(customers!$A$1:$I$1001, MATCH(orders!$C904, customers!$A$1:$A$1001, 0), MATCH(orders!H$1, customers!$A$1:$I$1, 0))</f>
        <v>United States</v>
      </c>
      <c r="I904" t="str">
        <f>INDEX(products!$A$1:$G$49, MATCH(orders!$D904, products!$A$1:$A$1001, 0), MATCH(orders!I$1, products!$A$1:$G$1, 0))</f>
        <v>Exc</v>
      </c>
      <c r="J904" t="str">
        <f>INDEX(products!$A$1:$G$49, MATCH(orders!$D904, products!$A$1:$A$1001, 0), MATCH(orders!J$1, products!$A$1:$G$1, 0))</f>
        <v>M</v>
      </c>
      <c r="K904">
        <f>INDEX(products!$A$1:$G$49, MATCH(orders!$D904, products!$A$1:$A$1001, 0), MATCH(orders!K$1, products!$A$1:$G$1, 0))</f>
        <v>2.5</v>
      </c>
      <c r="L904">
        <f>INDEX(products!$A$1:$G$49, MATCH(orders!$D904, products!$A$1:$A$1001, 0), MATCH(orders!L$1, products!$A$1:$G$1, 0))</f>
        <v>31.624999999999996</v>
      </c>
      <c r="M904">
        <f>L904*E904</f>
        <v>158.12499999999997</v>
      </c>
      <c r="N904" t="str">
        <f>_xlfn.IFS(I904="Rob", "Robusta", I904="Exc", "Excelsa", I904="Ara", "Arabica", I904="Lib","Liberica", TRUE, "")</f>
        <v>Excelsa</v>
      </c>
      <c r="O904" t="str">
        <f>_xlfn.IFS(J904="M", "Medium", J904="L", "Light", J904="D", "Dark", TRUE, "")</f>
        <v>Medium</v>
      </c>
    </row>
    <row r="905" spans="1:15" x14ac:dyDescent="0.2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INDEX(customers!$A$1:$I$1001, MATCH(orders!$C905, customers!$A$1:$A$1001, 0), MATCH(orders!F$1, customers!$A$1:$I$1, 0))</f>
        <v>Berkly Imrie</v>
      </c>
      <c r="G905" s="2" t="str">
        <f>INDEX(customers!$A$1:$I$1001, MATCH(orders!$C905, customers!$A$1:$A$1001, 0), MATCH(orders!G$1, customers!$A$1:$I$1, 0))</f>
        <v>bimriep3@addtoany.com</v>
      </c>
      <c r="H905" s="2" t="str">
        <f>INDEX(customers!$A$1:$I$1001, MATCH(orders!$C905, customers!$A$1:$A$1001, 0), MATCH(orders!H$1, customers!$A$1:$I$1, 0))</f>
        <v>United States</v>
      </c>
      <c r="I905" t="str">
        <f>INDEX(products!$A$1:$G$49, MATCH(orders!$D905, products!$A$1:$A$1001, 0), MATCH(orders!I$1, products!$A$1:$G$1, 0))</f>
        <v>Lib</v>
      </c>
      <c r="J905" t="str">
        <f>INDEX(products!$A$1:$G$49, MATCH(orders!$D905, products!$A$1:$A$1001, 0), MATCH(orders!J$1, products!$A$1:$G$1, 0))</f>
        <v>M</v>
      </c>
      <c r="K905">
        <f>INDEX(products!$A$1:$G$49, MATCH(orders!$D905, products!$A$1:$A$1001, 0), MATCH(orders!K$1, products!$A$1:$G$1, 0))</f>
        <v>0.5</v>
      </c>
      <c r="L905">
        <f>INDEX(products!$A$1:$G$49, MATCH(orders!$D905, products!$A$1:$A$1001, 0), MATCH(orders!L$1, products!$A$1:$G$1, 0))</f>
        <v>8.73</v>
      </c>
      <c r="M905">
        <f>L905*E905</f>
        <v>17.46</v>
      </c>
      <c r="N905" t="str">
        <f>_xlfn.IFS(I905="Rob", "Robusta", I905="Exc", "Excelsa", I905="Ara", "Arabica", I905="Lib","Liberica", TRUE, "")</f>
        <v>Liberica</v>
      </c>
      <c r="O905" t="str">
        <f>_xlfn.IFS(J905="M", "Medium", J905="L", "Light", J905="D", "Dark", TRUE, "")</f>
        <v>Medium</v>
      </c>
    </row>
    <row r="906" spans="1:15" x14ac:dyDescent="0.2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INDEX(customers!$A$1:$I$1001, MATCH(orders!$C906, customers!$A$1:$A$1001, 0), MATCH(orders!F$1, customers!$A$1:$I$1, 0))</f>
        <v>Dorey Sopper</v>
      </c>
      <c r="G906" s="2" t="str">
        <f>INDEX(customers!$A$1:$I$1001, MATCH(orders!$C906, customers!$A$1:$A$1001, 0), MATCH(orders!G$1, customers!$A$1:$I$1, 0))</f>
        <v>dsopperp4@eventbrite.com</v>
      </c>
      <c r="H906" s="2" t="str">
        <f>INDEX(customers!$A$1:$I$1001, MATCH(orders!$C906, customers!$A$1:$A$1001, 0), MATCH(orders!H$1, customers!$A$1:$I$1, 0))</f>
        <v>United States</v>
      </c>
      <c r="I906" t="str">
        <f>INDEX(products!$A$1:$G$49, MATCH(orders!$D906, products!$A$1:$A$1001, 0), MATCH(orders!I$1, products!$A$1:$G$1, 0))</f>
        <v>Ara</v>
      </c>
      <c r="J906" t="str">
        <f>INDEX(products!$A$1:$G$49, MATCH(orders!$D906, products!$A$1:$A$1001, 0), MATCH(orders!J$1, products!$A$1:$G$1, 0))</f>
        <v>L</v>
      </c>
      <c r="K906">
        <f>INDEX(products!$A$1:$G$49, MATCH(orders!$D906, products!$A$1:$A$1001, 0), MATCH(orders!K$1, products!$A$1:$G$1, 0))</f>
        <v>2.5</v>
      </c>
      <c r="L906">
        <f>INDEX(products!$A$1:$G$49, MATCH(orders!$D906, products!$A$1:$A$1001, 0), MATCH(orders!L$1, products!$A$1:$G$1, 0))</f>
        <v>29.784999999999997</v>
      </c>
      <c r="M906">
        <f>L906*E906</f>
        <v>148.92499999999998</v>
      </c>
      <c r="N906" t="str">
        <f>_xlfn.IFS(I906="Rob", "Robusta", I906="Exc", "Excelsa", I906="Ara", "Arabica", I906="Lib","Liberica", TRUE, "")</f>
        <v>Arabica</v>
      </c>
      <c r="O906" t="str">
        <f>_xlfn.IFS(J906="M", "Medium", J906="L", "Light", J906="D", "Dark", TRUE, "")</f>
        <v>Light</v>
      </c>
    </row>
    <row r="907" spans="1:15" x14ac:dyDescent="0.2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INDEX(customers!$A$1:$I$1001, MATCH(orders!$C907, customers!$A$1:$A$1001, 0), MATCH(orders!F$1, customers!$A$1:$I$1, 0))</f>
        <v>Darcy Lochran</v>
      </c>
      <c r="G907" s="2" t="str">
        <f>INDEX(customers!$A$1:$I$1001, MATCH(orders!$C907, customers!$A$1:$A$1001, 0), MATCH(orders!G$1, customers!$A$1:$I$1, 0))</f>
        <v xml:space="preserve"> darcy.lochran@gmail.com</v>
      </c>
      <c r="H907" s="2" t="str">
        <f>INDEX(customers!$A$1:$I$1001, MATCH(orders!$C907, customers!$A$1:$A$1001, 0), MATCH(orders!H$1, customers!$A$1:$I$1, 0))</f>
        <v>United States</v>
      </c>
      <c r="I907" t="str">
        <f>INDEX(products!$A$1:$G$49, MATCH(orders!$D907, products!$A$1:$A$1001, 0), MATCH(orders!I$1, products!$A$1:$G$1, 0))</f>
        <v>Ara</v>
      </c>
      <c r="J907" t="str">
        <f>INDEX(products!$A$1:$G$49, MATCH(orders!$D907, products!$A$1:$A$1001, 0), MATCH(orders!J$1, products!$A$1:$G$1, 0))</f>
        <v>M</v>
      </c>
      <c r="K907">
        <f>INDEX(products!$A$1:$G$49, MATCH(orders!$D907, products!$A$1:$A$1001, 0), MATCH(orders!K$1, products!$A$1:$G$1, 0))</f>
        <v>0.5</v>
      </c>
      <c r="L907">
        <f>INDEX(products!$A$1:$G$49, MATCH(orders!$D907, products!$A$1:$A$1001, 0), MATCH(orders!L$1, products!$A$1:$G$1, 0))</f>
        <v>6.75</v>
      </c>
      <c r="M907">
        <f>L907*E907</f>
        <v>40.5</v>
      </c>
      <c r="N907" t="str">
        <f>_xlfn.IFS(I907="Rob", "Robusta", I907="Exc", "Excelsa", I907="Ara", "Arabica", I907="Lib","Liberica", TRUE, "")</f>
        <v>Arabica</v>
      </c>
      <c r="O907" t="str">
        <f>_xlfn.IFS(J907="M", "Medium", J907="L", "Light", J907="D", "Dark", TRUE, "")</f>
        <v>Medium</v>
      </c>
    </row>
    <row r="908" spans="1:15" x14ac:dyDescent="0.2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INDEX(customers!$A$1:$I$1001, MATCH(orders!$C908, customers!$A$1:$A$1001, 0), MATCH(orders!F$1, customers!$A$1:$I$1, 0))</f>
        <v>Lauritz Ledgley</v>
      </c>
      <c r="G908" s="2" t="str">
        <f>INDEX(customers!$A$1:$I$1001, MATCH(orders!$C908, customers!$A$1:$A$1001, 0), MATCH(orders!G$1, customers!$A$1:$I$1, 0))</f>
        <v>lledgleyp6@de.vu</v>
      </c>
      <c r="H908" s="2" t="str">
        <f>INDEX(customers!$A$1:$I$1001, MATCH(orders!$C908, customers!$A$1:$A$1001, 0), MATCH(orders!H$1, customers!$A$1:$I$1, 0))</f>
        <v>United States</v>
      </c>
      <c r="I908" t="str">
        <f>INDEX(products!$A$1:$G$49, MATCH(orders!$D908, products!$A$1:$A$1001, 0), MATCH(orders!I$1, products!$A$1:$G$1, 0))</f>
        <v>Ara</v>
      </c>
      <c r="J908" t="str">
        <f>INDEX(products!$A$1:$G$49, MATCH(orders!$D908, products!$A$1:$A$1001, 0), MATCH(orders!J$1, products!$A$1:$G$1, 0))</f>
        <v>M</v>
      </c>
      <c r="K908">
        <f>INDEX(products!$A$1:$G$49, MATCH(orders!$D908, products!$A$1:$A$1001, 0), MATCH(orders!K$1, products!$A$1:$G$1, 0))</f>
        <v>0.5</v>
      </c>
      <c r="L908">
        <f>INDEX(products!$A$1:$G$49, MATCH(orders!$D908, products!$A$1:$A$1001, 0), MATCH(orders!L$1, products!$A$1:$G$1, 0))</f>
        <v>6.75</v>
      </c>
      <c r="M908">
        <f>L908*E908</f>
        <v>27</v>
      </c>
      <c r="N908" t="str">
        <f>_xlfn.IFS(I908="Rob", "Robusta", I908="Exc", "Excelsa", I908="Ara", "Arabica", I908="Lib","Liberica", TRUE, "")</f>
        <v>Arabica</v>
      </c>
      <c r="O908" t="str">
        <f>_xlfn.IFS(J908="M", "Medium", J908="L", "Light", J908="D", "Dark", TRUE, "")</f>
        <v>Medium</v>
      </c>
    </row>
    <row r="909" spans="1:15" x14ac:dyDescent="0.2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INDEX(customers!$A$1:$I$1001, MATCH(orders!$C909, customers!$A$1:$A$1001, 0), MATCH(orders!F$1, customers!$A$1:$I$1, 0))</f>
        <v>Tawnya Menary</v>
      </c>
      <c r="G909" s="2" t="str">
        <f>INDEX(customers!$A$1:$I$1001, MATCH(orders!$C909, customers!$A$1:$A$1001, 0), MATCH(orders!G$1, customers!$A$1:$I$1, 0))</f>
        <v>tmenaryp7@phoca.cz</v>
      </c>
      <c r="H909" s="2" t="str">
        <f>INDEX(customers!$A$1:$I$1001, MATCH(orders!$C909, customers!$A$1:$A$1001, 0), MATCH(orders!H$1, customers!$A$1:$I$1, 0))</f>
        <v>United States</v>
      </c>
      <c r="I909" t="str">
        <f>INDEX(products!$A$1:$G$49, MATCH(orders!$D909, products!$A$1:$A$1001, 0), MATCH(orders!I$1, products!$A$1:$G$1, 0))</f>
        <v>Lib</v>
      </c>
      <c r="J909" t="str">
        <f>INDEX(products!$A$1:$G$49, MATCH(orders!$D909, products!$A$1:$A$1001, 0), MATCH(orders!J$1, products!$A$1:$G$1, 0))</f>
        <v>D</v>
      </c>
      <c r="K909">
        <f>INDEX(products!$A$1:$G$49, MATCH(orders!$D909, products!$A$1:$A$1001, 0), MATCH(orders!K$1, products!$A$1:$G$1, 0))</f>
        <v>1</v>
      </c>
      <c r="L909">
        <f>INDEX(products!$A$1:$G$49, MATCH(orders!$D909, products!$A$1:$A$1001, 0), MATCH(orders!L$1, products!$A$1:$G$1, 0))</f>
        <v>12.95</v>
      </c>
      <c r="M909">
        <f>L909*E909</f>
        <v>38.849999999999994</v>
      </c>
      <c r="N909" t="str">
        <f>_xlfn.IFS(I909="Rob", "Robusta", I909="Exc", "Excelsa", I909="Ara", "Arabica", I909="Lib","Liberica", TRUE, "")</f>
        <v>Liberica</v>
      </c>
      <c r="O909" t="str">
        <f>_xlfn.IFS(J909="M", "Medium", J909="L", "Light", J909="D", "Dark", TRUE, "")</f>
        <v>Dark</v>
      </c>
    </row>
    <row r="910" spans="1:15" x14ac:dyDescent="0.2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INDEX(customers!$A$1:$I$1001, MATCH(orders!$C910, customers!$A$1:$A$1001, 0), MATCH(orders!F$1, customers!$A$1:$I$1, 0))</f>
        <v>Gustaf Ciccotti</v>
      </c>
      <c r="G910" s="2" t="str">
        <f>INDEX(customers!$A$1:$I$1001, MATCH(orders!$C910, customers!$A$1:$A$1001, 0), MATCH(orders!G$1, customers!$A$1:$I$1, 0))</f>
        <v>gciccottip8@so-net.ne.jp</v>
      </c>
      <c r="H910" s="2" t="str">
        <f>INDEX(customers!$A$1:$I$1001, MATCH(orders!$C910, customers!$A$1:$A$1001, 0), MATCH(orders!H$1, customers!$A$1:$I$1, 0))</f>
        <v>United States</v>
      </c>
      <c r="I910" t="str">
        <f>INDEX(products!$A$1:$G$49, MATCH(orders!$D910, products!$A$1:$A$1001, 0), MATCH(orders!I$1, products!$A$1:$G$1, 0))</f>
        <v>Rob</v>
      </c>
      <c r="J910" t="str">
        <f>INDEX(products!$A$1:$G$49, MATCH(orders!$D910, products!$A$1:$A$1001, 0), MATCH(orders!J$1, products!$A$1:$G$1, 0))</f>
        <v>L</v>
      </c>
      <c r="K910">
        <f>INDEX(products!$A$1:$G$49, MATCH(orders!$D910, products!$A$1:$A$1001, 0), MATCH(orders!K$1, products!$A$1:$G$1, 0))</f>
        <v>1</v>
      </c>
      <c r="L910">
        <f>INDEX(products!$A$1:$G$49, MATCH(orders!$D910, products!$A$1:$A$1001, 0), MATCH(orders!L$1, products!$A$1:$G$1, 0))</f>
        <v>11.95</v>
      </c>
      <c r="M910">
        <f>L910*E910</f>
        <v>59.75</v>
      </c>
      <c r="N910" t="str">
        <f>_xlfn.IFS(I910="Rob", "Robusta", I910="Exc", "Excelsa", I910="Ara", "Arabica", I910="Lib","Liberica", TRUE, "")</f>
        <v>Robusta</v>
      </c>
      <c r="O910" t="str">
        <f>_xlfn.IFS(J910="M", "Medium", J910="L", "Light", J910="D", "Dark", TRUE, "")</f>
        <v>Light</v>
      </c>
    </row>
    <row r="911" spans="1:15" x14ac:dyDescent="0.2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INDEX(customers!$A$1:$I$1001, MATCH(orders!$C911, customers!$A$1:$A$1001, 0), MATCH(orders!F$1, customers!$A$1:$I$1, 0))</f>
        <v>Bobbe Renner</v>
      </c>
      <c r="G911" s="2" t="str">
        <f>INDEX(customers!$A$1:$I$1001, MATCH(orders!$C911, customers!$A$1:$A$1001, 0), MATCH(orders!G$1, customers!$A$1:$I$1, 0))</f>
        <v xml:space="preserve"> bobbe.renner@gmail.com</v>
      </c>
      <c r="H911" s="2" t="str">
        <f>INDEX(customers!$A$1:$I$1001, MATCH(orders!$C911, customers!$A$1:$A$1001, 0), MATCH(orders!H$1, customers!$A$1:$I$1, 0))</f>
        <v>United States</v>
      </c>
      <c r="I911" t="str">
        <f>INDEX(products!$A$1:$G$49, MATCH(orders!$D911, products!$A$1:$A$1001, 0), MATCH(orders!I$1, products!$A$1:$G$1, 0))</f>
        <v>Rob</v>
      </c>
      <c r="J911" t="str">
        <f>INDEX(products!$A$1:$G$49, MATCH(orders!$D911, products!$A$1:$A$1001, 0), MATCH(orders!J$1, products!$A$1:$G$1, 0))</f>
        <v>L</v>
      </c>
      <c r="K911">
        <f>INDEX(products!$A$1:$G$49, MATCH(orders!$D911, products!$A$1:$A$1001, 0), MATCH(orders!K$1, products!$A$1:$G$1, 0))</f>
        <v>0.2</v>
      </c>
      <c r="L911">
        <f>INDEX(products!$A$1:$G$49, MATCH(orders!$D911, products!$A$1:$A$1001, 0), MATCH(orders!L$1, products!$A$1:$G$1, 0))</f>
        <v>3.5849999999999995</v>
      </c>
      <c r="M911">
        <f>L911*E911</f>
        <v>10.754999999999999</v>
      </c>
      <c r="N911" t="str">
        <f>_xlfn.IFS(I911="Rob", "Robusta", I911="Exc", "Excelsa", I911="Ara", "Arabica", I911="Lib","Liberica", TRUE, "")</f>
        <v>Robusta</v>
      </c>
      <c r="O911" t="str">
        <f>_xlfn.IFS(J911="M", "Medium", J911="L", "Light", J911="D", "Dark", TRUE, "")</f>
        <v>Light</v>
      </c>
    </row>
    <row r="912" spans="1:15" x14ac:dyDescent="0.2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INDEX(customers!$A$1:$I$1001, MATCH(orders!$C912, customers!$A$1:$A$1001, 0), MATCH(orders!F$1, customers!$A$1:$I$1, 0))</f>
        <v>Wilton Jallin</v>
      </c>
      <c r="G912" s="2" t="str">
        <f>INDEX(customers!$A$1:$I$1001, MATCH(orders!$C912, customers!$A$1:$A$1001, 0), MATCH(orders!G$1, customers!$A$1:$I$1, 0))</f>
        <v>wjallinpa@pcworld.com</v>
      </c>
      <c r="H912" s="2" t="str">
        <f>INDEX(customers!$A$1:$I$1001, MATCH(orders!$C912, customers!$A$1:$A$1001, 0), MATCH(orders!H$1, customers!$A$1:$I$1, 0))</f>
        <v>United States</v>
      </c>
      <c r="I912" t="str">
        <f>INDEX(products!$A$1:$G$49, MATCH(orders!$D912, products!$A$1:$A$1001, 0), MATCH(orders!I$1, products!$A$1:$G$1, 0))</f>
        <v>Ara</v>
      </c>
      <c r="J912" t="str">
        <f>INDEX(products!$A$1:$G$49, MATCH(orders!$D912, products!$A$1:$A$1001, 0), MATCH(orders!J$1, products!$A$1:$G$1, 0))</f>
        <v>D</v>
      </c>
      <c r="K912">
        <f>INDEX(products!$A$1:$G$49, MATCH(orders!$D912, products!$A$1:$A$1001, 0), MATCH(orders!K$1, products!$A$1:$G$1, 0))</f>
        <v>2.5</v>
      </c>
      <c r="L912">
        <f>INDEX(products!$A$1:$G$49, MATCH(orders!$D912, products!$A$1:$A$1001, 0), MATCH(orders!L$1, products!$A$1:$G$1, 0))</f>
        <v>22.884999999999998</v>
      </c>
      <c r="M912">
        <f>L912*E912</f>
        <v>91.539999999999992</v>
      </c>
      <c r="N912" t="str">
        <f>_xlfn.IFS(I912="Rob", "Robusta", I912="Exc", "Excelsa", I912="Ara", "Arabica", I912="Lib","Liberica", TRUE, "")</f>
        <v>Arabica</v>
      </c>
      <c r="O912" t="str">
        <f>_xlfn.IFS(J912="M", "Medium", J912="L", "Light", J912="D", "Dark", TRUE, "")</f>
        <v>Dark</v>
      </c>
    </row>
    <row r="913" spans="1:15" x14ac:dyDescent="0.2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INDEX(customers!$A$1:$I$1001, MATCH(orders!$C913, customers!$A$1:$A$1001, 0), MATCH(orders!F$1, customers!$A$1:$I$1, 0))</f>
        <v>Mindy Bogey</v>
      </c>
      <c r="G913" s="2" t="str">
        <f>INDEX(customers!$A$1:$I$1001, MATCH(orders!$C913, customers!$A$1:$A$1001, 0), MATCH(orders!G$1, customers!$A$1:$I$1, 0))</f>
        <v>mbogeypb@thetimes.co.uk</v>
      </c>
      <c r="H913" s="2" t="str">
        <f>INDEX(customers!$A$1:$I$1001, MATCH(orders!$C913, customers!$A$1:$A$1001, 0), MATCH(orders!H$1, customers!$A$1:$I$1, 0))</f>
        <v>United States</v>
      </c>
      <c r="I913" t="str">
        <f>INDEX(products!$A$1:$G$49, MATCH(orders!$D913, products!$A$1:$A$1001, 0), MATCH(orders!I$1, products!$A$1:$G$1, 0))</f>
        <v>Ara</v>
      </c>
      <c r="J913" t="str">
        <f>INDEX(products!$A$1:$G$49, MATCH(orders!$D913, products!$A$1:$A$1001, 0), MATCH(orders!J$1, products!$A$1:$G$1, 0))</f>
        <v>M</v>
      </c>
      <c r="K913">
        <f>INDEX(products!$A$1:$G$49, MATCH(orders!$D913, products!$A$1:$A$1001, 0), MATCH(orders!K$1, products!$A$1:$G$1, 0))</f>
        <v>1</v>
      </c>
      <c r="L913">
        <f>INDEX(products!$A$1:$G$49, MATCH(orders!$D913, products!$A$1:$A$1001, 0), MATCH(orders!L$1, products!$A$1:$G$1, 0))</f>
        <v>11.25</v>
      </c>
      <c r="M913">
        <f>L913*E913</f>
        <v>45</v>
      </c>
      <c r="N913" t="str">
        <f>_xlfn.IFS(I913="Rob", "Robusta", I913="Exc", "Excelsa", I913="Ara", "Arabica", I913="Lib","Liberica", TRUE, "")</f>
        <v>Arabica</v>
      </c>
      <c r="O913" t="str">
        <f>_xlfn.IFS(J913="M", "Medium", J913="L", "Light", J913="D", "Dark", TRUE, "")</f>
        <v>Medium</v>
      </c>
    </row>
    <row r="914" spans="1:15" x14ac:dyDescent="0.2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INDEX(customers!$A$1:$I$1001, MATCH(orders!$C914, customers!$A$1:$A$1001, 0), MATCH(orders!F$1, customers!$A$1:$I$1, 0))</f>
        <v>Paulie Fonzone</v>
      </c>
      <c r="G914" s="2" t="str">
        <f>INDEX(customers!$A$1:$I$1001, MATCH(orders!$C914, customers!$A$1:$A$1001, 0), MATCH(orders!G$1, customers!$A$1:$I$1, 0))</f>
        <v xml:space="preserve"> paulie.fonzone@gmail.com</v>
      </c>
      <c r="H914" s="2" t="str">
        <f>INDEX(customers!$A$1:$I$1001, MATCH(orders!$C914, customers!$A$1:$A$1001, 0), MATCH(orders!H$1, customers!$A$1:$I$1, 0))</f>
        <v>United States</v>
      </c>
      <c r="I914" t="str">
        <f>INDEX(products!$A$1:$G$49, MATCH(orders!$D914, products!$A$1:$A$1001, 0), MATCH(orders!I$1, products!$A$1:$G$1, 0))</f>
        <v>Rob</v>
      </c>
      <c r="J914" t="str">
        <f>INDEX(products!$A$1:$G$49, MATCH(orders!$D914, products!$A$1:$A$1001, 0), MATCH(orders!J$1, products!$A$1:$G$1, 0))</f>
        <v>M</v>
      </c>
      <c r="K914">
        <f>INDEX(products!$A$1:$G$49, MATCH(orders!$D914, products!$A$1:$A$1001, 0), MATCH(orders!K$1, products!$A$1:$G$1, 0))</f>
        <v>2.5</v>
      </c>
      <c r="L914">
        <f>INDEX(products!$A$1:$G$49, MATCH(orders!$D914, products!$A$1:$A$1001, 0), MATCH(orders!L$1, products!$A$1:$G$1, 0))</f>
        <v>22.884999999999998</v>
      </c>
      <c r="M914">
        <f>L914*E914</f>
        <v>137.31</v>
      </c>
      <c r="N914" t="str">
        <f>_xlfn.IFS(I914="Rob", "Robusta", I914="Exc", "Excelsa", I914="Ara", "Arabica", I914="Lib","Liberica", TRUE, "")</f>
        <v>Robusta</v>
      </c>
      <c r="O914" t="str">
        <f>_xlfn.IFS(J914="M", "Medium", J914="L", "Light", J914="D", "Dark", TRUE, "")</f>
        <v>Medium</v>
      </c>
    </row>
    <row r="915" spans="1:15" x14ac:dyDescent="0.2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INDEX(customers!$A$1:$I$1001, MATCH(orders!$C915, customers!$A$1:$A$1001, 0), MATCH(orders!F$1, customers!$A$1:$I$1, 0))</f>
        <v>Merrile Cobbledick</v>
      </c>
      <c r="G915" s="2" t="str">
        <f>INDEX(customers!$A$1:$I$1001, MATCH(orders!$C915, customers!$A$1:$A$1001, 0), MATCH(orders!G$1, customers!$A$1:$I$1, 0))</f>
        <v>mcobbledickpd@ucsd.edu</v>
      </c>
      <c r="H915" s="2" t="str">
        <f>INDEX(customers!$A$1:$I$1001, MATCH(orders!$C915, customers!$A$1:$A$1001, 0), MATCH(orders!H$1, customers!$A$1:$I$1, 0))</f>
        <v>United States</v>
      </c>
      <c r="I915" t="str">
        <f>INDEX(products!$A$1:$G$49, MATCH(orders!$D915, products!$A$1:$A$1001, 0), MATCH(orders!I$1, products!$A$1:$G$1, 0))</f>
        <v>Ara</v>
      </c>
      <c r="J915" t="str">
        <f>INDEX(products!$A$1:$G$49, MATCH(orders!$D915, products!$A$1:$A$1001, 0), MATCH(orders!J$1, products!$A$1:$G$1, 0))</f>
        <v>M</v>
      </c>
      <c r="K915">
        <f>INDEX(products!$A$1:$G$49, MATCH(orders!$D915, products!$A$1:$A$1001, 0), MATCH(orders!K$1, products!$A$1:$G$1, 0))</f>
        <v>0.5</v>
      </c>
      <c r="L915">
        <f>INDEX(products!$A$1:$G$49, MATCH(orders!$D915, products!$A$1:$A$1001, 0), MATCH(orders!L$1, products!$A$1:$G$1, 0))</f>
        <v>6.75</v>
      </c>
      <c r="M915">
        <f>L915*E915</f>
        <v>6.75</v>
      </c>
      <c r="N915" t="str">
        <f>_xlfn.IFS(I915="Rob", "Robusta", I915="Exc", "Excelsa", I915="Ara", "Arabica", I915="Lib","Liberica", TRUE, "")</f>
        <v>Arabica</v>
      </c>
      <c r="O915" t="str">
        <f>_xlfn.IFS(J915="M", "Medium", J915="L", "Light", J915="D", "Dark", TRUE, "")</f>
        <v>Medium</v>
      </c>
    </row>
    <row r="916" spans="1:15" x14ac:dyDescent="0.2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INDEX(customers!$A$1:$I$1001, MATCH(orders!$C916, customers!$A$1:$A$1001, 0), MATCH(orders!F$1, customers!$A$1:$I$1, 0))</f>
        <v>Antonius Lewry</v>
      </c>
      <c r="G916" s="2" t="str">
        <f>INDEX(customers!$A$1:$I$1001, MATCH(orders!$C916, customers!$A$1:$A$1001, 0), MATCH(orders!G$1, customers!$A$1:$I$1, 0))</f>
        <v>alewrype@whitehouse.gov</v>
      </c>
      <c r="H916" s="2" t="str">
        <f>INDEX(customers!$A$1:$I$1001, MATCH(orders!$C916, customers!$A$1:$A$1001, 0), MATCH(orders!H$1, customers!$A$1:$I$1, 0))</f>
        <v>United States</v>
      </c>
      <c r="I916" t="str">
        <f>INDEX(products!$A$1:$G$49, MATCH(orders!$D916, products!$A$1:$A$1001, 0), MATCH(orders!I$1, products!$A$1:$G$1, 0))</f>
        <v>Ara</v>
      </c>
      <c r="J916" t="str">
        <f>INDEX(products!$A$1:$G$49, MATCH(orders!$D916, products!$A$1:$A$1001, 0), MATCH(orders!J$1, products!$A$1:$G$1, 0))</f>
        <v>M</v>
      </c>
      <c r="K916">
        <f>INDEX(products!$A$1:$G$49, MATCH(orders!$D916, products!$A$1:$A$1001, 0), MATCH(orders!K$1, products!$A$1:$G$1, 0))</f>
        <v>1</v>
      </c>
      <c r="L916">
        <f>INDEX(products!$A$1:$G$49, MATCH(orders!$D916, products!$A$1:$A$1001, 0), MATCH(orders!L$1, products!$A$1:$G$1, 0))</f>
        <v>11.25</v>
      </c>
      <c r="M916">
        <f>L916*E916</f>
        <v>45</v>
      </c>
      <c r="N916" t="str">
        <f>_xlfn.IFS(I916="Rob", "Robusta", I916="Exc", "Excelsa", I916="Ara", "Arabica", I916="Lib","Liberica", TRUE, "")</f>
        <v>Arabica</v>
      </c>
      <c r="O916" t="str">
        <f>_xlfn.IFS(J916="M", "Medium", J916="L", "Light", J916="D", "Dark", TRUE, "")</f>
        <v>Medium</v>
      </c>
    </row>
    <row r="917" spans="1:15" x14ac:dyDescent="0.2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INDEX(customers!$A$1:$I$1001, MATCH(orders!$C917, customers!$A$1:$A$1001, 0), MATCH(orders!F$1, customers!$A$1:$I$1, 0))</f>
        <v>Isis Hessel</v>
      </c>
      <c r="G917" s="2" t="str">
        <f>INDEX(customers!$A$1:$I$1001, MATCH(orders!$C917, customers!$A$1:$A$1001, 0), MATCH(orders!G$1, customers!$A$1:$I$1, 0))</f>
        <v>ihesselpf@ox.ac.uk</v>
      </c>
      <c r="H917" s="2" t="str">
        <f>INDEX(customers!$A$1:$I$1001, MATCH(orders!$C917, customers!$A$1:$A$1001, 0), MATCH(orders!H$1, customers!$A$1:$I$1, 0))</f>
        <v>United States</v>
      </c>
      <c r="I917" t="str">
        <f>INDEX(products!$A$1:$G$49, MATCH(orders!$D917, products!$A$1:$A$1001, 0), MATCH(orders!I$1, products!$A$1:$G$1, 0))</f>
        <v>Exc</v>
      </c>
      <c r="J917" t="str">
        <f>INDEX(products!$A$1:$G$49, MATCH(orders!$D917, products!$A$1:$A$1001, 0), MATCH(orders!J$1, products!$A$1:$G$1, 0))</f>
        <v>D</v>
      </c>
      <c r="K917">
        <f>INDEX(products!$A$1:$G$49, MATCH(orders!$D917, products!$A$1:$A$1001, 0), MATCH(orders!K$1, products!$A$1:$G$1, 0))</f>
        <v>2.5</v>
      </c>
      <c r="L917">
        <f>INDEX(products!$A$1:$G$49, MATCH(orders!$D917, products!$A$1:$A$1001, 0), MATCH(orders!L$1, products!$A$1:$G$1, 0))</f>
        <v>27.945</v>
      </c>
      <c r="M917">
        <f>L917*E917</f>
        <v>83.835000000000008</v>
      </c>
      <c r="N917" t="str">
        <f>_xlfn.IFS(I917="Rob", "Robusta", I917="Exc", "Excelsa", I917="Ara", "Arabica", I917="Lib","Liberica", TRUE, "")</f>
        <v>Excelsa</v>
      </c>
      <c r="O917" t="str">
        <f>_xlfn.IFS(J917="M", "Medium", J917="L", "Light", J917="D", "Dark", TRUE, "")</f>
        <v>Dark</v>
      </c>
    </row>
    <row r="918" spans="1:15" x14ac:dyDescent="0.2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INDEX(customers!$A$1:$I$1001, MATCH(orders!$C918, customers!$A$1:$A$1001, 0), MATCH(orders!F$1, customers!$A$1:$I$1, 0))</f>
        <v>Harland Trematick</v>
      </c>
      <c r="G918" s="2" t="str">
        <f>INDEX(customers!$A$1:$I$1001, MATCH(orders!$C918, customers!$A$1:$A$1001, 0), MATCH(orders!G$1, customers!$A$1:$I$1, 0))</f>
        <v xml:space="preserve"> harland.trematick@gmail.com</v>
      </c>
      <c r="H918" s="2" t="str">
        <f>INDEX(customers!$A$1:$I$1001, MATCH(orders!$C918, customers!$A$1:$A$1001, 0), MATCH(orders!H$1, customers!$A$1:$I$1, 0))</f>
        <v>Ireland</v>
      </c>
      <c r="I918" t="str">
        <f>INDEX(products!$A$1:$G$49, MATCH(orders!$D918, products!$A$1:$A$1001, 0), MATCH(orders!I$1, products!$A$1:$G$1, 0))</f>
        <v>Exc</v>
      </c>
      <c r="J918" t="str">
        <f>INDEX(products!$A$1:$G$49, MATCH(orders!$D918, products!$A$1:$A$1001, 0), MATCH(orders!J$1, products!$A$1:$G$1, 0))</f>
        <v>D</v>
      </c>
      <c r="K918">
        <f>INDEX(products!$A$1:$G$49, MATCH(orders!$D918, products!$A$1:$A$1001, 0), MATCH(orders!K$1, products!$A$1:$G$1, 0))</f>
        <v>0.2</v>
      </c>
      <c r="L918">
        <f>INDEX(products!$A$1:$G$49, MATCH(orders!$D918, products!$A$1:$A$1001, 0), MATCH(orders!L$1, products!$A$1:$G$1, 0))</f>
        <v>3.645</v>
      </c>
      <c r="M918">
        <f>L918*E918</f>
        <v>3.645</v>
      </c>
      <c r="N918" t="str">
        <f>_xlfn.IFS(I918="Rob", "Robusta", I918="Exc", "Excelsa", I918="Ara", "Arabica", I918="Lib","Liberica", TRUE, "")</f>
        <v>Excelsa</v>
      </c>
      <c r="O918" t="str">
        <f>_xlfn.IFS(J918="M", "Medium", J918="L", "Light", J918="D", "Dark", TRUE, "")</f>
        <v>Dark</v>
      </c>
    </row>
    <row r="919" spans="1:15" x14ac:dyDescent="0.2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INDEX(customers!$A$1:$I$1001, MATCH(orders!$C919, customers!$A$1:$A$1001, 0), MATCH(orders!F$1, customers!$A$1:$I$1, 0))</f>
        <v>Chloris Sorrell</v>
      </c>
      <c r="G919" s="2" t="str">
        <f>INDEX(customers!$A$1:$I$1001, MATCH(orders!$C919, customers!$A$1:$A$1001, 0), MATCH(orders!G$1, customers!$A$1:$I$1, 0))</f>
        <v>csorrellph@amazon.com</v>
      </c>
      <c r="H919" s="2" t="str">
        <f>INDEX(customers!$A$1:$I$1001, MATCH(orders!$C919, customers!$A$1:$A$1001, 0), MATCH(orders!H$1, customers!$A$1:$I$1, 0))</f>
        <v>United Kingdom</v>
      </c>
      <c r="I919" t="str">
        <f>INDEX(products!$A$1:$G$49, MATCH(orders!$D919, products!$A$1:$A$1001, 0), MATCH(orders!I$1, products!$A$1:$G$1, 0))</f>
        <v>Ara</v>
      </c>
      <c r="J919" t="str">
        <f>INDEX(products!$A$1:$G$49, MATCH(orders!$D919, products!$A$1:$A$1001, 0), MATCH(orders!J$1, products!$A$1:$G$1, 0))</f>
        <v>M</v>
      </c>
      <c r="K919">
        <f>INDEX(products!$A$1:$G$49, MATCH(orders!$D919, products!$A$1:$A$1001, 0), MATCH(orders!K$1, products!$A$1:$G$1, 0))</f>
        <v>0.5</v>
      </c>
      <c r="L919">
        <f>INDEX(products!$A$1:$G$49, MATCH(orders!$D919, products!$A$1:$A$1001, 0), MATCH(orders!L$1, products!$A$1:$G$1, 0))</f>
        <v>6.75</v>
      </c>
      <c r="M919">
        <f>L919*E919</f>
        <v>6.75</v>
      </c>
      <c r="N919" t="str">
        <f>_xlfn.IFS(I919="Rob", "Robusta", I919="Exc", "Excelsa", I919="Ara", "Arabica", I919="Lib","Liberica", TRUE, "")</f>
        <v>Arabica</v>
      </c>
      <c r="O919" t="str">
        <f>_xlfn.IFS(J919="M", "Medium", J919="L", "Light", J919="D", "Dark", TRUE, "")</f>
        <v>Medium</v>
      </c>
    </row>
    <row r="920" spans="1:15" x14ac:dyDescent="0.2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INDEX(customers!$A$1:$I$1001, MATCH(orders!$C920, customers!$A$1:$A$1001, 0), MATCH(orders!F$1, customers!$A$1:$I$1, 0))</f>
        <v>Chloris Sorrell</v>
      </c>
      <c r="G920" s="2" t="str">
        <f>INDEX(customers!$A$1:$I$1001, MATCH(orders!$C920, customers!$A$1:$A$1001, 0), MATCH(orders!G$1, customers!$A$1:$I$1, 0))</f>
        <v>csorrellph@amazon.com</v>
      </c>
      <c r="H920" s="2" t="str">
        <f>INDEX(customers!$A$1:$I$1001, MATCH(orders!$C920, customers!$A$1:$A$1001, 0), MATCH(orders!H$1, customers!$A$1:$I$1, 0))</f>
        <v>United Kingdom</v>
      </c>
      <c r="I920" t="str">
        <f>INDEX(products!$A$1:$G$49, MATCH(orders!$D920, products!$A$1:$A$1001, 0), MATCH(orders!I$1, products!$A$1:$G$1, 0))</f>
        <v>Exc</v>
      </c>
      <c r="J920" t="str">
        <f>INDEX(products!$A$1:$G$49, MATCH(orders!$D920, products!$A$1:$A$1001, 0), MATCH(orders!J$1, products!$A$1:$G$1, 0))</f>
        <v>D</v>
      </c>
      <c r="K920">
        <f>INDEX(products!$A$1:$G$49, MATCH(orders!$D920, products!$A$1:$A$1001, 0), MATCH(orders!K$1, products!$A$1:$G$1, 0))</f>
        <v>0.5</v>
      </c>
      <c r="L920">
        <f>INDEX(products!$A$1:$G$49, MATCH(orders!$D920, products!$A$1:$A$1001, 0), MATCH(orders!L$1, products!$A$1:$G$1, 0))</f>
        <v>7.29</v>
      </c>
      <c r="M920">
        <f>L920*E920</f>
        <v>21.87</v>
      </c>
      <c r="N920" t="str">
        <f>_xlfn.IFS(I920="Rob", "Robusta", I920="Exc", "Excelsa", I920="Ara", "Arabica", I920="Lib","Liberica", TRUE, "")</f>
        <v>Excelsa</v>
      </c>
      <c r="O920" t="str">
        <f>_xlfn.IFS(J920="M", "Medium", J920="L", "Light", J920="D", "Dark", TRUE, "")</f>
        <v>Dark</v>
      </c>
    </row>
    <row r="921" spans="1:15" x14ac:dyDescent="0.2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INDEX(customers!$A$1:$I$1001, MATCH(orders!$C921, customers!$A$1:$A$1001, 0), MATCH(orders!F$1, customers!$A$1:$I$1, 0))</f>
        <v>Quintina Heavyside</v>
      </c>
      <c r="G921" s="2" t="str">
        <f>INDEX(customers!$A$1:$I$1001, MATCH(orders!$C921, customers!$A$1:$A$1001, 0), MATCH(orders!G$1, customers!$A$1:$I$1, 0))</f>
        <v>qheavysidepj@unc.edu</v>
      </c>
      <c r="H921" s="2" t="str">
        <f>INDEX(customers!$A$1:$I$1001, MATCH(orders!$C921, customers!$A$1:$A$1001, 0), MATCH(orders!H$1, customers!$A$1:$I$1, 0))</f>
        <v>United States</v>
      </c>
      <c r="I921" t="str">
        <f>INDEX(products!$A$1:$G$49, MATCH(orders!$D921, products!$A$1:$A$1001, 0), MATCH(orders!I$1, products!$A$1:$G$1, 0))</f>
        <v>Rob</v>
      </c>
      <c r="J921" t="str">
        <f>INDEX(products!$A$1:$G$49, MATCH(orders!$D921, products!$A$1:$A$1001, 0), MATCH(orders!J$1, products!$A$1:$G$1, 0))</f>
        <v>D</v>
      </c>
      <c r="K921">
        <f>INDEX(products!$A$1:$G$49, MATCH(orders!$D921, products!$A$1:$A$1001, 0), MATCH(orders!K$1, products!$A$1:$G$1, 0))</f>
        <v>0.2</v>
      </c>
      <c r="L921">
        <f>INDEX(products!$A$1:$G$49, MATCH(orders!$D921, products!$A$1:$A$1001, 0), MATCH(orders!L$1, products!$A$1:$G$1, 0))</f>
        <v>2.6849999999999996</v>
      </c>
      <c r="M921">
        <f>L921*E921</f>
        <v>13.424999999999997</v>
      </c>
      <c r="N921" t="str">
        <f>_xlfn.IFS(I921="Rob", "Robusta", I921="Exc", "Excelsa", I921="Ara", "Arabica", I921="Lib","Liberica", TRUE, "")</f>
        <v>Robusta</v>
      </c>
      <c r="O921" t="str">
        <f>_xlfn.IFS(J921="M", "Medium", J921="L", "Light", J921="D", "Dark", TRUE, "")</f>
        <v>Dark</v>
      </c>
    </row>
    <row r="922" spans="1:15" x14ac:dyDescent="0.2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INDEX(customers!$A$1:$I$1001, MATCH(orders!$C922, customers!$A$1:$A$1001, 0), MATCH(orders!F$1, customers!$A$1:$I$1, 0))</f>
        <v>Hadley Reuven</v>
      </c>
      <c r="G922" s="2" t="str">
        <f>INDEX(customers!$A$1:$I$1001, MATCH(orders!$C922, customers!$A$1:$A$1001, 0), MATCH(orders!G$1, customers!$A$1:$I$1, 0))</f>
        <v>hreuvenpk@whitehouse.gov</v>
      </c>
      <c r="H922" s="2" t="str">
        <f>INDEX(customers!$A$1:$I$1001, MATCH(orders!$C922, customers!$A$1:$A$1001, 0), MATCH(orders!H$1, customers!$A$1:$I$1, 0))</f>
        <v>United States</v>
      </c>
      <c r="I922" t="str">
        <f>INDEX(products!$A$1:$G$49, MATCH(orders!$D922, products!$A$1:$A$1001, 0), MATCH(orders!I$1, products!$A$1:$G$1, 0))</f>
        <v>Rob</v>
      </c>
      <c r="J922" t="str">
        <f>INDEX(products!$A$1:$G$49, MATCH(orders!$D922, products!$A$1:$A$1001, 0), MATCH(orders!J$1, products!$A$1:$G$1, 0))</f>
        <v>D</v>
      </c>
      <c r="K922">
        <f>INDEX(products!$A$1:$G$49, MATCH(orders!$D922, products!$A$1:$A$1001, 0), MATCH(orders!K$1, products!$A$1:$G$1, 0))</f>
        <v>2.5</v>
      </c>
      <c r="L922">
        <f>INDEX(products!$A$1:$G$49, MATCH(orders!$D922, products!$A$1:$A$1001, 0), MATCH(orders!L$1, products!$A$1:$G$1, 0))</f>
        <v>20.584999999999997</v>
      </c>
      <c r="M922">
        <f>L922*E922</f>
        <v>123.50999999999999</v>
      </c>
      <c r="N922" t="str">
        <f>_xlfn.IFS(I922="Rob", "Robusta", I922="Exc", "Excelsa", I922="Ara", "Arabica", I922="Lib","Liberica", TRUE, "")</f>
        <v>Robusta</v>
      </c>
      <c r="O922" t="str">
        <f>_xlfn.IFS(J922="M", "Medium", J922="L", "Light", J922="D", "Dark", TRUE, "")</f>
        <v>Dark</v>
      </c>
    </row>
    <row r="923" spans="1:15" x14ac:dyDescent="0.2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INDEX(customers!$A$1:$I$1001, MATCH(orders!$C923, customers!$A$1:$A$1001, 0), MATCH(orders!F$1, customers!$A$1:$I$1, 0))</f>
        <v>Mitch Attwool</v>
      </c>
      <c r="G923" s="2" t="str">
        <f>INDEX(customers!$A$1:$I$1001, MATCH(orders!$C923, customers!$A$1:$A$1001, 0), MATCH(orders!G$1, customers!$A$1:$I$1, 0))</f>
        <v>mattwoolpl@nba.com</v>
      </c>
      <c r="H923" s="2" t="str">
        <f>INDEX(customers!$A$1:$I$1001, MATCH(orders!$C923, customers!$A$1:$A$1001, 0), MATCH(orders!H$1, customers!$A$1:$I$1, 0))</f>
        <v>United States</v>
      </c>
      <c r="I923" t="str">
        <f>INDEX(products!$A$1:$G$49, MATCH(orders!$D923, products!$A$1:$A$1001, 0), MATCH(orders!I$1, products!$A$1:$G$1, 0))</f>
        <v>Lib</v>
      </c>
      <c r="J923" t="str">
        <f>INDEX(products!$A$1:$G$49, MATCH(orders!$D923, products!$A$1:$A$1001, 0), MATCH(orders!J$1, products!$A$1:$G$1, 0))</f>
        <v>D</v>
      </c>
      <c r="K923">
        <f>INDEX(products!$A$1:$G$49, MATCH(orders!$D923, products!$A$1:$A$1001, 0), MATCH(orders!K$1, products!$A$1:$G$1, 0))</f>
        <v>0.2</v>
      </c>
      <c r="L923">
        <f>INDEX(products!$A$1:$G$49, MATCH(orders!$D923, products!$A$1:$A$1001, 0), MATCH(orders!L$1, products!$A$1:$G$1, 0))</f>
        <v>3.8849999999999998</v>
      </c>
      <c r="M923">
        <f>L923*E923</f>
        <v>7.77</v>
      </c>
      <c r="N923" t="str">
        <f>_xlfn.IFS(I923="Rob", "Robusta", I923="Exc", "Excelsa", I923="Ara", "Arabica", I923="Lib","Liberica", TRUE, "")</f>
        <v>Liberica</v>
      </c>
      <c r="O923" t="str">
        <f>_xlfn.IFS(J923="M", "Medium", J923="L", "Light", J923="D", "Dark", TRUE, "")</f>
        <v>Dark</v>
      </c>
    </row>
    <row r="924" spans="1:15" x14ac:dyDescent="0.2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INDEX(customers!$A$1:$I$1001, MATCH(orders!$C924, customers!$A$1:$A$1001, 0), MATCH(orders!F$1, customers!$A$1:$I$1, 0))</f>
        <v>Charin Maplethorp</v>
      </c>
      <c r="G924" s="2" t="str">
        <f>INDEX(customers!$A$1:$I$1001, MATCH(orders!$C924, customers!$A$1:$A$1001, 0), MATCH(orders!G$1, customers!$A$1:$I$1, 0))</f>
        <v xml:space="preserve"> charin.maplethorp@gmail.com</v>
      </c>
      <c r="H924" s="2" t="str">
        <f>INDEX(customers!$A$1:$I$1001, MATCH(orders!$C924, customers!$A$1:$A$1001, 0), MATCH(orders!H$1, customers!$A$1:$I$1, 0))</f>
        <v>United States</v>
      </c>
      <c r="I924" t="str">
        <f>INDEX(products!$A$1:$G$49, MATCH(orders!$D924, products!$A$1:$A$1001, 0), MATCH(orders!I$1, products!$A$1:$G$1, 0))</f>
        <v>Ara</v>
      </c>
      <c r="J924" t="str">
        <f>INDEX(products!$A$1:$G$49, MATCH(orders!$D924, products!$A$1:$A$1001, 0), MATCH(orders!J$1, products!$A$1:$G$1, 0))</f>
        <v>M</v>
      </c>
      <c r="K924">
        <f>INDEX(products!$A$1:$G$49, MATCH(orders!$D924, products!$A$1:$A$1001, 0), MATCH(orders!K$1, products!$A$1:$G$1, 0))</f>
        <v>1</v>
      </c>
      <c r="L924">
        <f>INDEX(products!$A$1:$G$49, MATCH(orders!$D924, products!$A$1:$A$1001, 0), MATCH(orders!L$1, products!$A$1:$G$1, 0))</f>
        <v>11.25</v>
      </c>
      <c r="M924">
        <f>L924*E924</f>
        <v>67.5</v>
      </c>
      <c r="N924" t="str">
        <f>_xlfn.IFS(I924="Rob", "Robusta", I924="Exc", "Excelsa", I924="Ara", "Arabica", I924="Lib","Liberica", TRUE, "")</f>
        <v>Arabica</v>
      </c>
      <c r="O924" t="str">
        <f>_xlfn.IFS(J924="M", "Medium", J924="L", "Light", J924="D", "Dark", TRUE, "")</f>
        <v>Medium</v>
      </c>
    </row>
    <row r="925" spans="1:15" x14ac:dyDescent="0.2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INDEX(customers!$A$1:$I$1001, MATCH(orders!$C925, customers!$A$1:$A$1001, 0), MATCH(orders!F$1, customers!$A$1:$I$1, 0))</f>
        <v>Goldie Wynes</v>
      </c>
      <c r="G925" s="2" t="str">
        <f>INDEX(customers!$A$1:$I$1001, MATCH(orders!$C925, customers!$A$1:$A$1001, 0), MATCH(orders!G$1, customers!$A$1:$I$1, 0))</f>
        <v>gwynespn@dagondesign.com</v>
      </c>
      <c r="H925" s="2" t="str">
        <f>INDEX(customers!$A$1:$I$1001, MATCH(orders!$C925, customers!$A$1:$A$1001, 0), MATCH(orders!H$1, customers!$A$1:$I$1, 0))</f>
        <v>United States</v>
      </c>
      <c r="I925" t="str">
        <f>INDEX(products!$A$1:$G$49, MATCH(orders!$D925, products!$A$1:$A$1001, 0), MATCH(orders!I$1, products!$A$1:$G$1, 0))</f>
        <v>Exc</v>
      </c>
      <c r="J925" t="str">
        <f>INDEX(products!$A$1:$G$49, MATCH(orders!$D925, products!$A$1:$A$1001, 0), MATCH(orders!J$1, products!$A$1:$G$1, 0))</f>
        <v>D</v>
      </c>
      <c r="K925">
        <f>INDEX(products!$A$1:$G$49, MATCH(orders!$D925, products!$A$1:$A$1001, 0), MATCH(orders!K$1, products!$A$1:$G$1, 0))</f>
        <v>2.5</v>
      </c>
      <c r="L925">
        <f>INDEX(products!$A$1:$G$49, MATCH(orders!$D925, products!$A$1:$A$1001, 0), MATCH(orders!L$1, products!$A$1:$G$1, 0))</f>
        <v>27.945</v>
      </c>
      <c r="M925">
        <f>L925*E925</f>
        <v>27.945</v>
      </c>
      <c r="N925" t="str">
        <f>_xlfn.IFS(I925="Rob", "Robusta", I925="Exc", "Excelsa", I925="Ara", "Arabica", I925="Lib","Liberica", TRUE, "")</f>
        <v>Excelsa</v>
      </c>
      <c r="O925" t="str">
        <f>_xlfn.IFS(J925="M", "Medium", J925="L", "Light", J925="D", "Dark", TRUE, "")</f>
        <v>Dark</v>
      </c>
    </row>
    <row r="926" spans="1:15" x14ac:dyDescent="0.2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INDEX(customers!$A$1:$I$1001, MATCH(orders!$C926, customers!$A$1:$A$1001, 0), MATCH(orders!F$1, customers!$A$1:$I$1, 0))</f>
        <v>Celie MacCourt</v>
      </c>
      <c r="G926" s="2" t="str">
        <f>INDEX(customers!$A$1:$I$1001, MATCH(orders!$C926, customers!$A$1:$A$1001, 0), MATCH(orders!G$1, customers!$A$1:$I$1, 0))</f>
        <v>cmaccourtpo@amazon.com</v>
      </c>
      <c r="H926" s="2" t="str">
        <f>INDEX(customers!$A$1:$I$1001, MATCH(orders!$C926, customers!$A$1:$A$1001, 0), MATCH(orders!H$1, customers!$A$1:$I$1, 0))</f>
        <v>United States</v>
      </c>
      <c r="I926" t="str">
        <f>INDEX(products!$A$1:$G$49, MATCH(orders!$D926, products!$A$1:$A$1001, 0), MATCH(orders!I$1, products!$A$1:$G$1, 0))</f>
        <v>Ara</v>
      </c>
      <c r="J926" t="str">
        <f>INDEX(products!$A$1:$G$49, MATCH(orders!$D926, products!$A$1:$A$1001, 0), MATCH(orders!J$1, products!$A$1:$G$1, 0))</f>
        <v>L</v>
      </c>
      <c r="K926">
        <f>INDEX(products!$A$1:$G$49, MATCH(orders!$D926, products!$A$1:$A$1001, 0), MATCH(orders!K$1, products!$A$1:$G$1, 0))</f>
        <v>2.5</v>
      </c>
      <c r="L926">
        <f>INDEX(products!$A$1:$G$49, MATCH(orders!$D926, products!$A$1:$A$1001, 0), MATCH(orders!L$1, products!$A$1:$G$1, 0))</f>
        <v>29.784999999999997</v>
      </c>
      <c r="M926">
        <f>L926*E926</f>
        <v>89.35499999999999</v>
      </c>
      <c r="N926" t="str">
        <f>_xlfn.IFS(I926="Rob", "Robusta", I926="Exc", "Excelsa", I926="Ara", "Arabica", I926="Lib","Liberica", TRUE, "")</f>
        <v>Arabica</v>
      </c>
      <c r="O926" t="str">
        <f>_xlfn.IFS(J926="M", "Medium", J926="L", "Light", J926="D", "Dark", TRUE, "")</f>
        <v>Light</v>
      </c>
    </row>
    <row r="927" spans="1:15" x14ac:dyDescent="0.2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INDEX(customers!$A$1:$I$1001, MATCH(orders!$C927, customers!$A$1:$A$1001, 0), MATCH(orders!F$1, customers!$A$1:$I$1, 0))</f>
        <v>Derick Snow</v>
      </c>
      <c r="G927" s="2" t="str">
        <f>INDEX(customers!$A$1:$I$1001, MATCH(orders!$C927, customers!$A$1:$A$1001, 0), MATCH(orders!G$1, customers!$A$1:$I$1, 0))</f>
        <v xml:space="preserve"> derick.snow@gmail.com</v>
      </c>
      <c r="H927" s="2" t="str">
        <f>INDEX(customers!$A$1:$I$1001, MATCH(orders!$C927, customers!$A$1:$A$1001, 0), MATCH(orders!H$1, customers!$A$1:$I$1, 0))</f>
        <v>United States</v>
      </c>
      <c r="I927" t="str">
        <f>INDEX(products!$A$1:$G$49, MATCH(orders!$D927, products!$A$1:$A$1001, 0), MATCH(orders!I$1, products!$A$1:$G$1, 0))</f>
        <v>Ara</v>
      </c>
      <c r="J927" t="str">
        <f>INDEX(products!$A$1:$G$49, MATCH(orders!$D927, products!$A$1:$A$1001, 0), MATCH(orders!J$1, products!$A$1:$G$1, 0))</f>
        <v>M</v>
      </c>
      <c r="K927">
        <f>INDEX(products!$A$1:$G$49, MATCH(orders!$D927, products!$A$1:$A$1001, 0), MATCH(orders!K$1, products!$A$1:$G$1, 0))</f>
        <v>0.5</v>
      </c>
      <c r="L927">
        <f>INDEX(products!$A$1:$G$49, MATCH(orders!$D927, products!$A$1:$A$1001, 0), MATCH(orders!L$1, products!$A$1:$G$1, 0))</f>
        <v>6.75</v>
      </c>
      <c r="M927">
        <f>L927*E927</f>
        <v>20.25</v>
      </c>
      <c r="N927" t="str">
        <f>_xlfn.IFS(I927="Rob", "Robusta", I927="Exc", "Excelsa", I927="Ara", "Arabica", I927="Lib","Liberica", TRUE, "")</f>
        <v>Arabica</v>
      </c>
      <c r="O927" t="str">
        <f>_xlfn.IFS(J927="M", "Medium", J927="L", "Light", J927="D", "Dark", TRUE, "")</f>
        <v>Medium</v>
      </c>
    </row>
    <row r="928" spans="1:15" x14ac:dyDescent="0.2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INDEX(customers!$A$1:$I$1001, MATCH(orders!$C928, customers!$A$1:$A$1001, 0), MATCH(orders!F$1, customers!$A$1:$I$1, 0))</f>
        <v>Evy Wilsone</v>
      </c>
      <c r="G928" s="2" t="str">
        <f>INDEX(customers!$A$1:$I$1001, MATCH(orders!$C928, customers!$A$1:$A$1001, 0), MATCH(orders!G$1, customers!$A$1:$I$1, 0))</f>
        <v>ewilsonepq@eepurl.com</v>
      </c>
      <c r="H928" s="2" t="str">
        <f>INDEX(customers!$A$1:$I$1001, MATCH(orders!$C928, customers!$A$1:$A$1001, 0), MATCH(orders!H$1, customers!$A$1:$I$1, 0))</f>
        <v>United States</v>
      </c>
      <c r="I928" t="str">
        <f>INDEX(products!$A$1:$G$49, MATCH(orders!$D928, products!$A$1:$A$1001, 0), MATCH(orders!I$1, products!$A$1:$G$1, 0))</f>
        <v>Ara</v>
      </c>
      <c r="J928" t="str">
        <f>INDEX(products!$A$1:$G$49, MATCH(orders!$D928, products!$A$1:$A$1001, 0), MATCH(orders!J$1, products!$A$1:$G$1, 0))</f>
        <v>M</v>
      </c>
      <c r="K928">
        <f>INDEX(products!$A$1:$G$49, MATCH(orders!$D928, products!$A$1:$A$1001, 0), MATCH(orders!K$1, products!$A$1:$G$1, 0))</f>
        <v>0.5</v>
      </c>
      <c r="L928">
        <f>INDEX(products!$A$1:$G$49, MATCH(orders!$D928, products!$A$1:$A$1001, 0), MATCH(orders!L$1, products!$A$1:$G$1, 0))</f>
        <v>6.75</v>
      </c>
      <c r="M928">
        <f>L928*E928</f>
        <v>33.75</v>
      </c>
      <c r="N928" t="str">
        <f>_xlfn.IFS(I928="Rob", "Robusta", I928="Exc", "Excelsa", I928="Ara", "Arabica", I928="Lib","Liberica", TRUE, "")</f>
        <v>Arabica</v>
      </c>
      <c r="O928" t="str">
        <f>_xlfn.IFS(J928="M", "Medium", J928="L", "Light", J928="D", "Dark", TRUE, "")</f>
        <v>Medium</v>
      </c>
    </row>
    <row r="929" spans="1:15" x14ac:dyDescent="0.2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INDEX(customers!$A$1:$I$1001, MATCH(orders!$C929, customers!$A$1:$A$1001, 0), MATCH(orders!F$1, customers!$A$1:$I$1, 0))</f>
        <v>Dolores Duffie</v>
      </c>
      <c r="G929" s="2" t="str">
        <f>INDEX(customers!$A$1:$I$1001, MATCH(orders!$C929, customers!$A$1:$A$1001, 0), MATCH(orders!G$1, customers!$A$1:$I$1, 0))</f>
        <v>dduffiepr@time.com</v>
      </c>
      <c r="H929" s="2" t="str">
        <f>INDEX(customers!$A$1:$I$1001, MATCH(orders!$C929, customers!$A$1:$A$1001, 0), MATCH(orders!H$1, customers!$A$1:$I$1, 0))</f>
        <v>United States</v>
      </c>
      <c r="I929" t="str">
        <f>INDEX(products!$A$1:$G$49, MATCH(orders!$D929, products!$A$1:$A$1001, 0), MATCH(orders!I$1, products!$A$1:$G$1, 0))</f>
        <v>Exc</v>
      </c>
      <c r="J929" t="str">
        <f>INDEX(products!$A$1:$G$49, MATCH(orders!$D929, products!$A$1:$A$1001, 0), MATCH(orders!J$1, products!$A$1:$G$1, 0))</f>
        <v>D</v>
      </c>
      <c r="K929">
        <f>INDEX(products!$A$1:$G$49, MATCH(orders!$D929, products!$A$1:$A$1001, 0), MATCH(orders!K$1, products!$A$1:$G$1, 0))</f>
        <v>2.5</v>
      </c>
      <c r="L929">
        <f>INDEX(products!$A$1:$G$49, MATCH(orders!$D929, products!$A$1:$A$1001, 0), MATCH(orders!L$1, products!$A$1:$G$1, 0))</f>
        <v>27.945</v>
      </c>
      <c r="M929">
        <f>L929*E929</f>
        <v>111.78</v>
      </c>
      <c r="N929" t="str">
        <f>_xlfn.IFS(I929="Rob", "Robusta", I929="Exc", "Excelsa", I929="Ara", "Arabica", I929="Lib","Liberica", TRUE, "")</f>
        <v>Excelsa</v>
      </c>
      <c r="O929" t="str">
        <f>_xlfn.IFS(J929="M", "Medium", J929="L", "Light", J929="D", "Dark", TRUE, "")</f>
        <v>Dark</v>
      </c>
    </row>
    <row r="930" spans="1:15" x14ac:dyDescent="0.2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INDEX(customers!$A$1:$I$1001, MATCH(orders!$C930, customers!$A$1:$A$1001, 0), MATCH(orders!F$1, customers!$A$1:$I$1, 0))</f>
        <v>Mathilda Matiasek</v>
      </c>
      <c r="G930" s="2" t="str">
        <f>INDEX(customers!$A$1:$I$1001, MATCH(orders!$C930, customers!$A$1:$A$1001, 0), MATCH(orders!G$1, customers!$A$1:$I$1, 0))</f>
        <v>mmatiasekps@ucoz.ru</v>
      </c>
      <c r="H930" s="2" t="str">
        <f>INDEX(customers!$A$1:$I$1001, MATCH(orders!$C930, customers!$A$1:$A$1001, 0), MATCH(orders!H$1, customers!$A$1:$I$1, 0))</f>
        <v>United States</v>
      </c>
      <c r="I930" t="str">
        <f>INDEX(products!$A$1:$G$49, MATCH(orders!$D930, products!$A$1:$A$1001, 0), MATCH(orders!I$1, products!$A$1:$G$1, 0))</f>
        <v>Exc</v>
      </c>
      <c r="J930" t="str">
        <f>INDEX(products!$A$1:$G$49, MATCH(orders!$D930, products!$A$1:$A$1001, 0), MATCH(orders!J$1, products!$A$1:$G$1, 0))</f>
        <v>M</v>
      </c>
      <c r="K930">
        <f>INDEX(products!$A$1:$G$49, MATCH(orders!$D930, products!$A$1:$A$1001, 0), MATCH(orders!K$1, products!$A$1:$G$1, 0))</f>
        <v>2.5</v>
      </c>
      <c r="L930">
        <f>INDEX(products!$A$1:$G$49, MATCH(orders!$D930, products!$A$1:$A$1001, 0), MATCH(orders!L$1, products!$A$1:$G$1, 0))</f>
        <v>31.624999999999996</v>
      </c>
      <c r="M930">
        <f>L930*E930</f>
        <v>63.249999999999993</v>
      </c>
      <c r="N930" t="str">
        <f>_xlfn.IFS(I930="Rob", "Robusta", I930="Exc", "Excelsa", I930="Ara", "Arabica", I930="Lib","Liberica", TRUE, "")</f>
        <v>Excelsa</v>
      </c>
      <c r="O930" t="str">
        <f>_xlfn.IFS(J930="M", "Medium", J930="L", "Light", J930="D", "Dark", TRUE, "")</f>
        <v>Medium</v>
      </c>
    </row>
    <row r="931" spans="1:15" x14ac:dyDescent="0.2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INDEX(customers!$A$1:$I$1001, MATCH(orders!$C931, customers!$A$1:$A$1001, 0), MATCH(orders!F$1, customers!$A$1:$I$1, 0))</f>
        <v>Jarred Camillo</v>
      </c>
      <c r="G931" s="2" t="str">
        <f>INDEX(customers!$A$1:$I$1001, MATCH(orders!$C931, customers!$A$1:$A$1001, 0), MATCH(orders!G$1, customers!$A$1:$I$1, 0))</f>
        <v>jcamillopt@shinystat.com</v>
      </c>
      <c r="H931" s="2" t="str">
        <f>INDEX(customers!$A$1:$I$1001, MATCH(orders!$C931, customers!$A$1:$A$1001, 0), MATCH(orders!H$1, customers!$A$1:$I$1, 0))</f>
        <v>United States</v>
      </c>
      <c r="I931" t="str">
        <f>INDEX(products!$A$1:$G$49, MATCH(orders!$D931, products!$A$1:$A$1001, 0), MATCH(orders!I$1, products!$A$1:$G$1, 0))</f>
        <v>Exc</v>
      </c>
      <c r="J931" t="str">
        <f>INDEX(products!$A$1:$G$49, MATCH(orders!$D931, products!$A$1:$A$1001, 0), MATCH(orders!J$1, products!$A$1:$G$1, 0))</f>
        <v>L</v>
      </c>
      <c r="K931">
        <f>INDEX(products!$A$1:$G$49, MATCH(orders!$D931, products!$A$1:$A$1001, 0), MATCH(orders!K$1, products!$A$1:$G$1, 0))</f>
        <v>0.2</v>
      </c>
      <c r="L931">
        <f>INDEX(products!$A$1:$G$49, MATCH(orders!$D931, products!$A$1:$A$1001, 0), MATCH(orders!L$1, products!$A$1:$G$1, 0))</f>
        <v>4.4550000000000001</v>
      </c>
      <c r="M931">
        <f>L931*E931</f>
        <v>8.91</v>
      </c>
      <c r="N931" t="str">
        <f>_xlfn.IFS(I931="Rob", "Robusta", I931="Exc", "Excelsa", I931="Ara", "Arabica", I931="Lib","Liberica", TRUE, "")</f>
        <v>Excelsa</v>
      </c>
      <c r="O931" t="str">
        <f>_xlfn.IFS(J931="M", "Medium", J931="L", "Light", J931="D", "Dark", TRUE, "")</f>
        <v>Light</v>
      </c>
    </row>
    <row r="932" spans="1:15" x14ac:dyDescent="0.2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INDEX(customers!$A$1:$I$1001, MATCH(orders!$C932, customers!$A$1:$A$1001, 0), MATCH(orders!F$1, customers!$A$1:$I$1, 0))</f>
        <v>Kameko Philbrick</v>
      </c>
      <c r="G932" s="2" t="str">
        <f>INDEX(customers!$A$1:$I$1001, MATCH(orders!$C932, customers!$A$1:$A$1001, 0), MATCH(orders!G$1, customers!$A$1:$I$1, 0))</f>
        <v>kphilbrickpu@cdc.gov</v>
      </c>
      <c r="H932" s="2" t="str">
        <f>INDEX(customers!$A$1:$I$1001, MATCH(orders!$C932, customers!$A$1:$A$1001, 0), MATCH(orders!H$1, customers!$A$1:$I$1, 0))</f>
        <v>United States</v>
      </c>
      <c r="I932" t="str">
        <f>INDEX(products!$A$1:$G$49, MATCH(orders!$D932, products!$A$1:$A$1001, 0), MATCH(orders!I$1, products!$A$1:$G$1, 0))</f>
        <v>Exc</v>
      </c>
      <c r="J932" t="str">
        <f>INDEX(products!$A$1:$G$49, MATCH(orders!$D932, products!$A$1:$A$1001, 0), MATCH(orders!J$1, products!$A$1:$G$1, 0))</f>
        <v>D</v>
      </c>
      <c r="K932">
        <f>INDEX(products!$A$1:$G$49, MATCH(orders!$D932, products!$A$1:$A$1001, 0), MATCH(orders!K$1, products!$A$1:$G$1, 0))</f>
        <v>1</v>
      </c>
      <c r="L932">
        <f>INDEX(products!$A$1:$G$49, MATCH(orders!$D932, products!$A$1:$A$1001, 0), MATCH(orders!L$1, products!$A$1:$G$1, 0))</f>
        <v>12.15</v>
      </c>
      <c r="M932">
        <f>L932*E932</f>
        <v>12.15</v>
      </c>
      <c r="N932" t="str">
        <f>_xlfn.IFS(I932="Rob", "Robusta", I932="Exc", "Excelsa", I932="Ara", "Arabica", I932="Lib","Liberica", TRUE, "")</f>
        <v>Excelsa</v>
      </c>
      <c r="O932" t="str">
        <f>_xlfn.IFS(J932="M", "Medium", J932="L", "Light", J932="D", "Dark", TRUE, "")</f>
        <v>Dark</v>
      </c>
    </row>
    <row r="933" spans="1:15" x14ac:dyDescent="0.2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INDEX(customers!$A$1:$I$1001, MATCH(orders!$C933, customers!$A$1:$A$1001, 0), MATCH(orders!F$1, customers!$A$1:$I$1, 0))</f>
        <v>Mallory Shrimpling</v>
      </c>
      <c r="G933" s="2" t="str">
        <f>INDEX(customers!$A$1:$I$1001, MATCH(orders!$C933, customers!$A$1:$A$1001, 0), MATCH(orders!G$1, customers!$A$1:$I$1, 0))</f>
        <v xml:space="preserve"> mallory.shrimpling@gmail.com</v>
      </c>
      <c r="H933" s="2" t="str">
        <f>INDEX(customers!$A$1:$I$1001, MATCH(orders!$C933, customers!$A$1:$A$1001, 0), MATCH(orders!H$1, customers!$A$1:$I$1, 0))</f>
        <v>United States</v>
      </c>
      <c r="I933" t="str">
        <f>INDEX(products!$A$1:$G$49, MATCH(orders!$D933, products!$A$1:$A$1001, 0), MATCH(orders!I$1, products!$A$1:$G$1, 0))</f>
        <v>Ara</v>
      </c>
      <c r="J933" t="str">
        <f>INDEX(products!$A$1:$G$49, MATCH(orders!$D933, products!$A$1:$A$1001, 0), MATCH(orders!J$1, products!$A$1:$G$1, 0))</f>
        <v>D</v>
      </c>
      <c r="K933">
        <f>INDEX(products!$A$1:$G$49, MATCH(orders!$D933, products!$A$1:$A$1001, 0), MATCH(orders!K$1, products!$A$1:$G$1, 0))</f>
        <v>0.5</v>
      </c>
      <c r="L933">
        <f>INDEX(products!$A$1:$G$49, MATCH(orders!$D933, products!$A$1:$A$1001, 0), MATCH(orders!L$1, products!$A$1:$G$1, 0))</f>
        <v>5.97</v>
      </c>
      <c r="M933">
        <f>L933*E933</f>
        <v>23.88</v>
      </c>
      <c r="N933" t="str">
        <f>_xlfn.IFS(I933="Rob", "Robusta", I933="Exc", "Excelsa", I933="Ara", "Arabica", I933="Lib","Liberica", TRUE, "")</f>
        <v>Arabica</v>
      </c>
      <c r="O933" t="str">
        <f>_xlfn.IFS(J933="M", "Medium", J933="L", "Light", J933="D", "Dark", TRUE, "")</f>
        <v>Dark</v>
      </c>
    </row>
    <row r="934" spans="1:15" x14ac:dyDescent="0.2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INDEX(customers!$A$1:$I$1001, MATCH(orders!$C934, customers!$A$1:$A$1001, 0), MATCH(orders!F$1, customers!$A$1:$I$1, 0))</f>
        <v>Barnett Sillis</v>
      </c>
      <c r="G934" s="2" t="str">
        <f>INDEX(customers!$A$1:$I$1001, MATCH(orders!$C934, customers!$A$1:$A$1001, 0), MATCH(orders!G$1, customers!$A$1:$I$1, 0))</f>
        <v>bsillispw@istockphoto.com</v>
      </c>
      <c r="H934" s="2" t="str">
        <f>INDEX(customers!$A$1:$I$1001, MATCH(orders!$C934, customers!$A$1:$A$1001, 0), MATCH(orders!H$1, customers!$A$1:$I$1, 0))</f>
        <v>United States</v>
      </c>
      <c r="I934" t="str">
        <f>INDEX(products!$A$1:$G$49, MATCH(orders!$D934, products!$A$1:$A$1001, 0), MATCH(orders!I$1, products!$A$1:$G$1, 0))</f>
        <v>Exc</v>
      </c>
      <c r="J934" t="str">
        <f>INDEX(products!$A$1:$G$49, MATCH(orders!$D934, products!$A$1:$A$1001, 0), MATCH(orders!J$1, products!$A$1:$G$1, 0))</f>
        <v>M</v>
      </c>
      <c r="K934">
        <f>INDEX(products!$A$1:$G$49, MATCH(orders!$D934, products!$A$1:$A$1001, 0), MATCH(orders!K$1, products!$A$1:$G$1, 0))</f>
        <v>1</v>
      </c>
      <c r="L934">
        <f>INDEX(products!$A$1:$G$49, MATCH(orders!$D934, products!$A$1:$A$1001, 0), MATCH(orders!L$1, products!$A$1:$G$1, 0))</f>
        <v>13.75</v>
      </c>
      <c r="M934">
        <f>L934*E934</f>
        <v>55</v>
      </c>
      <c r="N934" t="str">
        <f>_xlfn.IFS(I934="Rob", "Robusta", I934="Exc", "Excelsa", I934="Ara", "Arabica", I934="Lib","Liberica", TRUE, "")</f>
        <v>Excelsa</v>
      </c>
      <c r="O934" t="str">
        <f>_xlfn.IFS(J934="M", "Medium", J934="L", "Light", J934="D", "Dark", TRUE, "")</f>
        <v>Medium</v>
      </c>
    </row>
    <row r="935" spans="1:15" x14ac:dyDescent="0.2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INDEX(customers!$A$1:$I$1001, MATCH(orders!$C935, customers!$A$1:$A$1001, 0), MATCH(orders!F$1, customers!$A$1:$I$1, 0))</f>
        <v>Brenn Dundredge</v>
      </c>
      <c r="G935" s="2" t="str">
        <f>INDEX(customers!$A$1:$I$1001, MATCH(orders!$C935, customers!$A$1:$A$1001, 0), MATCH(orders!G$1, customers!$A$1:$I$1, 0))</f>
        <v xml:space="preserve"> brenn.dundredge@gmail.com</v>
      </c>
      <c r="H935" s="2" t="str">
        <f>INDEX(customers!$A$1:$I$1001, MATCH(orders!$C935, customers!$A$1:$A$1001, 0), MATCH(orders!H$1, customers!$A$1:$I$1, 0))</f>
        <v>United States</v>
      </c>
      <c r="I935" t="str">
        <f>INDEX(products!$A$1:$G$49, MATCH(orders!$D935, products!$A$1:$A$1001, 0), MATCH(orders!I$1, products!$A$1:$G$1, 0))</f>
        <v>Rob</v>
      </c>
      <c r="J935" t="str">
        <f>INDEX(products!$A$1:$G$49, MATCH(orders!$D935, products!$A$1:$A$1001, 0), MATCH(orders!J$1, products!$A$1:$G$1, 0))</f>
        <v>D</v>
      </c>
      <c r="K935">
        <f>INDEX(products!$A$1:$G$49, MATCH(orders!$D935, products!$A$1:$A$1001, 0), MATCH(orders!K$1, products!$A$1:$G$1, 0))</f>
        <v>1</v>
      </c>
      <c r="L935">
        <f>INDEX(products!$A$1:$G$49, MATCH(orders!$D935, products!$A$1:$A$1001, 0), MATCH(orders!L$1, products!$A$1:$G$1, 0))</f>
        <v>8.9499999999999993</v>
      </c>
      <c r="M935">
        <f>L935*E935</f>
        <v>26.849999999999998</v>
      </c>
      <c r="N935" t="str">
        <f>_xlfn.IFS(I935="Rob", "Robusta", I935="Exc", "Excelsa", I935="Ara", "Arabica", I935="Lib","Liberica", TRUE, "")</f>
        <v>Robusta</v>
      </c>
      <c r="O935" t="str">
        <f>_xlfn.IFS(J935="M", "Medium", J935="L", "Light", J935="D", "Dark", TRUE, "")</f>
        <v>Dark</v>
      </c>
    </row>
    <row r="936" spans="1:15" x14ac:dyDescent="0.2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INDEX(customers!$A$1:$I$1001, MATCH(orders!$C936, customers!$A$1:$A$1001, 0), MATCH(orders!F$1, customers!$A$1:$I$1, 0))</f>
        <v>Read Cutts</v>
      </c>
      <c r="G936" s="2" t="str">
        <f>INDEX(customers!$A$1:$I$1001, MATCH(orders!$C936, customers!$A$1:$A$1001, 0), MATCH(orders!G$1, customers!$A$1:$I$1, 0))</f>
        <v>rcuttspy@techcrunch.com</v>
      </c>
      <c r="H936" s="2" t="str">
        <f>INDEX(customers!$A$1:$I$1001, MATCH(orders!$C936, customers!$A$1:$A$1001, 0), MATCH(orders!H$1, customers!$A$1:$I$1, 0))</f>
        <v>United States</v>
      </c>
      <c r="I936" t="str">
        <f>INDEX(products!$A$1:$G$49, MATCH(orders!$D936, products!$A$1:$A$1001, 0), MATCH(orders!I$1, products!$A$1:$G$1, 0))</f>
        <v>Rob</v>
      </c>
      <c r="J936" t="str">
        <f>INDEX(products!$A$1:$G$49, MATCH(orders!$D936, products!$A$1:$A$1001, 0), MATCH(orders!J$1, products!$A$1:$G$1, 0))</f>
        <v>M</v>
      </c>
      <c r="K936">
        <f>INDEX(products!$A$1:$G$49, MATCH(orders!$D936, products!$A$1:$A$1001, 0), MATCH(orders!K$1, products!$A$1:$G$1, 0))</f>
        <v>2.5</v>
      </c>
      <c r="L936">
        <f>INDEX(products!$A$1:$G$49, MATCH(orders!$D936, products!$A$1:$A$1001, 0), MATCH(orders!L$1, products!$A$1:$G$1, 0))</f>
        <v>22.884999999999998</v>
      </c>
      <c r="M936">
        <f>L936*E936</f>
        <v>114.42499999999998</v>
      </c>
      <c r="N936" t="str">
        <f>_xlfn.IFS(I936="Rob", "Robusta", I936="Exc", "Excelsa", I936="Ara", "Arabica", I936="Lib","Liberica", TRUE, "")</f>
        <v>Robusta</v>
      </c>
      <c r="O936" t="str">
        <f>_xlfn.IFS(J936="M", "Medium", J936="L", "Light", J936="D", "Dark", TRUE, "")</f>
        <v>Medium</v>
      </c>
    </row>
    <row r="937" spans="1:15" x14ac:dyDescent="0.2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INDEX(customers!$A$1:$I$1001, MATCH(orders!$C937, customers!$A$1:$A$1001, 0), MATCH(orders!F$1, customers!$A$1:$I$1, 0))</f>
        <v>Michale Delves</v>
      </c>
      <c r="G937" s="2" t="str">
        <f>INDEX(customers!$A$1:$I$1001, MATCH(orders!$C937, customers!$A$1:$A$1001, 0), MATCH(orders!G$1, customers!$A$1:$I$1, 0))</f>
        <v>mdelvespz@nature.com</v>
      </c>
      <c r="H937" s="2" t="str">
        <f>INDEX(customers!$A$1:$I$1001, MATCH(orders!$C937, customers!$A$1:$A$1001, 0), MATCH(orders!H$1, customers!$A$1:$I$1, 0))</f>
        <v>United States</v>
      </c>
      <c r="I937" t="str">
        <f>INDEX(products!$A$1:$G$49, MATCH(orders!$D937, products!$A$1:$A$1001, 0), MATCH(orders!I$1, products!$A$1:$G$1, 0))</f>
        <v>Ara</v>
      </c>
      <c r="J937" t="str">
        <f>INDEX(products!$A$1:$G$49, MATCH(orders!$D937, products!$A$1:$A$1001, 0), MATCH(orders!J$1, products!$A$1:$G$1, 0))</f>
        <v>M</v>
      </c>
      <c r="K937">
        <f>INDEX(products!$A$1:$G$49, MATCH(orders!$D937, products!$A$1:$A$1001, 0), MATCH(orders!K$1, products!$A$1:$G$1, 0))</f>
        <v>2.5</v>
      </c>
      <c r="L937">
        <f>INDEX(products!$A$1:$G$49, MATCH(orders!$D937, products!$A$1:$A$1001, 0), MATCH(orders!L$1, products!$A$1:$G$1, 0))</f>
        <v>25.874999999999996</v>
      </c>
      <c r="M937">
        <f>L937*E937</f>
        <v>155.24999999999997</v>
      </c>
      <c r="N937" t="str">
        <f>_xlfn.IFS(I937="Rob", "Robusta", I937="Exc", "Excelsa", I937="Ara", "Arabica", I937="Lib","Liberica", TRUE, "")</f>
        <v>Arabica</v>
      </c>
      <c r="O937" t="str">
        <f>_xlfn.IFS(J937="M", "Medium", J937="L", "Light", J937="D", "Dark", TRUE, "")</f>
        <v>Medium</v>
      </c>
    </row>
    <row r="938" spans="1:15" x14ac:dyDescent="0.2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INDEX(customers!$A$1:$I$1001, MATCH(orders!$C938, customers!$A$1:$A$1001, 0), MATCH(orders!F$1, customers!$A$1:$I$1, 0))</f>
        <v>Devland Gritton</v>
      </c>
      <c r="G938" s="2" t="str">
        <f>INDEX(customers!$A$1:$I$1001, MATCH(orders!$C938, customers!$A$1:$A$1001, 0), MATCH(orders!G$1, customers!$A$1:$I$1, 0))</f>
        <v>dgrittonq0@nydailynews.com</v>
      </c>
      <c r="H938" s="2" t="str">
        <f>INDEX(customers!$A$1:$I$1001, MATCH(orders!$C938, customers!$A$1:$A$1001, 0), MATCH(orders!H$1, customers!$A$1:$I$1, 0))</f>
        <v>United States</v>
      </c>
      <c r="I938" t="str">
        <f>INDEX(products!$A$1:$G$49, MATCH(orders!$D938, products!$A$1:$A$1001, 0), MATCH(orders!I$1, products!$A$1:$G$1, 0))</f>
        <v>Lib</v>
      </c>
      <c r="J938" t="str">
        <f>INDEX(products!$A$1:$G$49, MATCH(orders!$D938, products!$A$1:$A$1001, 0), MATCH(orders!J$1, products!$A$1:$G$1, 0))</f>
        <v>D</v>
      </c>
      <c r="K938">
        <f>INDEX(products!$A$1:$G$49, MATCH(orders!$D938, products!$A$1:$A$1001, 0), MATCH(orders!K$1, products!$A$1:$G$1, 0))</f>
        <v>0.5</v>
      </c>
      <c r="L938">
        <f>INDEX(products!$A$1:$G$49, MATCH(orders!$D938, products!$A$1:$A$1001, 0), MATCH(orders!L$1, products!$A$1:$G$1, 0))</f>
        <v>7.77</v>
      </c>
      <c r="M938">
        <f>L938*E938</f>
        <v>23.31</v>
      </c>
      <c r="N938" t="str">
        <f>_xlfn.IFS(I938="Rob", "Robusta", I938="Exc", "Excelsa", I938="Ara", "Arabica", I938="Lib","Liberica", TRUE, "")</f>
        <v>Liberica</v>
      </c>
      <c r="O938" t="str">
        <f>_xlfn.IFS(J938="M", "Medium", J938="L", "Light", J938="D", "Dark", TRUE, "")</f>
        <v>Dark</v>
      </c>
    </row>
    <row r="939" spans="1:15" x14ac:dyDescent="0.2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INDEX(customers!$A$1:$I$1001, MATCH(orders!$C939, customers!$A$1:$A$1001, 0), MATCH(orders!F$1, customers!$A$1:$I$1, 0))</f>
        <v>Devland Gritton</v>
      </c>
      <c r="G939" s="2" t="str">
        <f>INDEX(customers!$A$1:$I$1001, MATCH(orders!$C939, customers!$A$1:$A$1001, 0), MATCH(orders!G$1, customers!$A$1:$I$1, 0))</f>
        <v>dgrittonq0@nydailynews.com</v>
      </c>
      <c r="H939" s="2" t="str">
        <f>INDEX(customers!$A$1:$I$1001, MATCH(orders!$C939, customers!$A$1:$A$1001, 0), MATCH(orders!H$1, customers!$A$1:$I$1, 0))</f>
        <v>United States</v>
      </c>
      <c r="I939" t="str">
        <f>INDEX(products!$A$1:$G$49, MATCH(orders!$D939, products!$A$1:$A$1001, 0), MATCH(orders!I$1, products!$A$1:$G$1, 0))</f>
        <v>Rob</v>
      </c>
      <c r="J939" t="str">
        <f>INDEX(products!$A$1:$G$49, MATCH(orders!$D939, products!$A$1:$A$1001, 0), MATCH(orders!J$1, products!$A$1:$G$1, 0))</f>
        <v>M</v>
      </c>
      <c r="K939">
        <f>INDEX(products!$A$1:$G$49, MATCH(orders!$D939, products!$A$1:$A$1001, 0), MATCH(orders!K$1, products!$A$1:$G$1, 0))</f>
        <v>2.5</v>
      </c>
      <c r="L939">
        <f>INDEX(products!$A$1:$G$49, MATCH(orders!$D939, products!$A$1:$A$1001, 0), MATCH(orders!L$1, products!$A$1:$G$1, 0))</f>
        <v>22.884999999999998</v>
      </c>
      <c r="M939">
        <f>L939*E939</f>
        <v>91.539999999999992</v>
      </c>
      <c r="N939" t="str">
        <f>_xlfn.IFS(I939="Rob", "Robusta", I939="Exc", "Excelsa", I939="Ara", "Arabica", I939="Lib","Liberica", TRUE, "")</f>
        <v>Robusta</v>
      </c>
      <c r="O939" t="str">
        <f>_xlfn.IFS(J939="M", "Medium", J939="L", "Light", J939="D", "Dark", TRUE, "")</f>
        <v>Medium</v>
      </c>
    </row>
    <row r="940" spans="1:15" x14ac:dyDescent="0.2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INDEX(customers!$A$1:$I$1001, MATCH(orders!$C940, customers!$A$1:$A$1001, 0), MATCH(orders!F$1, customers!$A$1:$I$1, 0))</f>
        <v>Dell Gut</v>
      </c>
      <c r="G940" s="2" t="str">
        <f>INDEX(customers!$A$1:$I$1001, MATCH(orders!$C940, customers!$A$1:$A$1001, 0), MATCH(orders!G$1, customers!$A$1:$I$1, 0))</f>
        <v>dgutq2@umich.edu</v>
      </c>
      <c r="H940" s="2" t="str">
        <f>INDEX(customers!$A$1:$I$1001, MATCH(orders!$C940, customers!$A$1:$A$1001, 0), MATCH(orders!H$1, customers!$A$1:$I$1, 0))</f>
        <v>United States</v>
      </c>
      <c r="I940" t="str">
        <f>INDEX(products!$A$1:$G$49, MATCH(orders!$D940, products!$A$1:$A$1001, 0), MATCH(orders!I$1, products!$A$1:$G$1, 0))</f>
        <v>Exc</v>
      </c>
      <c r="J940" t="str">
        <f>INDEX(products!$A$1:$G$49, MATCH(orders!$D940, products!$A$1:$A$1001, 0), MATCH(orders!J$1, products!$A$1:$G$1, 0))</f>
        <v>L</v>
      </c>
      <c r="K940">
        <f>INDEX(products!$A$1:$G$49, MATCH(orders!$D940, products!$A$1:$A$1001, 0), MATCH(orders!K$1, products!$A$1:$G$1, 0))</f>
        <v>1</v>
      </c>
      <c r="L940">
        <f>INDEX(products!$A$1:$G$49, MATCH(orders!$D940, products!$A$1:$A$1001, 0), MATCH(orders!L$1, products!$A$1:$G$1, 0))</f>
        <v>14.85</v>
      </c>
      <c r="M940">
        <f>L940*E940</f>
        <v>74.25</v>
      </c>
      <c r="N940" t="str">
        <f>_xlfn.IFS(I940="Rob", "Robusta", I940="Exc", "Excelsa", I940="Ara", "Arabica", I940="Lib","Liberica", TRUE, "")</f>
        <v>Excelsa</v>
      </c>
      <c r="O940" t="str">
        <f>_xlfn.IFS(J940="M", "Medium", J940="L", "Light", J940="D", "Dark", TRUE, "")</f>
        <v>Light</v>
      </c>
    </row>
    <row r="941" spans="1:15" x14ac:dyDescent="0.2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INDEX(customers!$A$1:$I$1001, MATCH(orders!$C941, customers!$A$1:$A$1001, 0), MATCH(orders!F$1, customers!$A$1:$I$1, 0))</f>
        <v>Willy Pummery</v>
      </c>
      <c r="G941" s="2" t="str">
        <f>INDEX(customers!$A$1:$I$1001, MATCH(orders!$C941, customers!$A$1:$A$1001, 0), MATCH(orders!G$1, customers!$A$1:$I$1, 0))</f>
        <v>wpummeryq3@topsy.com</v>
      </c>
      <c r="H941" s="2" t="str">
        <f>INDEX(customers!$A$1:$I$1001, MATCH(orders!$C941, customers!$A$1:$A$1001, 0), MATCH(orders!H$1, customers!$A$1:$I$1, 0))</f>
        <v>United States</v>
      </c>
      <c r="I941" t="str">
        <f>INDEX(products!$A$1:$G$49, MATCH(orders!$D941, products!$A$1:$A$1001, 0), MATCH(orders!I$1, products!$A$1:$G$1, 0))</f>
        <v>Lib</v>
      </c>
      <c r="J941" t="str">
        <f>INDEX(products!$A$1:$G$49, MATCH(orders!$D941, products!$A$1:$A$1001, 0), MATCH(orders!J$1, products!$A$1:$G$1, 0))</f>
        <v>L</v>
      </c>
      <c r="K941">
        <f>INDEX(products!$A$1:$G$49, MATCH(orders!$D941, products!$A$1:$A$1001, 0), MATCH(orders!K$1, products!$A$1:$G$1, 0))</f>
        <v>0.2</v>
      </c>
      <c r="L941">
        <f>INDEX(products!$A$1:$G$49, MATCH(orders!$D941, products!$A$1:$A$1001, 0), MATCH(orders!L$1, products!$A$1:$G$1, 0))</f>
        <v>4.7549999999999999</v>
      </c>
      <c r="M941">
        <f>L941*E941</f>
        <v>28.53</v>
      </c>
      <c r="N941" t="str">
        <f>_xlfn.IFS(I941="Rob", "Robusta", I941="Exc", "Excelsa", I941="Ara", "Arabica", I941="Lib","Liberica", TRUE, "")</f>
        <v>Liberica</v>
      </c>
      <c r="O941" t="str">
        <f>_xlfn.IFS(J941="M", "Medium", J941="L", "Light", J941="D", "Dark", TRUE, "")</f>
        <v>Light</v>
      </c>
    </row>
    <row r="942" spans="1:15" x14ac:dyDescent="0.2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INDEX(customers!$A$1:$I$1001, MATCH(orders!$C942, customers!$A$1:$A$1001, 0), MATCH(orders!F$1, customers!$A$1:$I$1, 0))</f>
        <v>Geoffrey Siuda</v>
      </c>
      <c r="G942" s="2" t="str">
        <f>INDEX(customers!$A$1:$I$1001, MATCH(orders!$C942, customers!$A$1:$A$1001, 0), MATCH(orders!G$1, customers!$A$1:$I$1, 0))</f>
        <v>gsiudaq4@nytimes.com</v>
      </c>
      <c r="H942" s="2" t="str">
        <f>INDEX(customers!$A$1:$I$1001, MATCH(orders!$C942, customers!$A$1:$A$1001, 0), MATCH(orders!H$1, customers!$A$1:$I$1, 0))</f>
        <v>United States</v>
      </c>
      <c r="I942" t="str">
        <f>INDEX(products!$A$1:$G$49, MATCH(orders!$D942, products!$A$1:$A$1001, 0), MATCH(orders!I$1, products!$A$1:$G$1, 0))</f>
        <v>Rob</v>
      </c>
      <c r="J942" t="str">
        <f>INDEX(products!$A$1:$G$49, MATCH(orders!$D942, products!$A$1:$A$1001, 0), MATCH(orders!J$1, products!$A$1:$G$1, 0))</f>
        <v>L</v>
      </c>
      <c r="K942">
        <f>INDEX(products!$A$1:$G$49, MATCH(orders!$D942, products!$A$1:$A$1001, 0), MATCH(orders!K$1, products!$A$1:$G$1, 0))</f>
        <v>0.5</v>
      </c>
      <c r="L942">
        <f>INDEX(products!$A$1:$G$49, MATCH(orders!$D942, products!$A$1:$A$1001, 0), MATCH(orders!L$1, products!$A$1:$G$1, 0))</f>
        <v>7.169999999999999</v>
      </c>
      <c r="M942">
        <f>L942*E942</f>
        <v>14.339999999999998</v>
      </c>
      <c r="N942" t="str">
        <f>_xlfn.IFS(I942="Rob", "Robusta", I942="Exc", "Excelsa", I942="Ara", "Arabica", I942="Lib","Liberica", TRUE, "")</f>
        <v>Robusta</v>
      </c>
      <c r="O942" t="str">
        <f>_xlfn.IFS(J942="M", "Medium", J942="L", "Light", J942="D", "Dark", TRUE, "")</f>
        <v>Light</v>
      </c>
    </row>
    <row r="943" spans="1:15" x14ac:dyDescent="0.2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INDEX(customers!$A$1:$I$1001, MATCH(orders!$C943, customers!$A$1:$A$1001, 0), MATCH(orders!F$1, customers!$A$1:$I$1, 0))</f>
        <v>Henderson Crowne</v>
      </c>
      <c r="G943" s="2" t="str">
        <f>INDEX(customers!$A$1:$I$1001, MATCH(orders!$C943, customers!$A$1:$A$1001, 0), MATCH(orders!G$1, customers!$A$1:$I$1, 0))</f>
        <v>hcrowneq5@wufoo.com</v>
      </c>
      <c r="H943" s="2" t="str">
        <f>INDEX(customers!$A$1:$I$1001, MATCH(orders!$C943, customers!$A$1:$A$1001, 0), MATCH(orders!H$1, customers!$A$1:$I$1, 0))</f>
        <v>Ireland</v>
      </c>
      <c r="I943" t="str">
        <f>INDEX(products!$A$1:$G$49, MATCH(orders!$D943, products!$A$1:$A$1001, 0), MATCH(orders!I$1, products!$A$1:$G$1, 0))</f>
        <v>Ara</v>
      </c>
      <c r="J943" t="str">
        <f>INDEX(products!$A$1:$G$49, MATCH(orders!$D943, products!$A$1:$A$1001, 0), MATCH(orders!J$1, products!$A$1:$G$1, 0))</f>
        <v>L</v>
      </c>
      <c r="K943">
        <f>INDEX(products!$A$1:$G$49, MATCH(orders!$D943, products!$A$1:$A$1001, 0), MATCH(orders!K$1, products!$A$1:$G$1, 0))</f>
        <v>0.5</v>
      </c>
      <c r="L943">
        <f>INDEX(products!$A$1:$G$49, MATCH(orders!$D943, products!$A$1:$A$1001, 0), MATCH(orders!L$1, products!$A$1:$G$1, 0))</f>
        <v>7.77</v>
      </c>
      <c r="M943">
        <f>L943*E943</f>
        <v>15.54</v>
      </c>
      <c r="N943" t="str">
        <f>_xlfn.IFS(I943="Rob", "Robusta", I943="Exc", "Excelsa", I943="Ara", "Arabica", I943="Lib","Liberica", TRUE, "")</f>
        <v>Arabica</v>
      </c>
      <c r="O943" t="str">
        <f>_xlfn.IFS(J943="M", "Medium", J943="L", "Light", J943="D", "Dark", TRUE, "")</f>
        <v>Light</v>
      </c>
    </row>
    <row r="944" spans="1:15" x14ac:dyDescent="0.2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INDEX(customers!$A$1:$I$1001, MATCH(orders!$C944, customers!$A$1:$A$1001, 0), MATCH(orders!F$1, customers!$A$1:$I$1, 0))</f>
        <v>Vernor Pawsey</v>
      </c>
      <c r="G944" s="2" t="str">
        <f>INDEX(customers!$A$1:$I$1001, MATCH(orders!$C944, customers!$A$1:$A$1001, 0), MATCH(orders!G$1, customers!$A$1:$I$1, 0))</f>
        <v>vpawseyq6@tiny.cc</v>
      </c>
      <c r="H944" s="2" t="str">
        <f>INDEX(customers!$A$1:$I$1001, MATCH(orders!$C944, customers!$A$1:$A$1001, 0), MATCH(orders!H$1, customers!$A$1:$I$1, 0))</f>
        <v>United States</v>
      </c>
      <c r="I944" t="str">
        <f>INDEX(products!$A$1:$G$49, MATCH(orders!$D944, products!$A$1:$A$1001, 0), MATCH(orders!I$1, products!$A$1:$G$1, 0))</f>
        <v>Rob</v>
      </c>
      <c r="J944" t="str">
        <f>INDEX(products!$A$1:$G$49, MATCH(orders!$D944, products!$A$1:$A$1001, 0), MATCH(orders!J$1, products!$A$1:$G$1, 0))</f>
        <v>L</v>
      </c>
      <c r="K944">
        <f>INDEX(products!$A$1:$G$49, MATCH(orders!$D944, products!$A$1:$A$1001, 0), MATCH(orders!K$1, products!$A$1:$G$1, 0))</f>
        <v>1</v>
      </c>
      <c r="L944">
        <f>INDEX(products!$A$1:$G$49, MATCH(orders!$D944, products!$A$1:$A$1001, 0), MATCH(orders!L$1, products!$A$1:$G$1, 0))</f>
        <v>11.95</v>
      </c>
      <c r="M944">
        <f>L944*E944</f>
        <v>35.849999999999994</v>
      </c>
      <c r="N944" t="str">
        <f>_xlfn.IFS(I944="Rob", "Robusta", I944="Exc", "Excelsa", I944="Ara", "Arabica", I944="Lib","Liberica", TRUE, "")</f>
        <v>Robusta</v>
      </c>
      <c r="O944" t="str">
        <f>_xlfn.IFS(J944="M", "Medium", J944="L", "Light", J944="D", "Dark", TRUE, "")</f>
        <v>Light</v>
      </c>
    </row>
    <row r="945" spans="1:15" x14ac:dyDescent="0.2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INDEX(customers!$A$1:$I$1001, MATCH(orders!$C945, customers!$A$1:$A$1001, 0), MATCH(orders!F$1, customers!$A$1:$I$1, 0))</f>
        <v>Augustin Waterhouse</v>
      </c>
      <c r="G945" s="2" t="str">
        <f>INDEX(customers!$A$1:$I$1001, MATCH(orders!$C945, customers!$A$1:$A$1001, 0), MATCH(orders!G$1, customers!$A$1:$I$1, 0))</f>
        <v>awaterhouseq7@istockphoto.com</v>
      </c>
      <c r="H945" s="2" t="str">
        <f>INDEX(customers!$A$1:$I$1001, MATCH(orders!$C945, customers!$A$1:$A$1001, 0), MATCH(orders!H$1, customers!$A$1:$I$1, 0))</f>
        <v>United States</v>
      </c>
      <c r="I945" t="str">
        <f>INDEX(products!$A$1:$G$49, MATCH(orders!$D945, products!$A$1:$A$1001, 0), MATCH(orders!I$1, products!$A$1:$G$1, 0))</f>
        <v>Ara</v>
      </c>
      <c r="J945" t="str">
        <f>INDEX(products!$A$1:$G$49, MATCH(orders!$D945, products!$A$1:$A$1001, 0), MATCH(orders!J$1, products!$A$1:$G$1, 0))</f>
        <v>L</v>
      </c>
      <c r="K945">
        <f>INDEX(products!$A$1:$G$49, MATCH(orders!$D945, products!$A$1:$A$1001, 0), MATCH(orders!K$1, products!$A$1:$G$1, 0))</f>
        <v>0.5</v>
      </c>
      <c r="L945">
        <f>INDEX(products!$A$1:$G$49, MATCH(orders!$D945, products!$A$1:$A$1001, 0), MATCH(orders!L$1, products!$A$1:$G$1, 0))</f>
        <v>7.77</v>
      </c>
      <c r="M945">
        <f>L945*E945</f>
        <v>46.62</v>
      </c>
      <c r="N945" t="str">
        <f>_xlfn.IFS(I945="Rob", "Robusta", I945="Exc", "Excelsa", I945="Ara", "Arabica", I945="Lib","Liberica", TRUE, "")</f>
        <v>Arabica</v>
      </c>
      <c r="O945" t="str">
        <f>_xlfn.IFS(J945="M", "Medium", J945="L", "Light", J945="D", "Dark", TRUE, "")</f>
        <v>Light</v>
      </c>
    </row>
    <row r="946" spans="1:15" x14ac:dyDescent="0.2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INDEX(customers!$A$1:$I$1001, MATCH(orders!$C946, customers!$A$1:$A$1001, 0), MATCH(orders!F$1, customers!$A$1:$I$1, 0))</f>
        <v>Fanchon Haughian</v>
      </c>
      <c r="G946" s="2" t="str">
        <f>INDEX(customers!$A$1:$I$1001, MATCH(orders!$C946, customers!$A$1:$A$1001, 0), MATCH(orders!G$1, customers!$A$1:$I$1, 0))</f>
        <v>fhaughianq8@1688.com</v>
      </c>
      <c r="H946" s="2" t="str">
        <f>INDEX(customers!$A$1:$I$1001, MATCH(orders!$C946, customers!$A$1:$A$1001, 0), MATCH(orders!H$1, customers!$A$1:$I$1, 0))</f>
        <v>United States</v>
      </c>
      <c r="I946" t="str">
        <f>INDEX(products!$A$1:$G$49, MATCH(orders!$D946, products!$A$1:$A$1001, 0), MATCH(orders!I$1, products!$A$1:$G$1, 0))</f>
        <v>Rob</v>
      </c>
      <c r="J946" t="str">
        <f>INDEX(products!$A$1:$G$49, MATCH(orders!$D946, products!$A$1:$A$1001, 0), MATCH(orders!J$1, products!$A$1:$G$1, 0))</f>
        <v>L</v>
      </c>
      <c r="K946">
        <f>INDEX(products!$A$1:$G$49, MATCH(orders!$D946, products!$A$1:$A$1001, 0), MATCH(orders!K$1, products!$A$1:$G$1, 0))</f>
        <v>0.5</v>
      </c>
      <c r="L946">
        <f>INDEX(products!$A$1:$G$49, MATCH(orders!$D946, products!$A$1:$A$1001, 0), MATCH(orders!L$1, products!$A$1:$G$1, 0))</f>
        <v>7.169999999999999</v>
      </c>
      <c r="M946">
        <f>L946*E946</f>
        <v>35.849999999999994</v>
      </c>
      <c r="N946" t="str">
        <f>_xlfn.IFS(I946="Rob", "Robusta", I946="Exc", "Excelsa", I946="Ara", "Arabica", I946="Lib","Liberica", TRUE, "")</f>
        <v>Robusta</v>
      </c>
      <c r="O946" t="str">
        <f>_xlfn.IFS(J946="M", "Medium", J946="L", "Light", J946="D", "Dark", TRUE, "")</f>
        <v>Light</v>
      </c>
    </row>
    <row r="947" spans="1:15" x14ac:dyDescent="0.2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INDEX(customers!$A$1:$I$1001, MATCH(orders!$C947, customers!$A$1:$A$1001, 0), MATCH(orders!F$1, customers!$A$1:$I$1, 0))</f>
        <v>Jaimie Hatz</v>
      </c>
      <c r="G947" s="2" t="str">
        <f>INDEX(customers!$A$1:$I$1001, MATCH(orders!$C947, customers!$A$1:$A$1001, 0), MATCH(orders!G$1, customers!$A$1:$I$1, 0))</f>
        <v xml:space="preserve"> jaimie.hatz@gmail.com</v>
      </c>
      <c r="H947" s="2" t="str">
        <f>INDEX(customers!$A$1:$I$1001, MATCH(orders!$C947, customers!$A$1:$A$1001, 0), MATCH(orders!H$1, customers!$A$1:$I$1, 0))</f>
        <v>United States</v>
      </c>
      <c r="I947" t="str">
        <f>INDEX(products!$A$1:$G$49, MATCH(orders!$D947, products!$A$1:$A$1001, 0), MATCH(orders!I$1, products!$A$1:$G$1, 0))</f>
        <v>Lib</v>
      </c>
      <c r="J947" t="str">
        <f>INDEX(products!$A$1:$G$49, MATCH(orders!$D947, products!$A$1:$A$1001, 0), MATCH(orders!J$1, products!$A$1:$G$1, 0))</f>
        <v>D</v>
      </c>
      <c r="K947">
        <f>INDEX(products!$A$1:$G$49, MATCH(orders!$D947, products!$A$1:$A$1001, 0), MATCH(orders!K$1, products!$A$1:$G$1, 0))</f>
        <v>2.5</v>
      </c>
      <c r="L947">
        <f>INDEX(products!$A$1:$G$49, MATCH(orders!$D947, products!$A$1:$A$1001, 0), MATCH(orders!L$1, products!$A$1:$G$1, 0))</f>
        <v>29.784999999999997</v>
      </c>
      <c r="M947">
        <f>L947*E947</f>
        <v>119.13999999999999</v>
      </c>
      <c r="N947" t="str">
        <f>_xlfn.IFS(I947="Rob", "Robusta", I947="Exc", "Excelsa", I947="Ara", "Arabica", I947="Lib","Liberica", TRUE, "")</f>
        <v>Liberica</v>
      </c>
      <c r="O947" t="str">
        <f>_xlfn.IFS(J947="M", "Medium", J947="L", "Light", J947="D", "Dark", TRUE, "")</f>
        <v>Dark</v>
      </c>
    </row>
    <row r="948" spans="1:15" x14ac:dyDescent="0.2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INDEX(customers!$A$1:$I$1001, MATCH(orders!$C948, customers!$A$1:$A$1001, 0), MATCH(orders!F$1, customers!$A$1:$I$1, 0))</f>
        <v>Edeline Edney</v>
      </c>
      <c r="G948" s="2" t="str">
        <f>INDEX(customers!$A$1:$I$1001, MATCH(orders!$C948, customers!$A$1:$A$1001, 0), MATCH(orders!G$1, customers!$A$1:$I$1, 0))</f>
        <v xml:space="preserve"> edeline.edney@gmail.com</v>
      </c>
      <c r="H948" s="2" t="str">
        <f>INDEX(customers!$A$1:$I$1001, MATCH(orders!$C948, customers!$A$1:$A$1001, 0), MATCH(orders!H$1, customers!$A$1:$I$1, 0))</f>
        <v>United States</v>
      </c>
      <c r="I948" t="str">
        <f>INDEX(products!$A$1:$G$49, MATCH(orders!$D948, products!$A$1:$A$1001, 0), MATCH(orders!I$1, products!$A$1:$G$1, 0))</f>
        <v>Lib</v>
      </c>
      <c r="J948" t="str">
        <f>INDEX(products!$A$1:$G$49, MATCH(orders!$D948, products!$A$1:$A$1001, 0), MATCH(orders!J$1, products!$A$1:$G$1, 0))</f>
        <v>D</v>
      </c>
      <c r="K948">
        <f>INDEX(products!$A$1:$G$49, MATCH(orders!$D948, products!$A$1:$A$1001, 0), MATCH(orders!K$1, products!$A$1:$G$1, 0))</f>
        <v>0.5</v>
      </c>
      <c r="L948">
        <f>INDEX(products!$A$1:$G$49, MATCH(orders!$D948, products!$A$1:$A$1001, 0), MATCH(orders!L$1, products!$A$1:$G$1, 0))</f>
        <v>7.77</v>
      </c>
      <c r="M948">
        <f>L948*E948</f>
        <v>23.31</v>
      </c>
      <c r="N948" t="str">
        <f>_xlfn.IFS(I948="Rob", "Robusta", I948="Exc", "Excelsa", I948="Ara", "Arabica", I948="Lib","Liberica", TRUE, "")</f>
        <v>Liberica</v>
      </c>
      <c r="O948" t="str">
        <f>_xlfn.IFS(J948="M", "Medium", J948="L", "Light", J948="D", "Dark", TRUE, "")</f>
        <v>Dark</v>
      </c>
    </row>
    <row r="949" spans="1:15" x14ac:dyDescent="0.2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INDEX(customers!$A$1:$I$1001, MATCH(orders!$C949, customers!$A$1:$A$1001, 0), MATCH(orders!F$1, customers!$A$1:$I$1, 0))</f>
        <v>Rickie Faltin</v>
      </c>
      <c r="G949" s="2" t="str">
        <f>INDEX(customers!$A$1:$I$1001, MATCH(orders!$C949, customers!$A$1:$A$1001, 0), MATCH(orders!G$1, customers!$A$1:$I$1, 0))</f>
        <v>rfaltinqb@topsy.com</v>
      </c>
      <c r="H949" s="2" t="str">
        <f>INDEX(customers!$A$1:$I$1001, MATCH(orders!$C949, customers!$A$1:$A$1001, 0), MATCH(orders!H$1, customers!$A$1:$I$1, 0))</f>
        <v>Ireland</v>
      </c>
      <c r="I949" t="str">
        <f>INDEX(products!$A$1:$G$49, MATCH(orders!$D949, products!$A$1:$A$1001, 0), MATCH(orders!I$1, products!$A$1:$G$1, 0))</f>
        <v>Ara</v>
      </c>
      <c r="J949" t="str">
        <f>INDEX(products!$A$1:$G$49, MATCH(orders!$D949, products!$A$1:$A$1001, 0), MATCH(orders!J$1, products!$A$1:$G$1, 0))</f>
        <v>M</v>
      </c>
      <c r="K949">
        <f>INDEX(products!$A$1:$G$49, MATCH(orders!$D949, products!$A$1:$A$1001, 0), MATCH(orders!K$1, products!$A$1:$G$1, 0))</f>
        <v>1</v>
      </c>
      <c r="L949">
        <f>INDEX(products!$A$1:$G$49, MATCH(orders!$D949, products!$A$1:$A$1001, 0), MATCH(orders!L$1, products!$A$1:$G$1, 0))</f>
        <v>11.25</v>
      </c>
      <c r="M949">
        <f>L949*E949</f>
        <v>11.25</v>
      </c>
      <c r="N949" t="str">
        <f>_xlfn.IFS(I949="Rob", "Robusta", I949="Exc", "Excelsa", I949="Ara", "Arabica", I949="Lib","Liberica", TRUE, "")</f>
        <v>Arabica</v>
      </c>
      <c r="O949" t="str">
        <f>_xlfn.IFS(J949="M", "Medium", J949="L", "Light", J949="D", "Dark", TRUE, "")</f>
        <v>Medium</v>
      </c>
    </row>
    <row r="950" spans="1:15" x14ac:dyDescent="0.2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INDEX(customers!$A$1:$I$1001, MATCH(orders!$C950, customers!$A$1:$A$1001, 0), MATCH(orders!F$1, customers!$A$1:$I$1, 0))</f>
        <v>Gnni Cheeke</v>
      </c>
      <c r="G950" s="2" t="str">
        <f>INDEX(customers!$A$1:$I$1001, MATCH(orders!$C950, customers!$A$1:$A$1001, 0), MATCH(orders!G$1, customers!$A$1:$I$1, 0))</f>
        <v>gcheekeqc@sitemeter.com</v>
      </c>
      <c r="H950" s="2" t="str">
        <f>INDEX(customers!$A$1:$I$1001, MATCH(orders!$C950, customers!$A$1:$A$1001, 0), MATCH(orders!H$1, customers!$A$1:$I$1, 0))</f>
        <v>United Kingdom</v>
      </c>
      <c r="I950" t="str">
        <f>INDEX(products!$A$1:$G$49, MATCH(orders!$D950, products!$A$1:$A$1001, 0), MATCH(orders!I$1, products!$A$1:$G$1, 0))</f>
        <v>Exc</v>
      </c>
      <c r="J950" t="str">
        <f>INDEX(products!$A$1:$G$49, MATCH(orders!$D950, products!$A$1:$A$1001, 0), MATCH(orders!J$1, products!$A$1:$G$1, 0))</f>
        <v>D</v>
      </c>
      <c r="K950">
        <f>INDEX(products!$A$1:$G$49, MATCH(orders!$D950, products!$A$1:$A$1001, 0), MATCH(orders!K$1, products!$A$1:$G$1, 0))</f>
        <v>2.5</v>
      </c>
      <c r="L950">
        <f>INDEX(products!$A$1:$G$49, MATCH(orders!$D950, products!$A$1:$A$1001, 0), MATCH(orders!L$1, products!$A$1:$G$1, 0))</f>
        <v>27.945</v>
      </c>
      <c r="M950">
        <f>L950*E950</f>
        <v>83.835000000000008</v>
      </c>
      <c r="N950" t="str">
        <f>_xlfn.IFS(I950="Rob", "Robusta", I950="Exc", "Excelsa", I950="Ara", "Arabica", I950="Lib","Liberica", TRUE, "")</f>
        <v>Excelsa</v>
      </c>
      <c r="O950" t="str">
        <f>_xlfn.IFS(J950="M", "Medium", J950="L", "Light", J950="D", "Dark", TRUE, "")</f>
        <v>Dark</v>
      </c>
    </row>
    <row r="951" spans="1:15" x14ac:dyDescent="0.2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INDEX(customers!$A$1:$I$1001, MATCH(orders!$C951, customers!$A$1:$A$1001, 0), MATCH(orders!F$1, customers!$A$1:$I$1, 0))</f>
        <v>Gwenni Ratt</v>
      </c>
      <c r="G951" s="2" t="str">
        <f>INDEX(customers!$A$1:$I$1001, MATCH(orders!$C951, customers!$A$1:$A$1001, 0), MATCH(orders!G$1, customers!$A$1:$I$1, 0))</f>
        <v>grattqd@phpbb.com</v>
      </c>
      <c r="H951" s="2" t="str">
        <f>INDEX(customers!$A$1:$I$1001, MATCH(orders!$C951, customers!$A$1:$A$1001, 0), MATCH(orders!H$1, customers!$A$1:$I$1, 0))</f>
        <v>Ireland</v>
      </c>
      <c r="I951" t="str">
        <f>INDEX(products!$A$1:$G$49, MATCH(orders!$D951, products!$A$1:$A$1001, 0), MATCH(orders!I$1, products!$A$1:$G$1, 0))</f>
        <v>Rob</v>
      </c>
      <c r="J951" t="str">
        <f>INDEX(products!$A$1:$G$49, MATCH(orders!$D951, products!$A$1:$A$1001, 0), MATCH(orders!J$1, products!$A$1:$G$1, 0))</f>
        <v>L</v>
      </c>
      <c r="K951">
        <f>INDEX(products!$A$1:$G$49, MATCH(orders!$D951, products!$A$1:$A$1001, 0), MATCH(orders!K$1, products!$A$1:$G$1, 0))</f>
        <v>2.5</v>
      </c>
      <c r="L951">
        <f>INDEX(products!$A$1:$G$49, MATCH(orders!$D951, products!$A$1:$A$1001, 0), MATCH(orders!L$1, products!$A$1:$G$1, 0))</f>
        <v>27.484999999999996</v>
      </c>
      <c r="M951">
        <f>L951*E951</f>
        <v>109.93999999999998</v>
      </c>
      <c r="N951" t="str">
        <f>_xlfn.IFS(I951="Rob", "Robusta", I951="Exc", "Excelsa", I951="Ara", "Arabica", I951="Lib","Liberica", TRUE, "")</f>
        <v>Robusta</v>
      </c>
      <c r="O951" t="str">
        <f>_xlfn.IFS(J951="M", "Medium", J951="L", "Light", J951="D", "Dark", TRUE, "")</f>
        <v>Light</v>
      </c>
    </row>
    <row r="952" spans="1:15" x14ac:dyDescent="0.2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INDEX(customers!$A$1:$I$1001, MATCH(orders!$C952, customers!$A$1:$A$1001, 0), MATCH(orders!F$1, customers!$A$1:$I$1, 0))</f>
        <v>Johnath Fairebrother</v>
      </c>
      <c r="G952" s="2" t="str">
        <f>INDEX(customers!$A$1:$I$1001, MATCH(orders!$C952, customers!$A$1:$A$1001, 0), MATCH(orders!G$1, customers!$A$1:$I$1, 0))</f>
        <v xml:space="preserve"> johnath.fairebrother@gmail.com</v>
      </c>
      <c r="H952" s="2" t="str">
        <f>INDEX(customers!$A$1:$I$1001, MATCH(orders!$C952, customers!$A$1:$A$1001, 0), MATCH(orders!H$1, customers!$A$1:$I$1, 0))</f>
        <v>United States</v>
      </c>
      <c r="I952" t="str">
        <f>INDEX(products!$A$1:$G$49, MATCH(orders!$D952, products!$A$1:$A$1001, 0), MATCH(orders!I$1, products!$A$1:$G$1, 0))</f>
        <v>Rob</v>
      </c>
      <c r="J952" t="str">
        <f>INDEX(products!$A$1:$G$49, MATCH(orders!$D952, products!$A$1:$A$1001, 0), MATCH(orders!J$1, products!$A$1:$G$1, 0))</f>
        <v>L</v>
      </c>
      <c r="K952">
        <f>INDEX(products!$A$1:$G$49, MATCH(orders!$D952, products!$A$1:$A$1001, 0), MATCH(orders!K$1, products!$A$1:$G$1, 0))</f>
        <v>0.2</v>
      </c>
      <c r="L952">
        <f>INDEX(products!$A$1:$G$49, MATCH(orders!$D952, products!$A$1:$A$1001, 0), MATCH(orders!L$1, products!$A$1:$G$1, 0))</f>
        <v>3.5849999999999995</v>
      </c>
      <c r="M952">
        <f>L952*E952</f>
        <v>14.339999999999998</v>
      </c>
      <c r="N952" t="str">
        <f>_xlfn.IFS(I952="Rob", "Robusta", I952="Exc", "Excelsa", I952="Ara", "Arabica", I952="Lib","Liberica", TRUE, "")</f>
        <v>Robusta</v>
      </c>
      <c r="O952" t="str">
        <f>_xlfn.IFS(J952="M", "Medium", J952="L", "Light", J952="D", "Dark", TRUE, "")</f>
        <v>Light</v>
      </c>
    </row>
    <row r="953" spans="1:15" x14ac:dyDescent="0.2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INDEX(customers!$A$1:$I$1001, MATCH(orders!$C953, customers!$A$1:$A$1001, 0), MATCH(orders!F$1, customers!$A$1:$I$1, 0))</f>
        <v>Ingamar Eberlein</v>
      </c>
      <c r="G953" s="2" t="str">
        <f>INDEX(customers!$A$1:$I$1001, MATCH(orders!$C953, customers!$A$1:$A$1001, 0), MATCH(orders!G$1, customers!$A$1:$I$1, 0))</f>
        <v>ieberleinqf@hc360.com</v>
      </c>
      <c r="H953" s="2" t="str">
        <f>INDEX(customers!$A$1:$I$1001, MATCH(orders!$C953, customers!$A$1:$A$1001, 0), MATCH(orders!H$1, customers!$A$1:$I$1, 0))</f>
        <v>United States</v>
      </c>
      <c r="I953" t="str">
        <f>INDEX(products!$A$1:$G$49, MATCH(orders!$D953, products!$A$1:$A$1001, 0), MATCH(orders!I$1, products!$A$1:$G$1, 0))</f>
        <v>Rob</v>
      </c>
      <c r="J953" t="str">
        <f>INDEX(products!$A$1:$G$49, MATCH(orders!$D953, products!$A$1:$A$1001, 0), MATCH(orders!J$1, products!$A$1:$G$1, 0))</f>
        <v>L</v>
      </c>
      <c r="K953">
        <f>INDEX(products!$A$1:$G$49, MATCH(orders!$D953, products!$A$1:$A$1001, 0), MATCH(orders!K$1, products!$A$1:$G$1, 0))</f>
        <v>0.2</v>
      </c>
      <c r="L953">
        <f>INDEX(products!$A$1:$G$49, MATCH(orders!$D953, products!$A$1:$A$1001, 0), MATCH(orders!L$1, products!$A$1:$G$1, 0))</f>
        <v>3.5849999999999995</v>
      </c>
      <c r="M953">
        <f>L953*E953</f>
        <v>21.509999999999998</v>
      </c>
      <c r="N953" t="str">
        <f>_xlfn.IFS(I953="Rob", "Robusta", I953="Exc", "Excelsa", I953="Ara", "Arabica", I953="Lib","Liberica", TRUE, "")</f>
        <v>Robusta</v>
      </c>
      <c r="O953" t="str">
        <f>_xlfn.IFS(J953="M", "Medium", J953="L", "Light", J953="D", "Dark", TRUE, "")</f>
        <v>Light</v>
      </c>
    </row>
    <row r="954" spans="1:15" x14ac:dyDescent="0.2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INDEX(customers!$A$1:$I$1001, MATCH(orders!$C954, customers!$A$1:$A$1001, 0), MATCH(orders!F$1, customers!$A$1:$I$1, 0))</f>
        <v>Jilly Dreng</v>
      </c>
      <c r="G954" s="2" t="str">
        <f>INDEX(customers!$A$1:$I$1001, MATCH(orders!$C954, customers!$A$1:$A$1001, 0), MATCH(orders!G$1, customers!$A$1:$I$1, 0))</f>
        <v>jdrengqg@uiuc.edu</v>
      </c>
      <c r="H954" s="2" t="str">
        <f>INDEX(customers!$A$1:$I$1001, MATCH(orders!$C954, customers!$A$1:$A$1001, 0), MATCH(orders!H$1, customers!$A$1:$I$1, 0))</f>
        <v>Ireland</v>
      </c>
      <c r="I954" t="str">
        <f>INDEX(products!$A$1:$G$49, MATCH(orders!$D954, products!$A$1:$A$1001, 0), MATCH(orders!I$1, products!$A$1:$G$1, 0))</f>
        <v>Ara</v>
      </c>
      <c r="J954" t="str">
        <f>INDEX(products!$A$1:$G$49, MATCH(orders!$D954, products!$A$1:$A$1001, 0), MATCH(orders!J$1, products!$A$1:$G$1, 0))</f>
        <v>M</v>
      </c>
      <c r="K954">
        <f>INDEX(products!$A$1:$G$49, MATCH(orders!$D954, products!$A$1:$A$1001, 0), MATCH(orders!K$1, products!$A$1:$G$1, 0))</f>
        <v>1</v>
      </c>
      <c r="L954">
        <f>INDEX(products!$A$1:$G$49, MATCH(orders!$D954, products!$A$1:$A$1001, 0), MATCH(orders!L$1, products!$A$1:$G$1, 0))</f>
        <v>11.25</v>
      </c>
      <c r="M954">
        <f>L954*E954</f>
        <v>22.5</v>
      </c>
      <c r="N954" t="str">
        <f>_xlfn.IFS(I954="Rob", "Robusta", I954="Exc", "Excelsa", I954="Ara", "Arabica", I954="Lib","Liberica", TRUE, "")</f>
        <v>Arabica</v>
      </c>
      <c r="O954" t="str">
        <f>_xlfn.IFS(J954="M", "Medium", J954="L", "Light", J954="D", "Dark", TRUE, "")</f>
        <v>Medium</v>
      </c>
    </row>
    <row r="955" spans="1:15" x14ac:dyDescent="0.2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INDEX(customers!$A$1:$I$1001, MATCH(orders!$C955, customers!$A$1:$A$1001, 0), MATCH(orders!F$1, customers!$A$1:$I$1, 0))</f>
        <v>Brenn Dundredge</v>
      </c>
      <c r="G955" s="2" t="str">
        <f>INDEX(customers!$A$1:$I$1001, MATCH(orders!$C955, customers!$A$1:$A$1001, 0), MATCH(orders!G$1, customers!$A$1:$I$1, 0))</f>
        <v xml:space="preserve"> brenn.dundredge@gmail.com</v>
      </c>
      <c r="H955" s="2" t="str">
        <f>INDEX(customers!$A$1:$I$1001, MATCH(orders!$C955, customers!$A$1:$A$1001, 0), MATCH(orders!H$1, customers!$A$1:$I$1, 0))</f>
        <v>United States</v>
      </c>
      <c r="I955" t="str">
        <f>INDEX(products!$A$1:$G$49, MATCH(orders!$D955, products!$A$1:$A$1001, 0), MATCH(orders!I$1, products!$A$1:$G$1, 0))</f>
        <v>Ara</v>
      </c>
      <c r="J955" t="str">
        <f>INDEX(products!$A$1:$G$49, MATCH(orders!$D955, products!$A$1:$A$1001, 0), MATCH(orders!J$1, products!$A$1:$G$1, 0))</f>
        <v>L</v>
      </c>
      <c r="K955">
        <f>INDEX(products!$A$1:$G$49, MATCH(orders!$D955, products!$A$1:$A$1001, 0), MATCH(orders!K$1, products!$A$1:$G$1, 0))</f>
        <v>0.2</v>
      </c>
      <c r="L955">
        <f>INDEX(products!$A$1:$G$49, MATCH(orders!$D955, products!$A$1:$A$1001, 0), MATCH(orders!L$1, products!$A$1:$G$1, 0))</f>
        <v>3.8849999999999998</v>
      </c>
      <c r="M955">
        <f>L955*E955</f>
        <v>3.8849999999999998</v>
      </c>
      <c r="N955" t="str">
        <f>_xlfn.IFS(I955="Rob", "Robusta", I955="Exc", "Excelsa", I955="Ara", "Arabica", I955="Lib","Liberica", TRUE, "")</f>
        <v>Arabica</v>
      </c>
      <c r="O955" t="str">
        <f>_xlfn.IFS(J955="M", "Medium", J955="L", "Light", J955="D", "Dark", TRUE, "")</f>
        <v>Light</v>
      </c>
    </row>
    <row r="956" spans="1:15" x14ac:dyDescent="0.2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INDEX(customers!$A$1:$I$1001, MATCH(orders!$C956, customers!$A$1:$A$1001, 0), MATCH(orders!F$1, customers!$A$1:$I$1, 0))</f>
        <v>Brenn Dundredge</v>
      </c>
      <c r="G956" s="2" t="str">
        <f>INDEX(customers!$A$1:$I$1001, MATCH(orders!$C956, customers!$A$1:$A$1001, 0), MATCH(orders!G$1, customers!$A$1:$I$1, 0))</f>
        <v xml:space="preserve"> brenn.dundredge@gmail.com</v>
      </c>
      <c r="H956" s="2" t="str">
        <f>INDEX(customers!$A$1:$I$1001, MATCH(orders!$C956, customers!$A$1:$A$1001, 0), MATCH(orders!H$1, customers!$A$1:$I$1, 0))</f>
        <v>United States</v>
      </c>
      <c r="I956" t="str">
        <f>INDEX(products!$A$1:$G$49, MATCH(orders!$D956, products!$A$1:$A$1001, 0), MATCH(orders!I$1, products!$A$1:$G$1, 0))</f>
        <v>Exc</v>
      </c>
      <c r="J956" t="str">
        <f>INDEX(products!$A$1:$G$49, MATCH(orders!$D956, products!$A$1:$A$1001, 0), MATCH(orders!J$1, products!$A$1:$G$1, 0))</f>
        <v>D</v>
      </c>
      <c r="K956">
        <f>INDEX(products!$A$1:$G$49, MATCH(orders!$D956, products!$A$1:$A$1001, 0), MATCH(orders!K$1, products!$A$1:$G$1, 0))</f>
        <v>2.5</v>
      </c>
      <c r="L956">
        <f>INDEX(products!$A$1:$G$49, MATCH(orders!$D956, products!$A$1:$A$1001, 0), MATCH(orders!L$1, products!$A$1:$G$1, 0))</f>
        <v>27.945</v>
      </c>
      <c r="M956">
        <f>L956*E956</f>
        <v>27.945</v>
      </c>
      <c r="N956" t="str">
        <f>_xlfn.IFS(I956="Rob", "Robusta", I956="Exc", "Excelsa", I956="Ara", "Arabica", I956="Lib","Liberica", TRUE, "")</f>
        <v>Excelsa</v>
      </c>
      <c r="O956" t="str">
        <f>_xlfn.IFS(J956="M", "Medium", J956="L", "Light", J956="D", "Dark", TRUE, "")</f>
        <v>Dark</v>
      </c>
    </row>
    <row r="957" spans="1:15" x14ac:dyDescent="0.2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INDEX(customers!$A$1:$I$1001, MATCH(orders!$C957, customers!$A$1:$A$1001, 0), MATCH(orders!F$1, customers!$A$1:$I$1, 0))</f>
        <v>Brenn Dundredge</v>
      </c>
      <c r="G957" s="2" t="str">
        <f>INDEX(customers!$A$1:$I$1001, MATCH(orders!$C957, customers!$A$1:$A$1001, 0), MATCH(orders!G$1, customers!$A$1:$I$1, 0))</f>
        <v xml:space="preserve"> brenn.dundredge@gmail.com</v>
      </c>
      <c r="H957" s="2" t="str">
        <f>INDEX(customers!$A$1:$I$1001, MATCH(orders!$C957, customers!$A$1:$A$1001, 0), MATCH(orders!H$1, customers!$A$1:$I$1, 0))</f>
        <v>United States</v>
      </c>
      <c r="I957" t="str">
        <f>INDEX(products!$A$1:$G$49, MATCH(orders!$D957, products!$A$1:$A$1001, 0), MATCH(orders!I$1, products!$A$1:$G$1, 0))</f>
        <v>Exc</v>
      </c>
      <c r="J957" t="str">
        <f>INDEX(products!$A$1:$G$49, MATCH(orders!$D957, products!$A$1:$A$1001, 0), MATCH(orders!J$1, products!$A$1:$G$1, 0))</f>
        <v>L</v>
      </c>
      <c r="K957">
        <f>INDEX(products!$A$1:$G$49, MATCH(orders!$D957, products!$A$1:$A$1001, 0), MATCH(orders!K$1, products!$A$1:$G$1, 0))</f>
        <v>2.5</v>
      </c>
      <c r="L957">
        <f>INDEX(products!$A$1:$G$49, MATCH(orders!$D957, products!$A$1:$A$1001, 0), MATCH(orders!L$1, products!$A$1:$G$1, 0))</f>
        <v>34.154999999999994</v>
      </c>
      <c r="M957">
        <f>L957*E957</f>
        <v>170.77499999999998</v>
      </c>
      <c r="N957" t="str">
        <f>_xlfn.IFS(I957="Rob", "Robusta", I957="Exc", "Excelsa", I957="Ara", "Arabica", I957="Lib","Liberica", TRUE, "")</f>
        <v>Excelsa</v>
      </c>
      <c r="O957" t="str">
        <f>_xlfn.IFS(J957="M", "Medium", J957="L", "Light", J957="D", "Dark", TRUE, "")</f>
        <v>Light</v>
      </c>
    </row>
    <row r="958" spans="1:15" x14ac:dyDescent="0.2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INDEX(customers!$A$1:$I$1001, MATCH(orders!$C958, customers!$A$1:$A$1001, 0), MATCH(orders!F$1, customers!$A$1:$I$1, 0))</f>
        <v>Brenn Dundredge</v>
      </c>
      <c r="G958" s="2" t="str">
        <f>INDEX(customers!$A$1:$I$1001, MATCH(orders!$C958, customers!$A$1:$A$1001, 0), MATCH(orders!G$1, customers!$A$1:$I$1, 0))</f>
        <v xml:space="preserve"> brenn.dundredge@gmail.com</v>
      </c>
      <c r="H958" s="2" t="str">
        <f>INDEX(customers!$A$1:$I$1001, MATCH(orders!$C958, customers!$A$1:$A$1001, 0), MATCH(orders!H$1, customers!$A$1:$I$1, 0))</f>
        <v>United States</v>
      </c>
      <c r="I958" t="str">
        <f>INDEX(products!$A$1:$G$49, MATCH(orders!$D958, products!$A$1:$A$1001, 0), MATCH(orders!I$1, products!$A$1:$G$1, 0))</f>
        <v>Rob</v>
      </c>
      <c r="J958" t="str">
        <f>INDEX(products!$A$1:$G$49, MATCH(orders!$D958, products!$A$1:$A$1001, 0), MATCH(orders!J$1, products!$A$1:$G$1, 0))</f>
        <v>L</v>
      </c>
      <c r="K958">
        <f>INDEX(products!$A$1:$G$49, MATCH(orders!$D958, products!$A$1:$A$1001, 0), MATCH(orders!K$1, products!$A$1:$G$1, 0))</f>
        <v>2.5</v>
      </c>
      <c r="L958">
        <f>INDEX(products!$A$1:$G$49, MATCH(orders!$D958, products!$A$1:$A$1001, 0), MATCH(orders!L$1, products!$A$1:$G$1, 0))</f>
        <v>27.484999999999996</v>
      </c>
      <c r="M958">
        <f>L958*E958</f>
        <v>54.969999999999992</v>
      </c>
      <c r="N958" t="str">
        <f>_xlfn.IFS(I958="Rob", "Robusta", I958="Exc", "Excelsa", I958="Ara", "Arabica", I958="Lib","Liberica", TRUE, "")</f>
        <v>Robusta</v>
      </c>
      <c r="O958" t="str">
        <f>_xlfn.IFS(J958="M", "Medium", J958="L", "Light", J958="D", "Dark", TRUE, "")</f>
        <v>Light</v>
      </c>
    </row>
    <row r="959" spans="1:15" x14ac:dyDescent="0.2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INDEX(customers!$A$1:$I$1001, MATCH(orders!$C959, customers!$A$1:$A$1001, 0), MATCH(orders!F$1, customers!$A$1:$I$1, 0))</f>
        <v>Brenn Dundredge</v>
      </c>
      <c r="G959" s="2" t="str">
        <f>INDEX(customers!$A$1:$I$1001, MATCH(orders!$C959, customers!$A$1:$A$1001, 0), MATCH(orders!G$1, customers!$A$1:$I$1, 0))</f>
        <v xml:space="preserve"> brenn.dundredge@gmail.com</v>
      </c>
      <c r="H959" s="2" t="str">
        <f>INDEX(customers!$A$1:$I$1001, MATCH(orders!$C959, customers!$A$1:$A$1001, 0), MATCH(orders!H$1, customers!$A$1:$I$1, 0))</f>
        <v>United States</v>
      </c>
      <c r="I959" t="str">
        <f>INDEX(products!$A$1:$G$49, MATCH(orders!$D959, products!$A$1:$A$1001, 0), MATCH(orders!I$1, products!$A$1:$G$1, 0))</f>
        <v>Exc</v>
      </c>
      <c r="J959" t="str">
        <f>INDEX(products!$A$1:$G$49, MATCH(orders!$D959, products!$A$1:$A$1001, 0), MATCH(orders!J$1, products!$A$1:$G$1, 0))</f>
        <v>L</v>
      </c>
      <c r="K959">
        <f>INDEX(products!$A$1:$G$49, MATCH(orders!$D959, products!$A$1:$A$1001, 0), MATCH(orders!K$1, products!$A$1:$G$1, 0))</f>
        <v>1</v>
      </c>
      <c r="L959">
        <f>INDEX(products!$A$1:$G$49, MATCH(orders!$D959, products!$A$1:$A$1001, 0), MATCH(orders!L$1, products!$A$1:$G$1, 0))</f>
        <v>14.85</v>
      </c>
      <c r="M959">
        <f>L959*E959</f>
        <v>14.85</v>
      </c>
      <c r="N959" t="str">
        <f>_xlfn.IFS(I959="Rob", "Robusta", I959="Exc", "Excelsa", I959="Ara", "Arabica", I959="Lib","Liberica", TRUE, "")</f>
        <v>Excelsa</v>
      </c>
      <c r="O959" t="str">
        <f>_xlfn.IFS(J959="M", "Medium", J959="L", "Light", J959="D", "Dark", TRUE, "")</f>
        <v>Light</v>
      </c>
    </row>
    <row r="960" spans="1:15" x14ac:dyDescent="0.2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INDEX(customers!$A$1:$I$1001, MATCH(orders!$C960, customers!$A$1:$A$1001, 0), MATCH(orders!F$1, customers!$A$1:$I$1, 0))</f>
        <v>Brenn Dundredge</v>
      </c>
      <c r="G960" s="2" t="str">
        <f>INDEX(customers!$A$1:$I$1001, MATCH(orders!$C960, customers!$A$1:$A$1001, 0), MATCH(orders!G$1, customers!$A$1:$I$1, 0))</f>
        <v xml:space="preserve"> brenn.dundredge@gmail.com</v>
      </c>
      <c r="H960" s="2" t="str">
        <f>INDEX(customers!$A$1:$I$1001, MATCH(orders!$C960, customers!$A$1:$A$1001, 0), MATCH(orders!H$1, customers!$A$1:$I$1, 0))</f>
        <v>United States</v>
      </c>
      <c r="I960" t="str">
        <f>INDEX(products!$A$1:$G$49, MATCH(orders!$D960, products!$A$1:$A$1001, 0), MATCH(orders!I$1, products!$A$1:$G$1, 0))</f>
        <v>Ara</v>
      </c>
      <c r="J960" t="str">
        <f>INDEX(products!$A$1:$G$49, MATCH(orders!$D960, products!$A$1:$A$1001, 0), MATCH(orders!J$1, products!$A$1:$G$1, 0))</f>
        <v>L</v>
      </c>
      <c r="K960">
        <f>INDEX(products!$A$1:$G$49, MATCH(orders!$D960, products!$A$1:$A$1001, 0), MATCH(orders!K$1, products!$A$1:$G$1, 0))</f>
        <v>0.2</v>
      </c>
      <c r="L960">
        <f>INDEX(products!$A$1:$G$49, MATCH(orders!$D960, products!$A$1:$A$1001, 0), MATCH(orders!L$1, products!$A$1:$G$1, 0))</f>
        <v>3.8849999999999998</v>
      </c>
      <c r="M960">
        <f>L960*E960</f>
        <v>7.77</v>
      </c>
      <c r="N960" t="str">
        <f>_xlfn.IFS(I960="Rob", "Robusta", I960="Exc", "Excelsa", I960="Ara", "Arabica", I960="Lib","Liberica", TRUE, "")</f>
        <v>Arabica</v>
      </c>
      <c r="O960" t="str">
        <f>_xlfn.IFS(J960="M", "Medium", J960="L", "Light", J960="D", "Dark", TRUE, "")</f>
        <v>Light</v>
      </c>
    </row>
    <row r="961" spans="1:15" x14ac:dyDescent="0.2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INDEX(customers!$A$1:$I$1001, MATCH(orders!$C961, customers!$A$1:$A$1001, 0), MATCH(orders!F$1, customers!$A$1:$I$1, 0))</f>
        <v>Rhodie Strathern</v>
      </c>
      <c r="G961" s="2" t="str">
        <f>INDEX(customers!$A$1:$I$1001, MATCH(orders!$C961, customers!$A$1:$A$1001, 0), MATCH(orders!G$1, customers!$A$1:$I$1, 0))</f>
        <v>rstrathernqn@devhub.com</v>
      </c>
      <c r="H961" s="2" t="str">
        <f>INDEX(customers!$A$1:$I$1001, MATCH(orders!$C961, customers!$A$1:$A$1001, 0), MATCH(orders!H$1, customers!$A$1:$I$1, 0))</f>
        <v>United States</v>
      </c>
      <c r="I961" t="str">
        <f>INDEX(products!$A$1:$G$49, MATCH(orders!$D961, products!$A$1:$A$1001, 0), MATCH(orders!I$1, products!$A$1:$G$1, 0))</f>
        <v>Lib</v>
      </c>
      <c r="J961" t="str">
        <f>INDEX(products!$A$1:$G$49, MATCH(orders!$D961, products!$A$1:$A$1001, 0), MATCH(orders!J$1, products!$A$1:$G$1, 0))</f>
        <v>L</v>
      </c>
      <c r="K961">
        <f>INDEX(products!$A$1:$G$49, MATCH(orders!$D961, products!$A$1:$A$1001, 0), MATCH(orders!K$1, products!$A$1:$G$1, 0))</f>
        <v>0.2</v>
      </c>
      <c r="L961">
        <f>INDEX(products!$A$1:$G$49, MATCH(orders!$D961, products!$A$1:$A$1001, 0), MATCH(orders!L$1, products!$A$1:$G$1, 0))</f>
        <v>4.7549999999999999</v>
      </c>
      <c r="M961">
        <f>L961*E961</f>
        <v>23.774999999999999</v>
      </c>
      <c r="N961" t="str">
        <f>_xlfn.IFS(I961="Rob", "Robusta", I961="Exc", "Excelsa", I961="Ara", "Arabica", I961="Lib","Liberica", TRUE, "")</f>
        <v>Liberica</v>
      </c>
      <c r="O961" t="str">
        <f>_xlfn.IFS(J961="M", "Medium", J961="L", "Light", J961="D", "Dark", TRUE, "")</f>
        <v>Light</v>
      </c>
    </row>
    <row r="962" spans="1:15" x14ac:dyDescent="0.2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INDEX(customers!$A$1:$I$1001, MATCH(orders!$C962, customers!$A$1:$A$1001, 0), MATCH(orders!F$1, customers!$A$1:$I$1, 0))</f>
        <v>Chad Miguel</v>
      </c>
      <c r="G962" s="2" t="str">
        <f>INDEX(customers!$A$1:$I$1001, MATCH(orders!$C962, customers!$A$1:$A$1001, 0), MATCH(orders!G$1, customers!$A$1:$I$1, 0))</f>
        <v>cmiguelqo@exblog.jp</v>
      </c>
      <c r="H962" s="2" t="str">
        <f>INDEX(customers!$A$1:$I$1001, MATCH(orders!$C962, customers!$A$1:$A$1001, 0), MATCH(orders!H$1, customers!$A$1:$I$1, 0))</f>
        <v>United States</v>
      </c>
      <c r="I962" t="str">
        <f>INDEX(products!$A$1:$G$49, MATCH(orders!$D962, products!$A$1:$A$1001, 0), MATCH(orders!I$1, products!$A$1:$G$1, 0))</f>
        <v>Lib</v>
      </c>
      <c r="J962" t="str">
        <f>INDEX(products!$A$1:$G$49, MATCH(orders!$D962, products!$A$1:$A$1001, 0), MATCH(orders!J$1, products!$A$1:$G$1, 0))</f>
        <v>L</v>
      </c>
      <c r="K962">
        <f>INDEX(products!$A$1:$G$49, MATCH(orders!$D962, products!$A$1:$A$1001, 0), MATCH(orders!K$1, products!$A$1:$G$1, 0))</f>
        <v>1</v>
      </c>
      <c r="L962">
        <f>INDEX(products!$A$1:$G$49, MATCH(orders!$D962, products!$A$1:$A$1001, 0), MATCH(orders!L$1, products!$A$1:$G$1, 0))</f>
        <v>15.85</v>
      </c>
      <c r="M962">
        <f>L962*E962</f>
        <v>79.25</v>
      </c>
      <c r="N962" t="str">
        <f>_xlfn.IFS(I962="Rob", "Robusta", I962="Exc", "Excelsa", I962="Ara", "Arabica", I962="Lib","Liberica", TRUE, "")</f>
        <v>Liberica</v>
      </c>
      <c r="O962" t="str">
        <f>_xlfn.IFS(J962="M", "Medium", J962="L", "Light", J962="D", "Dark", TRUE, "")</f>
        <v>Light</v>
      </c>
    </row>
    <row r="963" spans="1:15" x14ac:dyDescent="0.2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INDEX(customers!$A$1:$I$1001, MATCH(orders!$C963, customers!$A$1:$A$1001, 0), MATCH(orders!F$1, customers!$A$1:$I$1, 0))</f>
        <v>Florinda Matusovsky</v>
      </c>
      <c r="G963" s="2" t="str">
        <f>INDEX(customers!$A$1:$I$1001, MATCH(orders!$C963, customers!$A$1:$A$1001, 0), MATCH(orders!G$1, customers!$A$1:$I$1, 0))</f>
        <v xml:space="preserve"> florinda.matusovsky@gmail.com</v>
      </c>
      <c r="H963" s="2" t="str">
        <f>INDEX(customers!$A$1:$I$1001, MATCH(orders!$C963, customers!$A$1:$A$1001, 0), MATCH(orders!H$1, customers!$A$1:$I$1, 0))</f>
        <v>United States</v>
      </c>
      <c r="I963" t="str">
        <f>INDEX(products!$A$1:$G$49, MATCH(orders!$D963, products!$A$1:$A$1001, 0), MATCH(orders!I$1, products!$A$1:$G$1, 0))</f>
        <v>Ara</v>
      </c>
      <c r="J963" t="str">
        <f>INDEX(products!$A$1:$G$49, MATCH(orders!$D963, products!$A$1:$A$1001, 0), MATCH(orders!J$1, products!$A$1:$G$1, 0))</f>
        <v>D</v>
      </c>
      <c r="K963">
        <f>INDEX(products!$A$1:$G$49, MATCH(orders!$D963, products!$A$1:$A$1001, 0), MATCH(orders!K$1, products!$A$1:$G$1, 0))</f>
        <v>2.5</v>
      </c>
      <c r="L963">
        <f>INDEX(products!$A$1:$G$49, MATCH(orders!$D963, products!$A$1:$A$1001, 0), MATCH(orders!L$1, products!$A$1:$G$1, 0))</f>
        <v>22.884999999999998</v>
      </c>
      <c r="M963">
        <f>L963*E963</f>
        <v>45.769999999999996</v>
      </c>
      <c r="N963" t="str">
        <f>_xlfn.IFS(I963="Rob", "Robusta", I963="Exc", "Excelsa", I963="Ara", "Arabica", I963="Lib","Liberica", TRUE, "")</f>
        <v>Arabica</v>
      </c>
      <c r="O963" t="str">
        <f>_xlfn.IFS(J963="M", "Medium", J963="L", "Light", J963="D", "Dark", TRUE, "")</f>
        <v>Dark</v>
      </c>
    </row>
    <row r="964" spans="1:15" x14ac:dyDescent="0.2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INDEX(customers!$A$1:$I$1001, MATCH(orders!$C964, customers!$A$1:$A$1001, 0), MATCH(orders!F$1, customers!$A$1:$I$1, 0))</f>
        <v>Morly Rocks</v>
      </c>
      <c r="G964" s="2" t="str">
        <f>INDEX(customers!$A$1:$I$1001, MATCH(orders!$C964, customers!$A$1:$A$1001, 0), MATCH(orders!G$1, customers!$A$1:$I$1, 0))</f>
        <v>mrocksqq@exblog.jp</v>
      </c>
      <c r="H964" s="2" t="str">
        <f>INDEX(customers!$A$1:$I$1001, MATCH(orders!$C964, customers!$A$1:$A$1001, 0), MATCH(orders!H$1, customers!$A$1:$I$1, 0))</f>
        <v>Ireland</v>
      </c>
      <c r="I964" t="str">
        <f>INDEX(products!$A$1:$G$49, MATCH(orders!$D964, products!$A$1:$A$1001, 0), MATCH(orders!I$1, products!$A$1:$G$1, 0))</f>
        <v>Rob</v>
      </c>
      <c r="J964" t="str">
        <f>INDEX(products!$A$1:$G$49, MATCH(orders!$D964, products!$A$1:$A$1001, 0), MATCH(orders!J$1, products!$A$1:$G$1, 0))</f>
        <v>D</v>
      </c>
      <c r="K964">
        <f>INDEX(products!$A$1:$G$49, MATCH(orders!$D964, products!$A$1:$A$1001, 0), MATCH(orders!K$1, products!$A$1:$G$1, 0))</f>
        <v>1</v>
      </c>
      <c r="L964">
        <f>INDEX(products!$A$1:$G$49, MATCH(orders!$D964, products!$A$1:$A$1001, 0), MATCH(orders!L$1, products!$A$1:$G$1, 0))</f>
        <v>8.9499999999999993</v>
      </c>
      <c r="M964">
        <f>L964*E964</f>
        <v>8.9499999999999993</v>
      </c>
      <c r="N964" t="str">
        <f>_xlfn.IFS(I964="Rob", "Robusta", I964="Exc", "Excelsa", I964="Ara", "Arabica", I964="Lib","Liberica", TRUE, "")</f>
        <v>Robusta</v>
      </c>
      <c r="O964" t="str">
        <f>_xlfn.IFS(J964="M", "Medium", J964="L", "Light", J964="D", "Dark", TRUE, "")</f>
        <v>Dark</v>
      </c>
    </row>
    <row r="965" spans="1:15" x14ac:dyDescent="0.2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INDEX(customers!$A$1:$I$1001, MATCH(orders!$C965, customers!$A$1:$A$1001, 0), MATCH(orders!F$1, customers!$A$1:$I$1, 0))</f>
        <v>Yuri Burrells</v>
      </c>
      <c r="G965" s="2" t="str">
        <f>INDEX(customers!$A$1:$I$1001, MATCH(orders!$C965, customers!$A$1:$A$1001, 0), MATCH(orders!G$1, customers!$A$1:$I$1, 0))</f>
        <v>yburrellsqr@vinaora.com</v>
      </c>
      <c r="H965" s="2" t="str">
        <f>INDEX(customers!$A$1:$I$1001, MATCH(orders!$C965, customers!$A$1:$A$1001, 0), MATCH(orders!H$1, customers!$A$1:$I$1, 0))</f>
        <v>United States</v>
      </c>
      <c r="I965" t="str">
        <f>INDEX(products!$A$1:$G$49, MATCH(orders!$D965, products!$A$1:$A$1001, 0), MATCH(orders!I$1, products!$A$1:$G$1, 0))</f>
        <v>Rob</v>
      </c>
      <c r="J965" t="str">
        <f>INDEX(products!$A$1:$G$49, MATCH(orders!$D965, products!$A$1:$A$1001, 0), MATCH(orders!J$1, products!$A$1:$G$1, 0))</f>
        <v>M</v>
      </c>
      <c r="K965">
        <f>INDEX(products!$A$1:$G$49, MATCH(orders!$D965, products!$A$1:$A$1001, 0), MATCH(orders!K$1, products!$A$1:$G$1, 0))</f>
        <v>0.5</v>
      </c>
      <c r="L965">
        <f>INDEX(products!$A$1:$G$49, MATCH(orders!$D965, products!$A$1:$A$1001, 0), MATCH(orders!L$1, products!$A$1:$G$1, 0))</f>
        <v>5.97</v>
      </c>
      <c r="M965">
        <f>L965*E965</f>
        <v>23.88</v>
      </c>
      <c r="N965" t="str">
        <f>_xlfn.IFS(I965="Rob", "Robusta", I965="Exc", "Excelsa", I965="Ara", "Arabica", I965="Lib","Liberica", TRUE, "")</f>
        <v>Robusta</v>
      </c>
      <c r="O965" t="str">
        <f>_xlfn.IFS(J965="M", "Medium", J965="L", "Light", J965="D", "Dark", TRUE, "")</f>
        <v>Medium</v>
      </c>
    </row>
    <row r="966" spans="1:15" x14ac:dyDescent="0.2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INDEX(customers!$A$1:$I$1001, MATCH(orders!$C966, customers!$A$1:$A$1001, 0), MATCH(orders!F$1, customers!$A$1:$I$1, 0))</f>
        <v>Cleopatra Goodrum</v>
      </c>
      <c r="G966" s="2" t="str">
        <f>INDEX(customers!$A$1:$I$1001, MATCH(orders!$C966, customers!$A$1:$A$1001, 0), MATCH(orders!G$1, customers!$A$1:$I$1, 0))</f>
        <v>cgoodrumqs@goodreads.com</v>
      </c>
      <c r="H966" s="2" t="str">
        <f>INDEX(customers!$A$1:$I$1001, MATCH(orders!$C966, customers!$A$1:$A$1001, 0), MATCH(orders!H$1, customers!$A$1:$I$1, 0))</f>
        <v>United States</v>
      </c>
      <c r="I966" t="str">
        <f>INDEX(products!$A$1:$G$49, MATCH(orders!$D966, products!$A$1:$A$1001, 0), MATCH(orders!I$1, products!$A$1:$G$1, 0))</f>
        <v>Exc</v>
      </c>
      <c r="J966" t="str">
        <f>INDEX(products!$A$1:$G$49, MATCH(orders!$D966, products!$A$1:$A$1001, 0), MATCH(orders!J$1, products!$A$1:$G$1, 0))</f>
        <v>L</v>
      </c>
      <c r="K966">
        <f>INDEX(products!$A$1:$G$49, MATCH(orders!$D966, products!$A$1:$A$1001, 0), MATCH(orders!K$1, products!$A$1:$G$1, 0))</f>
        <v>0.2</v>
      </c>
      <c r="L966">
        <f>INDEX(products!$A$1:$G$49, MATCH(orders!$D966, products!$A$1:$A$1001, 0), MATCH(orders!L$1, products!$A$1:$G$1, 0))</f>
        <v>4.4550000000000001</v>
      </c>
      <c r="M966">
        <f>L966*E966</f>
        <v>22.274999999999999</v>
      </c>
      <c r="N966" t="str">
        <f>_xlfn.IFS(I966="Rob", "Robusta", I966="Exc", "Excelsa", I966="Ara", "Arabica", I966="Lib","Liberica", TRUE, "")</f>
        <v>Excelsa</v>
      </c>
      <c r="O966" t="str">
        <f>_xlfn.IFS(J966="M", "Medium", J966="L", "Light", J966="D", "Dark", TRUE, "")</f>
        <v>Light</v>
      </c>
    </row>
    <row r="967" spans="1:15" x14ac:dyDescent="0.2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INDEX(customers!$A$1:$I$1001, MATCH(orders!$C967, customers!$A$1:$A$1001, 0), MATCH(orders!F$1, customers!$A$1:$I$1, 0))</f>
        <v>Joey Jefferys</v>
      </c>
      <c r="G967" s="2" t="str">
        <f>INDEX(customers!$A$1:$I$1001, MATCH(orders!$C967, customers!$A$1:$A$1001, 0), MATCH(orders!G$1, customers!$A$1:$I$1, 0))</f>
        <v>jjefferysqt@blog.com</v>
      </c>
      <c r="H967" s="2" t="str">
        <f>INDEX(customers!$A$1:$I$1001, MATCH(orders!$C967, customers!$A$1:$A$1001, 0), MATCH(orders!H$1, customers!$A$1:$I$1, 0))</f>
        <v>United States</v>
      </c>
      <c r="I967" t="str">
        <f>INDEX(products!$A$1:$G$49, MATCH(orders!$D967, products!$A$1:$A$1001, 0), MATCH(orders!I$1, products!$A$1:$G$1, 0))</f>
        <v>Rob</v>
      </c>
      <c r="J967" t="str">
        <f>INDEX(products!$A$1:$G$49, MATCH(orders!$D967, products!$A$1:$A$1001, 0), MATCH(orders!J$1, products!$A$1:$G$1, 0))</f>
        <v>M</v>
      </c>
      <c r="K967">
        <f>INDEX(products!$A$1:$G$49, MATCH(orders!$D967, products!$A$1:$A$1001, 0), MATCH(orders!K$1, products!$A$1:$G$1, 0))</f>
        <v>1</v>
      </c>
      <c r="L967">
        <f>INDEX(products!$A$1:$G$49, MATCH(orders!$D967, products!$A$1:$A$1001, 0), MATCH(orders!L$1, products!$A$1:$G$1, 0))</f>
        <v>9.9499999999999993</v>
      </c>
      <c r="M967">
        <f>L967*E967</f>
        <v>29.849999999999998</v>
      </c>
      <c r="N967" t="str">
        <f>_xlfn.IFS(I967="Rob", "Robusta", I967="Exc", "Excelsa", I967="Ara", "Arabica", I967="Lib","Liberica", TRUE, "")</f>
        <v>Robusta</v>
      </c>
      <c r="O967" t="str">
        <f>_xlfn.IFS(J967="M", "Medium", J967="L", "Light", J967="D", "Dark", TRUE, "")</f>
        <v>Medium</v>
      </c>
    </row>
    <row r="968" spans="1:15" x14ac:dyDescent="0.2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INDEX(customers!$A$1:$I$1001, MATCH(orders!$C968, customers!$A$1:$A$1001, 0), MATCH(orders!F$1, customers!$A$1:$I$1, 0))</f>
        <v>Bearnard Wardell</v>
      </c>
      <c r="G968" s="2" t="str">
        <f>INDEX(customers!$A$1:$I$1001, MATCH(orders!$C968, customers!$A$1:$A$1001, 0), MATCH(orders!G$1, customers!$A$1:$I$1, 0))</f>
        <v>bwardellqu@adobe.com</v>
      </c>
      <c r="H968" s="2" t="str">
        <f>INDEX(customers!$A$1:$I$1001, MATCH(orders!$C968, customers!$A$1:$A$1001, 0), MATCH(orders!H$1, customers!$A$1:$I$1, 0))</f>
        <v>United States</v>
      </c>
      <c r="I968" t="str">
        <f>INDEX(products!$A$1:$G$49, MATCH(orders!$D968, products!$A$1:$A$1001, 0), MATCH(orders!I$1, products!$A$1:$G$1, 0))</f>
        <v>Exc</v>
      </c>
      <c r="J968" t="str">
        <f>INDEX(products!$A$1:$G$49, MATCH(orders!$D968, products!$A$1:$A$1001, 0), MATCH(orders!J$1, products!$A$1:$G$1, 0))</f>
        <v>L</v>
      </c>
      <c r="K968">
        <f>INDEX(products!$A$1:$G$49, MATCH(orders!$D968, products!$A$1:$A$1001, 0), MATCH(orders!K$1, products!$A$1:$G$1, 0))</f>
        <v>0.5</v>
      </c>
      <c r="L968">
        <f>INDEX(products!$A$1:$G$49, MATCH(orders!$D968, products!$A$1:$A$1001, 0), MATCH(orders!L$1, products!$A$1:$G$1, 0))</f>
        <v>8.91</v>
      </c>
      <c r="M968">
        <f>L968*E968</f>
        <v>53.46</v>
      </c>
      <c r="N968" t="str">
        <f>_xlfn.IFS(I968="Rob", "Robusta", I968="Exc", "Excelsa", I968="Ara", "Arabica", I968="Lib","Liberica", TRUE, "")</f>
        <v>Excelsa</v>
      </c>
      <c r="O968" t="str">
        <f>_xlfn.IFS(J968="M", "Medium", J968="L", "Light", J968="D", "Dark", TRUE, "")</f>
        <v>Light</v>
      </c>
    </row>
    <row r="969" spans="1:15" x14ac:dyDescent="0.2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INDEX(customers!$A$1:$I$1001, MATCH(orders!$C969, customers!$A$1:$A$1001, 0), MATCH(orders!F$1, customers!$A$1:$I$1, 0))</f>
        <v>Zeke Walisiak</v>
      </c>
      <c r="G969" s="2" t="str">
        <f>INDEX(customers!$A$1:$I$1001, MATCH(orders!$C969, customers!$A$1:$A$1001, 0), MATCH(orders!G$1, customers!$A$1:$I$1, 0))</f>
        <v>zwalisiakqv@ucsd.edu</v>
      </c>
      <c r="H969" s="2" t="str">
        <f>INDEX(customers!$A$1:$I$1001, MATCH(orders!$C969, customers!$A$1:$A$1001, 0), MATCH(orders!H$1, customers!$A$1:$I$1, 0))</f>
        <v>Ireland</v>
      </c>
      <c r="I969" t="str">
        <f>INDEX(products!$A$1:$G$49, MATCH(orders!$D969, products!$A$1:$A$1001, 0), MATCH(orders!I$1, products!$A$1:$G$1, 0))</f>
        <v>Rob</v>
      </c>
      <c r="J969" t="str">
        <f>INDEX(products!$A$1:$G$49, MATCH(orders!$D969, products!$A$1:$A$1001, 0), MATCH(orders!J$1, products!$A$1:$G$1, 0))</f>
        <v>D</v>
      </c>
      <c r="K969">
        <f>INDEX(products!$A$1:$G$49, MATCH(orders!$D969, products!$A$1:$A$1001, 0), MATCH(orders!K$1, products!$A$1:$G$1, 0))</f>
        <v>0.2</v>
      </c>
      <c r="L969">
        <f>INDEX(products!$A$1:$G$49, MATCH(orders!$D969, products!$A$1:$A$1001, 0), MATCH(orders!L$1, products!$A$1:$G$1, 0))</f>
        <v>2.6849999999999996</v>
      </c>
      <c r="M969">
        <f>L969*E969</f>
        <v>2.6849999999999996</v>
      </c>
      <c r="N969" t="str">
        <f>_xlfn.IFS(I969="Rob", "Robusta", I969="Exc", "Excelsa", I969="Ara", "Arabica", I969="Lib","Liberica", TRUE, "")</f>
        <v>Robusta</v>
      </c>
      <c r="O969" t="str">
        <f>_xlfn.IFS(J969="M", "Medium", J969="L", "Light", J969="D", "Dark", TRUE, "")</f>
        <v>Dark</v>
      </c>
    </row>
    <row r="970" spans="1:15" x14ac:dyDescent="0.2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INDEX(customers!$A$1:$I$1001, MATCH(orders!$C970, customers!$A$1:$A$1001, 0), MATCH(orders!F$1, customers!$A$1:$I$1, 0))</f>
        <v>Wiley Leopold</v>
      </c>
      <c r="G970" s="2" t="str">
        <f>INDEX(customers!$A$1:$I$1001, MATCH(orders!$C970, customers!$A$1:$A$1001, 0), MATCH(orders!G$1, customers!$A$1:$I$1, 0))</f>
        <v>wleopoldqw@blogspot.com</v>
      </c>
      <c r="H970" s="2" t="str">
        <f>INDEX(customers!$A$1:$I$1001, MATCH(orders!$C970, customers!$A$1:$A$1001, 0), MATCH(orders!H$1, customers!$A$1:$I$1, 0))</f>
        <v>United States</v>
      </c>
      <c r="I970" t="str">
        <f>INDEX(products!$A$1:$G$49, MATCH(orders!$D970, products!$A$1:$A$1001, 0), MATCH(orders!I$1, products!$A$1:$G$1, 0))</f>
        <v>Rob</v>
      </c>
      <c r="J970" t="str">
        <f>INDEX(products!$A$1:$G$49, MATCH(orders!$D970, products!$A$1:$A$1001, 0), MATCH(orders!J$1, products!$A$1:$G$1, 0))</f>
        <v>M</v>
      </c>
      <c r="K970">
        <f>INDEX(products!$A$1:$G$49, MATCH(orders!$D970, products!$A$1:$A$1001, 0), MATCH(orders!K$1, products!$A$1:$G$1, 0))</f>
        <v>0.2</v>
      </c>
      <c r="L970">
        <f>INDEX(products!$A$1:$G$49, MATCH(orders!$D970, products!$A$1:$A$1001, 0), MATCH(orders!L$1, products!$A$1:$G$1, 0))</f>
        <v>2.9849999999999999</v>
      </c>
      <c r="M970">
        <f>L970*E970</f>
        <v>5.97</v>
      </c>
      <c r="N970" t="str">
        <f>_xlfn.IFS(I970="Rob", "Robusta", I970="Exc", "Excelsa", I970="Ara", "Arabica", I970="Lib","Liberica", TRUE, "")</f>
        <v>Robusta</v>
      </c>
      <c r="O970" t="str">
        <f>_xlfn.IFS(J970="M", "Medium", J970="L", "Light", J970="D", "Dark", TRUE, "")</f>
        <v>Medium</v>
      </c>
    </row>
    <row r="971" spans="1:15" x14ac:dyDescent="0.2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INDEX(customers!$A$1:$I$1001, MATCH(orders!$C971, customers!$A$1:$A$1001, 0), MATCH(orders!F$1, customers!$A$1:$I$1, 0))</f>
        <v>Chiarra Shalders</v>
      </c>
      <c r="G971" s="2" t="str">
        <f>INDEX(customers!$A$1:$I$1001, MATCH(orders!$C971, customers!$A$1:$A$1001, 0), MATCH(orders!G$1, customers!$A$1:$I$1, 0))</f>
        <v>cshaldersqx@cisco.com</v>
      </c>
      <c r="H971" s="2" t="str">
        <f>INDEX(customers!$A$1:$I$1001, MATCH(orders!$C971, customers!$A$1:$A$1001, 0), MATCH(orders!H$1, customers!$A$1:$I$1, 0))</f>
        <v>United States</v>
      </c>
      <c r="I971" t="str">
        <f>INDEX(products!$A$1:$G$49, MATCH(orders!$D971, products!$A$1:$A$1001, 0), MATCH(orders!I$1, products!$A$1:$G$1, 0))</f>
        <v>Lib</v>
      </c>
      <c r="J971" t="str">
        <f>INDEX(products!$A$1:$G$49, MATCH(orders!$D971, products!$A$1:$A$1001, 0), MATCH(orders!J$1, products!$A$1:$G$1, 0))</f>
        <v>D</v>
      </c>
      <c r="K971">
        <f>INDEX(products!$A$1:$G$49, MATCH(orders!$D971, products!$A$1:$A$1001, 0), MATCH(orders!K$1, products!$A$1:$G$1, 0))</f>
        <v>1</v>
      </c>
      <c r="L971">
        <f>INDEX(products!$A$1:$G$49, MATCH(orders!$D971, products!$A$1:$A$1001, 0), MATCH(orders!L$1, products!$A$1:$G$1, 0))</f>
        <v>12.95</v>
      </c>
      <c r="M971">
        <f>L971*E971</f>
        <v>12.95</v>
      </c>
      <c r="N971" t="str">
        <f>_xlfn.IFS(I971="Rob", "Robusta", I971="Exc", "Excelsa", I971="Ara", "Arabica", I971="Lib","Liberica", TRUE, "")</f>
        <v>Liberica</v>
      </c>
      <c r="O971" t="str">
        <f>_xlfn.IFS(J971="M", "Medium", J971="L", "Light", J971="D", "Dark", TRUE, "")</f>
        <v>Dark</v>
      </c>
    </row>
    <row r="972" spans="1:15" x14ac:dyDescent="0.2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INDEX(customers!$A$1:$I$1001, MATCH(orders!$C972, customers!$A$1:$A$1001, 0), MATCH(orders!F$1, customers!$A$1:$I$1, 0))</f>
        <v>Sharl Southerill</v>
      </c>
      <c r="G972" s="2" t="str">
        <f>INDEX(customers!$A$1:$I$1001, MATCH(orders!$C972, customers!$A$1:$A$1001, 0), MATCH(orders!G$1, customers!$A$1:$I$1, 0))</f>
        <v xml:space="preserve"> sharl.southerill@gmail.com</v>
      </c>
      <c r="H972" s="2" t="str">
        <f>INDEX(customers!$A$1:$I$1001, MATCH(orders!$C972, customers!$A$1:$A$1001, 0), MATCH(orders!H$1, customers!$A$1:$I$1, 0))</f>
        <v>United States</v>
      </c>
      <c r="I972" t="str">
        <f>INDEX(products!$A$1:$G$49, MATCH(orders!$D972, products!$A$1:$A$1001, 0), MATCH(orders!I$1, products!$A$1:$G$1, 0))</f>
        <v>Exc</v>
      </c>
      <c r="J972" t="str">
        <f>INDEX(products!$A$1:$G$49, MATCH(orders!$D972, products!$A$1:$A$1001, 0), MATCH(orders!J$1, products!$A$1:$G$1, 0))</f>
        <v>M</v>
      </c>
      <c r="K972">
        <f>INDEX(products!$A$1:$G$49, MATCH(orders!$D972, products!$A$1:$A$1001, 0), MATCH(orders!K$1, products!$A$1:$G$1, 0))</f>
        <v>0.5</v>
      </c>
      <c r="L972">
        <f>INDEX(products!$A$1:$G$49, MATCH(orders!$D972, products!$A$1:$A$1001, 0), MATCH(orders!L$1, products!$A$1:$G$1, 0))</f>
        <v>8.25</v>
      </c>
      <c r="M972">
        <f>L972*E972</f>
        <v>8.25</v>
      </c>
      <c r="N972" t="str">
        <f>_xlfn.IFS(I972="Rob", "Robusta", I972="Exc", "Excelsa", I972="Ara", "Arabica", I972="Lib","Liberica", TRUE, "")</f>
        <v>Excelsa</v>
      </c>
      <c r="O972" t="str">
        <f>_xlfn.IFS(J972="M", "Medium", J972="L", "Light", J972="D", "Dark", TRUE, "")</f>
        <v>Medium</v>
      </c>
    </row>
    <row r="973" spans="1:15" x14ac:dyDescent="0.2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INDEX(customers!$A$1:$I$1001, MATCH(orders!$C973, customers!$A$1:$A$1001, 0), MATCH(orders!F$1, customers!$A$1:$I$1, 0))</f>
        <v>Noni Furber</v>
      </c>
      <c r="G973" s="2" t="str">
        <f>INDEX(customers!$A$1:$I$1001, MATCH(orders!$C973, customers!$A$1:$A$1001, 0), MATCH(orders!G$1, customers!$A$1:$I$1, 0))</f>
        <v>nfurberqz@jugem.jp</v>
      </c>
      <c r="H973" s="2" t="str">
        <f>INDEX(customers!$A$1:$I$1001, MATCH(orders!$C973, customers!$A$1:$A$1001, 0), MATCH(orders!H$1, customers!$A$1:$I$1, 0))</f>
        <v>United States</v>
      </c>
      <c r="I973" t="str">
        <f>INDEX(products!$A$1:$G$49, MATCH(orders!$D973, products!$A$1:$A$1001, 0), MATCH(orders!I$1, products!$A$1:$G$1, 0))</f>
        <v>Ara</v>
      </c>
      <c r="J973" t="str">
        <f>INDEX(products!$A$1:$G$49, MATCH(orders!$D973, products!$A$1:$A$1001, 0), MATCH(orders!J$1, products!$A$1:$G$1, 0))</f>
        <v>L</v>
      </c>
      <c r="K973">
        <f>INDEX(products!$A$1:$G$49, MATCH(orders!$D973, products!$A$1:$A$1001, 0), MATCH(orders!K$1, products!$A$1:$G$1, 0))</f>
        <v>2.5</v>
      </c>
      <c r="L973">
        <f>INDEX(products!$A$1:$G$49, MATCH(orders!$D973, products!$A$1:$A$1001, 0), MATCH(orders!L$1, products!$A$1:$G$1, 0))</f>
        <v>29.784999999999997</v>
      </c>
      <c r="M973">
        <f>L973*E973</f>
        <v>148.92499999999998</v>
      </c>
      <c r="N973" t="str">
        <f>_xlfn.IFS(I973="Rob", "Robusta", I973="Exc", "Excelsa", I973="Ara", "Arabica", I973="Lib","Liberica", TRUE, "")</f>
        <v>Arabica</v>
      </c>
      <c r="O973" t="str">
        <f>_xlfn.IFS(J973="M", "Medium", J973="L", "Light", J973="D", "Dark", TRUE, "")</f>
        <v>Light</v>
      </c>
    </row>
    <row r="974" spans="1:15" x14ac:dyDescent="0.2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INDEX(customers!$A$1:$I$1001, MATCH(orders!$C974, customers!$A$1:$A$1001, 0), MATCH(orders!F$1, customers!$A$1:$I$1, 0))</f>
        <v>Dinah Crutcher</v>
      </c>
      <c r="G974" s="2" t="str">
        <f>INDEX(customers!$A$1:$I$1001, MATCH(orders!$C974, customers!$A$1:$A$1001, 0), MATCH(orders!G$1, customers!$A$1:$I$1, 0))</f>
        <v xml:space="preserve"> dinah.crutcher@gmail.com</v>
      </c>
      <c r="H974" s="2" t="str">
        <f>INDEX(customers!$A$1:$I$1001, MATCH(orders!$C974, customers!$A$1:$A$1001, 0), MATCH(orders!H$1, customers!$A$1:$I$1, 0))</f>
        <v>Ireland</v>
      </c>
      <c r="I974" t="str">
        <f>INDEX(products!$A$1:$G$49, MATCH(orders!$D974, products!$A$1:$A$1001, 0), MATCH(orders!I$1, products!$A$1:$G$1, 0))</f>
        <v>Ara</v>
      </c>
      <c r="J974" t="str">
        <f>INDEX(products!$A$1:$G$49, MATCH(orders!$D974, products!$A$1:$A$1001, 0), MATCH(orders!J$1, products!$A$1:$G$1, 0))</f>
        <v>L</v>
      </c>
      <c r="K974">
        <f>INDEX(products!$A$1:$G$49, MATCH(orders!$D974, products!$A$1:$A$1001, 0), MATCH(orders!K$1, products!$A$1:$G$1, 0))</f>
        <v>2.5</v>
      </c>
      <c r="L974">
        <f>INDEX(products!$A$1:$G$49, MATCH(orders!$D974, products!$A$1:$A$1001, 0), MATCH(orders!L$1, products!$A$1:$G$1, 0))</f>
        <v>29.784999999999997</v>
      </c>
      <c r="M974">
        <f>L974*E974</f>
        <v>89.35499999999999</v>
      </c>
      <c r="N974" t="str">
        <f>_xlfn.IFS(I974="Rob", "Robusta", I974="Exc", "Excelsa", I974="Ara", "Arabica", I974="Lib","Liberica", TRUE, "")</f>
        <v>Arabica</v>
      </c>
      <c r="O974" t="str">
        <f>_xlfn.IFS(J974="M", "Medium", J974="L", "Light", J974="D", "Dark", TRUE, "")</f>
        <v>Light</v>
      </c>
    </row>
    <row r="975" spans="1:15" x14ac:dyDescent="0.2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INDEX(customers!$A$1:$I$1001, MATCH(orders!$C975, customers!$A$1:$A$1001, 0), MATCH(orders!F$1, customers!$A$1:$I$1, 0))</f>
        <v>Charlean Keave</v>
      </c>
      <c r="G975" s="2" t="str">
        <f>INDEX(customers!$A$1:$I$1001, MATCH(orders!$C975, customers!$A$1:$A$1001, 0), MATCH(orders!G$1, customers!$A$1:$I$1, 0))</f>
        <v>ckeaver1@ucoz.com</v>
      </c>
      <c r="H975" s="2" t="str">
        <f>INDEX(customers!$A$1:$I$1001, MATCH(orders!$C975, customers!$A$1:$A$1001, 0), MATCH(orders!H$1, customers!$A$1:$I$1, 0))</f>
        <v>United States</v>
      </c>
      <c r="I975" t="str">
        <f>INDEX(products!$A$1:$G$49, MATCH(orders!$D975, products!$A$1:$A$1001, 0), MATCH(orders!I$1, products!$A$1:$G$1, 0))</f>
        <v>Lib</v>
      </c>
      <c r="J975" t="str">
        <f>INDEX(products!$A$1:$G$49, MATCH(orders!$D975, products!$A$1:$A$1001, 0), MATCH(orders!J$1, products!$A$1:$G$1, 0))</f>
        <v>M</v>
      </c>
      <c r="K975">
        <f>INDEX(products!$A$1:$G$49, MATCH(orders!$D975, products!$A$1:$A$1001, 0), MATCH(orders!K$1, products!$A$1:$G$1, 0))</f>
        <v>1</v>
      </c>
      <c r="L975">
        <f>INDEX(products!$A$1:$G$49, MATCH(orders!$D975, products!$A$1:$A$1001, 0), MATCH(orders!L$1, products!$A$1:$G$1, 0))</f>
        <v>14.55</v>
      </c>
      <c r="M975">
        <f>L975*E975</f>
        <v>87.300000000000011</v>
      </c>
      <c r="N975" t="str">
        <f>_xlfn.IFS(I975="Rob", "Robusta", I975="Exc", "Excelsa", I975="Ara", "Arabica", I975="Lib","Liberica", TRUE, "")</f>
        <v>Liberica</v>
      </c>
      <c r="O975" t="str">
        <f>_xlfn.IFS(J975="M", "Medium", J975="L", "Light", J975="D", "Dark", TRUE, "")</f>
        <v>Medium</v>
      </c>
    </row>
    <row r="976" spans="1:15" x14ac:dyDescent="0.2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INDEX(customers!$A$1:$I$1001, MATCH(orders!$C976, customers!$A$1:$A$1001, 0), MATCH(orders!F$1, customers!$A$1:$I$1, 0))</f>
        <v>Sada Roseborough</v>
      </c>
      <c r="G976" s="2" t="str">
        <f>INDEX(customers!$A$1:$I$1001, MATCH(orders!$C976, customers!$A$1:$A$1001, 0), MATCH(orders!G$1, customers!$A$1:$I$1, 0))</f>
        <v>sroseboroughr2@virginia.edu</v>
      </c>
      <c r="H976" s="2" t="str">
        <f>INDEX(customers!$A$1:$I$1001, MATCH(orders!$C976, customers!$A$1:$A$1001, 0), MATCH(orders!H$1, customers!$A$1:$I$1, 0))</f>
        <v>United States</v>
      </c>
      <c r="I976" t="str">
        <f>INDEX(products!$A$1:$G$49, MATCH(orders!$D976, products!$A$1:$A$1001, 0), MATCH(orders!I$1, products!$A$1:$G$1, 0))</f>
        <v>Rob</v>
      </c>
      <c r="J976" t="str">
        <f>INDEX(products!$A$1:$G$49, MATCH(orders!$D976, products!$A$1:$A$1001, 0), MATCH(orders!J$1, products!$A$1:$G$1, 0))</f>
        <v>D</v>
      </c>
      <c r="K976">
        <f>INDEX(products!$A$1:$G$49, MATCH(orders!$D976, products!$A$1:$A$1001, 0), MATCH(orders!K$1, products!$A$1:$G$1, 0))</f>
        <v>0.5</v>
      </c>
      <c r="L976">
        <f>INDEX(products!$A$1:$G$49, MATCH(orders!$D976, products!$A$1:$A$1001, 0), MATCH(orders!L$1, products!$A$1:$G$1, 0))</f>
        <v>5.3699999999999992</v>
      </c>
      <c r="M976">
        <f>L976*E976</f>
        <v>5.3699999999999992</v>
      </c>
      <c r="N976" t="str">
        <f>_xlfn.IFS(I976="Rob", "Robusta", I976="Exc", "Excelsa", I976="Ara", "Arabica", I976="Lib","Liberica", TRUE, "")</f>
        <v>Robusta</v>
      </c>
      <c r="O976" t="str">
        <f>_xlfn.IFS(J976="M", "Medium", J976="L", "Light", J976="D", "Dark", TRUE, "")</f>
        <v>Dark</v>
      </c>
    </row>
    <row r="977" spans="1:15" x14ac:dyDescent="0.2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INDEX(customers!$A$1:$I$1001, MATCH(orders!$C977, customers!$A$1:$A$1001, 0), MATCH(orders!F$1, customers!$A$1:$I$1, 0))</f>
        <v>Clayton Kingwell</v>
      </c>
      <c r="G977" s="2" t="str">
        <f>INDEX(customers!$A$1:$I$1001, MATCH(orders!$C977, customers!$A$1:$A$1001, 0), MATCH(orders!G$1, customers!$A$1:$I$1, 0))</f>
        <v>ckingwellr3@squarespace.com</v>
      </c>
      <c r="H977" s="2" t="str">
        <f>INDEX(customers!$A$1:$I$1001, MATCH(orders!$C977, customers!$A$1:$A$1001, 0), MATCH(orders!H$1, customers!$A$1:$I$1, 0))</f>
        <v>Ireland</v>
      </c>
      <c r="I977" t="str">
        <f>INDEX(products!$A$1:$G$49, MATCH(orders!$D977, products!$A$1:$A$1001, 0), MATCH(orders!I$1, products!$A$1:$G$1, 0))</f>
        <v>Ara</v>
      </c>
      <c r="J977" t="str">
        <f>INDEX(products!$A$1:$G$49, MATCH(orders!$D977, products!$A$1:$A$1001, 0), MATCH(orders!J$1, products!$A$1:$G$1, 0))</f>
        <v>D</v>
      </c>
      <c r="K977">
        <f>INDEX(products!$A$1:$G$49, MATCH(orders!$D977, products!$A$1:$A$1001, 0), MATCH(orders!K$1, products!$A$1:$G$1, 0))</f>
        <v>0.2</v>
      </c>
      <c r="L977">
        <f>INDEX(products!$A$1:$G$49, MATCH(orders!$D977, products!$A$1:$A$1001, 0), MATCH(orders!L$1, products!$A$1:$G$1, 0))</f>
        <v>2.9849999999999999</v>
      </c>
      <c r="M977">
        <f>L977*E977</f>
        <v>8.9550000000000001</v>
      </c>
      <c r="N977" t="str">
        <f>_xlfn.IFS(I977="Rob", "Robusta", I977="Exc", "Excelsa", I977="Ara", "Arabica", I977="Lib","Liberica", TRUE, "")</f>
        <v>Arabica</v>
      </c>
      <c r="O977" t="str">
        <f>_xlfn.IFS(J977="M", "Medium", J977="L", "Light", J977="D", "Dark", TRUE, "")</f>
        <v>Dark</v>
      </c>
    </row>
    <row r="978" spans="1:15" x14ac:dyDescent="0.2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INDEX(customers!$A$1:$I$1001, MATCH(orders!$C978, customers!$A$1:$A$1001, 0), MATCH(orders!F$1, customers!$A$1:$I$1, 0))</f>
        <v>Kacy Canto</v>
      </c>
      <c r="G978" s="2" t="str">
        <f>INDEX(customers!$A$1:$I$1001, MATCH(orders!$C978, customers!$A$1:$A$1001, 0), MATCH(orders!G$1, customers!$A$1:$I$1, 0))</f>
        <v>kcantor4@gmpg.org</v>
      </c>
      <c r="H978" s="2" t="str">
        <f>INDEX(customers!$A$1:$I$1001, MATCH(orders!$C978, customers!$A$1:$A$1001, 0), MATCH(orders!H$1, customers!$A$1:$I$1, 0))</f>
        <v>United States</v>
      </c>
      <c r="I978" t="str">
        <f>INDEX(products!$A$1:$G$49, MATCH(orders!$D978, products!$A$1:$A$1001, 0), MATCH(orders!I$1, products!$A$1:$G$1, 0))</f>
        <v>Rob</v>
      </c>
      <c r="J978" t="str">
        <f>INDEX(products!$A$1:$G$49, MATCH(orders!$D978, products!$A$1:$A$1001, 0), MATCH(orders!J$1, products!$A$1:$G$1, 0))</f>
        <v>L</v>
      </c>
      <c r="K978">
        <f>INDEX(products!$A$1:$G$49, MATCH(orders!$D978, products!$A$1:$A$1001, 0), MATCH(orders!K$1, products!$A$1:$G$1, 0))</f>
        <v>2.5</v>
      </c>
      <c r="L978">
        <f>INDEX(products!$A$1:$G$49, MATCH(orders!$D978, products!$A$1:$A$1001, 0), MATCH(orders!L$1, products!$A$1:$G$1, 0))</f>
        <v>27.484999999999996</v>
      </c>
      <c r="M978">
        <f>L978*E978</f>
        <v>137.42499999999998</v>
      </c>
      <c r="N978" t="str">
        <f>_xlfn.IFS(I978="Rob", "Robusta", I978="Exc", "Excelsa", I978="Ara", "Arabica", I978="Lib","Liberica", TRUE, "")</f>
        <v>Robusta</v>
      </c>
      <c r="O978" t="str">
        <f>_xlfn.IFS(J978="M", "Medium", J978="L", "Light", J978="D", "Dark", TRUE, "")</f>
        <v>Light</v>
      </c>
    </row>
    <row r="979" spans="1:15" x14ac:dyDescent="0.2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INDEX(customers!$A$1:$I$1001, MATCH(orders!$C979, customers!$A$1:$A$1001, 0), MATCH(orders!F$1, customers!$A$1:$I$1, 0))</f>
        <v>Mab Blakemore</v>
      </c>
      <c r="G979" s="2" t="str">
        <f>INDEX(customers!$A$1:$I$1001, MATCH(orders!$C979, customers!$A$1:$A$1001, 0), MATCH(orders!G$1, customers!$A$1:$I$1, 0))</f>
        <v>mblakemorer5@nsw.gov.au</v>
      </c>
      <c r="H979" s="2" t="str">
        <f>INDEX(customers!$A$1:$I$1001, MATCH(orders!$C979, customers!$A$1:$A$1001, 0), MATCH(orders!H$1, customers!$A$1:$I$1, 0))</f>
        <v>United States</v>
      </c>
      <c r="I979" t="str">
        <f>INDEX(products!$A$1:$G$49, MATCH(orders!$D979, products!$A$1:$A$1001, 0), MATCH(orders!I$1, products!$A$1:$G$1, 0))</f>
        <v>Rob</v>
      </c>
      <c r="J979" t="str">
        <f>INDEX(products!$A$1:$G$49, MATCH(orders!$D979, products!$A$1:$A$1001, 0), MATCH(orders!J$1, products!$A$1:$G$1, 0))</f>
        <v>L</v>
      </c>
      <c r="K979">
        <f>INDEX(products!$A$1:$G$49, MATCH(orders!$D979, products!$A$1:$A$1001, 0), MATCH(orders!K$1, products!$A$1:$G$1, 0))</f>
        <v>1</v>
      </c>
      <c r="L979">
        <f>INDEX(products!$A$1:$G$49, MATCH(orders!$D979, products!$A$1:$A$1001, 0), MATCH(orders!L$1, products!$A$1:$G$1, 0))</f>
        <v>11.95</v>
      </c>
      <c r="M979">
        <f>L979*E979</f>
        <v>59.75</v>
      </c>
      <c r="N979" t="str">
        <f>_xlfn.IFS(I979="Rob", "Robusta", I979="Exc", "Excelsa", I979="Ara", "Arabica", I979="Lib","Liberica", TRUE, "")</f>
        <v>Robusta</v>
      </c>
      <c r="O979" t="str">
        <f>_xlfn.IFS(J979="M", "Medium", J979="L", "Light", J979="D", "Dark", TRUE, "")</f>
        <v>Light</v>
      </c>
    </row>
    <row r="980" spans="1:15" x14ac:dyDescent="0.2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INDEX(customers!$A$1:$I$1001, MATCH(orders!$C980, customers!$A$1:$A$1001, 0), MATCH(orders!F$1, customers!$A$1:$I$1, 0))</f>
        <v>Charlean Keave</v>
      </c>
      <c r="G980" s="2" t="str">
        <f>INDEX(customers!$A$1:$I$1001, MATCH(orders!$C980, customers!$A$1:$A$1001, 0), MATCH(orders!G$1, customers!$A$1:$I$1, 0))</f>
        <v>ckeaver1@ucoz.com</v>
      </c>
      <c r="H980" s="2" t="str">
        <f>INDEX(customers!$A$1:$I$1001, MATCH(orders!$C980, customers!$A$1:$A$1001, 0), MATCH(orders!H$1, customers!$A$1:$I$1, 0))</f>
        <v>United States</v>
      </c>
      <c r="I980" t="str">
        <f>INDEX(products!$A$1:$G$49, MATCH(orders!$D980, products!$A$1:$A$1001, 0), MATCH(orders!I$1, products!$A$1:$G$1, 0))</f>
        <v>Ara</v>
      </c>
      <c r="J980" t="str">
        <f>INDEX(products!$A$1:$G$49, MATCH(orders!$D980, products!$A$1:$A$1001, 0), MATCH(orders!J$1, products!$A$1:$G$1, 0))</f>
        <v>L</v>
      </c>
      <c r="K980">
        <f>INDEX(products!$A$1:$G$49, MATCH(orders!$D980, products!$A$1:$A$1001, 0), MATCH(orders!K$1, products!$A$1:$G$1, 0))</f>
        <v>0.5</v>
      </c>
      <c r="L980">
        <f>INDEX(products!$A$1:$G$49, MATCH(orders!$D980, products!$A$1:$A$1001, 0), MATCH(orders!L$1, products!$A$1:$G$1, 0))</f>
        <v>7.77</v>
      </c>
      <c r="M980">
        <f>L980*E980</f>
        <v>23.31</v>
      </c>
      <c r="N980" t="str">
        <f>_xlfn.IFS(I980="Rob", "Robusta", I980="Exc", "Excelsa", I980="Ara", "Arabica", I980="Lib","Liberica", TRUE, "")</f>
        <v>Arabica</v>
      </c>
      <c r="O980" t="str">
        <f>_xlfn.IFS(J980="M", "Medium", J980="L", "Light", J980="D", "Dark", TRUE, "")</f>
        <v>Light</v>
      </c>
    </row>
    <row r="981" spans="1:15" x14ac:dyDescent="0.2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INDEX(customers!$A$1:$I$1001, MATCH(orders!$C981, customers!$A$1:$A$1001, 0), MATCH(orders!F$1, customers!$A$1:$I$1, 0))</f>
        <v>Javier Causnett</v>
      </c>
      <c r="G981" s="2" t="str">
        <f>INDEX(customers!$A$1:$I$1001, MATCH(orders!$C981, customers!$A$1:$A$1001, 0), MATCH(orders!G$1, customers!$A$1:$I$1, 0))</f>
        <v xml:space="preserve"> javier.causnett@gmail.com</v>
      </c>
      <c r="H981" s="2" t="str">
        <f>INDEX(customers!$A$1:$I$1001, MATCH(orders!$C981, customers!$A$1:$A$1001, 0), MATCH(orders!H$1, customers!$A$1:$I$1, 0))</f>
        <v>United States</v>
      </c>
      <c r="I981" t="str">
        <f>INDEX(products!$A$1:$G$49, MATCH(orders!$D981, products!$A$1:$A$1001, 0), MATCH(orders!I$1, products!$A$1:$G$1, 0))</f>
        <v>Rob</v>
      </c>
      <c r="J981" t="str">
        <f>INDEX(products!$A$1:$G$49, MATCH(orders!$D981, products!$A$1:$A$1001, 0), MATCH(orders!J$1, products!$A$1:$G$1, 0))</f>
        <v>D</v>
      </c>
      <c r="K981">
        <f>INDEX(products!$A$1:$G$49, MATCH(orders!$D981, products!$A$1:$A$1001, 0), MATCH(orders!K$1, products!$A$1:$G$1, 0))</f>
        <v>0.5</v>
      </c>
      <c r="L981">
        <f>INDEX(products!$A$1:$G$49, MATCH(orders!$D981, products!$A$1:$A$1001, 0), MATCH(orders!L$1, products!$A$1:$G$1, 0))</f>
        <v>5.3699999999999992</v>
      </c>
      <c r="M981">
        <f>L981*E981</f>
        <v>10.739999999999998</v>
      </c>
      <c r="N981" t="str">
        <f>_xlfn.IFS(I981="Rob", "Robusta", I981="Exc", "Excelsa", I981="Ara", "Arabica", I981="Lib","Liberica", TRUE, "")</f>
        <v>Robusta</v>
      </c>
      <c r="O981" t="str">
        <f>_xlfn.IFS(J981="M", "Medium", J981="L", "Light", J981="D", "Dark", TRUE, "")</f>
        <v>Dark</v>
      </c>
    </row>
    <row r="982" spans="1:15" x14ac:dyDescent="0.2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INDEX(customers!$A$1:$I$1001, MATCH(orders!$C982, customers!$A$1:$A$1001, 0), MATCH(orders!F$1, customers!$A$1:$I$1, 0))</f>
        <v>Demetris Micheli</v>
      </c>
      <c r="G982" s="2" t="str">
        <f>INDEX(customers!$A$1:$I$1001, MATCH(orders!$C982, customers!$A$1:$A$1001, 0), MATCH(orders!G$1, customers!$A$1:$I$1, 0))</f>
        <v xml:space="preserve"> demetris.micheli@gmail.com</v>
      </c>
      <c r="H982" s="2" t="str">
        <f>INDEX(customers!$A$1:$I$1001, MATCH(orders!$C982, customers!$A$1:$A$1001, 0), MATCH(orders!H$1, customers!$A$1:$I$1, 0))</f>
        <v>United States</v>
      </c>
      <c r="I982" t="str">
        <f>INDEX(products!$A$1:$G$49, MATCH(orders!$D982, products!$A$1:$A$1001, 0), MATCH(orders!I$1, products!$A$1:$G$1, 0))</f>
        <v>Exc</v>
      </c>
      <c r="J982" t="str">
        <f>INDEX(products!$A$1:$G$49, MATCH(orders!$D982, products!$A$1:$A$1001, 0), MATCH(orders!J$1, products!$A$1:$G$1, 0))</f>
        <v>D</v>
      </c>
      <c r="K982">
        <f>INDEX(products!$A$1:$G$49, MATCH(orders!$D982, products!$A$1:$A$1001, 0), MATCH(orders!K$1, products!$A$1:$G$1, 0))</f>
        <v>2.5</v>
      </c>
      <c r="L982">
        <f>INDEX(products!$A$1:$G$49, MATCH(orders!$D982, products!$A$1:$A$1001, 0), MATCH(orders!L$1, products!$A$1:$G$1, 0))</f>
        <v>27.945</v>
      </c>
      <c r="M982">
        <f>L982*E982</f>
        <v>167.67000000000002</v>
      </c>
      <c r="N982" t="str">
        <f>_xlfn.IFS(I982="Rob", "Robusta", I982="Exc", "Excelsa", I982="Ara", "Arabica", I982="Lib","Liberica", TRUE, "")</f>
        <v>Excelsa</v>
      </c>
      <c r="O982" t="str">
        <f>_xlfn.IFS(J982="M", "Medium", J982="L", "Light", J982="D", "Dark", TRUE, "")</f>
        <v>Dark</v>
      </c>
    </row>
    <row r="983" spans="1:15" x14ac:dyDescent="0.2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INDEX(customers!$A$1:$I$1001, MATCH(orders!$C983, customers!$A$1:$A$1001, 0), MATCH(orders!F$1, customers!$A$1:$I$1, 0))</f>
        <v>Chloette Bernardot</v>
      </c>
      <c r="G983" s="2" t="str">
        <f>INDEX(customers!$A$1:$I$1001, MATCH(orders!$C983, customers!$A$1:$A$1001, 0), MATCH(orders!G$1, customers!$A$1:$I$1, 0))</f>
        <v>cbernardotr9@wix.com</v>
      </c>
      <c r="H983" s="2" t="str">
        <f>INDEX(customers!$A$1:$I$1001, MATCH(orders!$C983, customers!$A$1:$A$1001, 0), MATCH(orders!H$1, customers!$A$1:$I$1, 0))</f>
        <v>United States</v>
      </c>
      <c r="I983" t="str">
        <f>INDEX(products!$A$1:$G$49, MATCH(orders!$D983, products!$A$1:$A$1001, 0), MATCH(orders!I$1, products!$A$1:$G$1, 0))</f>
        <v>Exc</v>
      </c>
      <c r="J983" t="str">
        <f>INDEX(products!$A$1:$G$49, MATCH(orders!$D983, products!$A$1:$A$1001, 0), MATCH(orders!J$1, products!$A$1:$G$1, 0))</f>
        <v>D</v>
      </c>
      <c r="K983">
        <f>INDEX(products!$A$1:$G$49, MATCH(orders!$D983, products!$A$1:$A$1001, 0), MATCH(orders!K$1, products!$A$1:$G$1, 0))</f>
        <v>0.2</v>
      </c>
      <c r="L983">
        <f>INDEX(products!$A$1:$G$49, MATCH(orders!$D983, products!$A$1:$A$1001, 0), MATCH(orders!L$1, products!$A$1:$G$1, 0))</f>
        <v>3.645</v>
      </c>
      <c r="M983">
        <f>L983*E983</f>
        <v>21.87</v>
      </c>
      <c r="N983" t="str">
        <f>_xlfn.IFS(I983="Rob", "Robusta", I983="Exc", "Excelsa", I983="Ara", "Arabica", I983="Lib","Liberica", TRUE, "")</f>
        <v>Excelsa</v>
      </c>
      <c r="O983" t="str">
        <f>_xlfn.IFS(J983="M", "Medium", J983="L", "Light", J983="D", "Dark", TRUE, "")</f>
        <v>Dark</v>
      </c>
    </row>
    <row r="984" spans="1:15" x14ac:dyDescent="0.2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INDEX(customers!$A$1:$I$1001, MATCH(orders!$C984, customers!$A$1:$A$1001, 0), MATCH(orders!F$1, customers!$A$1:$I$1, 0))</f>
        <v>Kim Kemery</v>
      </c>
      <c r="G984" s="2" t="str">
        <f>INDEX(customers!$A$1:$I$1001, MATCH(orders!$C984, customers!$A$1:$A$1001, 0), MATCH(orders!G$1, customers!$A$1:$I$1, 0))</f>
        <v>kkemeryra@t.co</v>
      </c>
      <c r="H984" s="2" t="str">
        <f>INDEX(customers!$A$1:$I$1001, MATCH(orders!$C984, customers!$A$1:$A$1001, 0), MATCH(orders!H$1, customers!$A$1:$I$1, 0))</f>
        <v>United States</v>
      </c>
      <c r="I984" t="str">
        <f>INDEX(products!$A$1:$G$49, MATCH(orders!$D984, products!$A$1:$A$1001, 0), MATCH(orders!I$1, products!$A$1:$G$1, 0))</f>
        <v>Rob</v>
      </c>
      <c r="J984" t="str">
        <f>INDEX(products!$A$1:$G$49, MATCH(orders!$D984, products!$A$1:$A$1001, 0), MATCH(orders!J$1, products!$A$1:$G$1, 0))</f>
        <v>L</v>
      </c>
      <c r="K984">
        <f>INDEX(products!$A$1:$G$49, MATCH(orders!$D984, products!$A$1:$A$1001, 0), MATCH(orders!K$1, products!$A$1:$G$1, 0))</f>
        <v>1</v>
      </c>
      <c r="L984">
        <f>INDEX(products!$A$1:$G$49, MATCH(orders!$D984, products!$A$1:$A$1001, 0), MATCH(orders!L$1, products!$A$1:$G$1, 0))</f>
        <v>11.95</v>
      </c>
      <c r="M984">
        <f>L984*E984</f>
        <v>23.9</v>
      </c>
      <c r="N984" t="str">
        <f>_xlfn.IFS(I984="Rob", "Robusta", I984="Exc", "Excelsa", I984="Ara", "Arabica", I984="Lib","Liberica", TRUE, "")</f>
        <v>Robusta</v>
      </c>
      <c r="O984" t="str">
        <f>_xlfn.IFS(J984="M", "Medium", J984="L", "Light", J984="D", "Dark", TRUE, "")</f>
        <v>Light</v>
      </c>
    </row>
    <row r="985" spans="1:15" x14ac:dyDescent="0.2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INDEX(customers!$A$1:$I$1001, MATCH(orders!$C985, customers!$A$1:$A$1001, 0), MATCH(orders!F$1, customers!$A$1:$I$1, 0))</f>
        <v>Fanchette Parlot</v>
      </c>
      <c r="G985" s="2" t="str">
        <f>INDEX(customers!$A$1:$I$1001, MATCH(orders!$C985, customers!$A$1:$A$1001, 0), MATCH(orders!G$1, customers!$A$1:$I$1, 0))</f>
        <v>fparlotrb@forbes.com</v>
      </c>
      <c r="H985" s="2" t="str">
        <f>INDEX(customers!$A$1:$I$1001, MATCH(orders!$C985, customers!$A$1:$A$1001, 0), MATCH(orders!H$1, customers!$A$1:$I$1, 0))</f>
        <v>United States</v>
      </c>
      <c r="I985" t="str">
        <f>INDEX(products!$A$1:$G$49, MATCH(orders!$D985, products!$A$1:$A$1001, 0), MATCH(orders!I$1, products!$A$1:$G$1, 0))</f>
        <v>Ara</v>
      </c>
      <c r="J985" t="str">
        <f>INDEX(products!$A$1:$G$49, MATCH(orders!$D985, products!$A$1:$A$1001, 0), MATCH(orders!J$1, products!$A$1:$G$1, 0))</f>
        <v>M</v>
      </c>
      <c r="K985">
        <f>INDEX(products!$A$1:$G$49, MATCH(orders!$D985, products!$A$1:$A$1001, 0), MATCH(orders!K$1, products!$A$1:$G$1, 0))</f>
        <v>0.2</v>
      </c>
      <c r="L985">
        <f>INDEX(products!$A$1:$G$49, MATCH(orders!$D985, products!$A$1:$A$1001, 0), MATCH(orders!L$1, products!$A$1:$G$1, 0))</f>
        <v>3.375</v>
      </c>
      <c r="M985">
        <f>L985*E985</f>
        <v>6.75</v>
      </c>
      <c r="N985" t="str">
        <f>_xlfn.IFS(I985="Rob", "Robusta", I985="Exc", "Excelsa", I985="Ara", "Arabica", I985="Lib","Liberica", TRUE, "")</f>
        <v>Arabica</v>
      </c>
      <c r="O985" t="str">
        <f>_xlfn.IFS(J985="M", "Medium", J985="L", "Light", J985="D", "Dark", TRUE, "")</f>
        <v>Medium</v>
      </c>
    </row>
    <row r="986" spans="1:15" x14ac:dyDescent="0.2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INDEX(customers!$A$1:$I$1001, MATCH(orders!$C986, customers!$A$1:$A$1001, 0), MATCH(orders!F$1, customers!$A$1:$I$1, 0))</f>
        <v>Ramon Cheak</v>
      </c>
      <c r="G986" s="2" t="str">
        <f>INDEX(customers!$A$1:$I$1001, MATCH(orders!$C986, customers!$A$1:$A$1001, 0), MATCH(orders!G$1, customers!$A$1:$I$1, 0))</f>
        <v>rcheakrc@tripadvisor.com</v>
      </c>
      <c r="H986" s="2" t="str">
        <f>INDEX(customers!$A$1:$I$1001, MATCH(orders!$C986, customers!$A$1:$A$1001, 0), MATCH(orders!H$1, customers!$A$1:$I$1, 0))</f>
        <v>Ireland</v>
      </c>
      <c r="I986" t="str">
        <f>INDEX(products!$A$1:$G$49, MATCH(orders!$D986, products!$A$1:$A$1001, 0), MATCH(orders!I$1, products!$A$1:$G$1, 0))</f>
        <v>Exc</v>
      </c>
      <c r="J986" t="str">
        <f>INDEX(products!$A$1:$G$49, MATCH(orders!$D986, products!$A$1:$A$1001, 0), MATCH(orders!J$1, products!$A$1:$G$1, 0))</f>
        <v>M</v>
      </c>
      <c r="K986">
        <f>INDEX(products!$A$1:$G$49, MATCH(orders!$D986, products!$A$1:$A$1001, 0), MATCH(orders!K$1, products!$A$1:$G$1, 0))</f>
        <v>2.5</v>
      </c>
      <c r="L986">
        <f>INDEX(products!$A$1:$G$49, MATCH(orders!$D986, products!$A$1:$A$1001, 0), MATCH(orders!L$1, products!$A$1:$G$1, 0))</f>
        <v>31.624999999999996</v>
      </c>
      <c r="M986">
        <f>L986*E986</f>
        <v>31.624999999999996</v>
      </c>
      <c r="N986" t="str">
        <f>_xlfn.IFS(I986="Rob", "Robusta", I986="Exc", "Excelsa", I986="Ara", "Arabica", I986="Lib","Liberica", TRUE, "")</f>
        <v>Excelsa</v>
      </c>
      <c r="O986" t="str">
        <f>_xlfn.IFS(J986="M", "Medium", J986="L", "Light", J986="D", "Dark", TRUE, "")</f>
        <v>Medium</v>
      </c>
    </row>
    <row r="987" spans="1:15" x14ac:dyDescent="0.2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INDEX(customers!$A$1:$I$1001, MATCH(orders!$C987, customers!$A$1:$A$1001, 0), MATCH(orders!F$1, customers!$A$1:$I$1, 0))</f>
        <v>Koressa O'Geneay</v>
      </c>
      <c r="G987" s="2" t="str">
        <f>INDEX(customers!$A$1:$I$1001, MATCH(orders!$C987, customers!$A$1:$A$1001, 0), MATCH(orders!G$1, customers!$A$1:$I$1, 0))</f>
        <v>kogeneayrd@utexas.edu</v>
      </c>
      <c r="H987" s="2" t="str">
        <f>INDEX(customers!$A$1:$I$1001, MATCH(orders!$C987, customers!$A$1:$A$1001, 0), MATCH(orders!H$1, customers!$A$1:$I$1, 0))</f>
        <v>United States</v>
      </c>
      <c r="I987" t="str">
        <f>INDEX(products!$A$1:$G$49, MATCH(orders!$D987, products!$A$1:$A$1001, 0), MATCH(orders!I$1, products!$A$1:$G$1, 0))</f>
        <v>Rob</v>
      </c>
      <c r="J987" t="str">
        <f>INDEX(products!$A$1:$G$49, MATCH(orders!$D987, products!$A$1:$A$1001, 0), MATCH(orders!J$1, products!$A$1:$G$1, 0))</f>
        <v>L</v>
      </c>
      <c r="K987">
        <f>INDEX(products!$A$1:$G$49, MATCH(orders!$D987, products!$A$1:$A$1001, 0), MATCH(orders!K$1, products!$A$1:$G$1, 0))</f>
        <v>1</v>
      </c>
      <c r="L987">
        <f>INDEX(products!$A$1:$G$49, MATCH(orders!$D987, products!$A$1:$A$1001, 0), MATCH(orders!L$1, products!$A$1:$G$1, 0))</f>
        <v>11.95</v>
      </c>
      <c r="M987">
        <f>L987*E987</f>
        <v>47.8</v>
      </c>
      <c r="N987" t="str">
        <f>_xlfn.IFS(I987="Rob", "Robusta", I987="Exc", "Excelsa", I987="Ara", "Arabica", I987="Lib","Liberica", TRUE, "")</f>
        <v>Robusta</v>
      </c>
      <c r="O987" t="str">
        <f>_xlfn.IFS(J987="M", "Medium", J987="L", "Light", J987="D", "Dark", TRUE, "")</f>
        <v>Light</v>
      </c>
    </row>
    <row r="988" spans="1:15" x14ac:dyDescent="0.2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INDEX(customers!$A$1:$I$1001, MATCH(orders!$C988, customers!$A$1:$A$1001, 0), MATCH(orders!F$1, customers!$A$1:$I$1, 0))</f>
        <v>Claudell Ayre</v>
      </c>
      <c r="G988" s="2" t="str">
        <f>INDEX(customers!$A$1:$I$1001, MATCH(orders!$C988, customers!$A$1:$A$1001, 0), MATCH(orders!G$1, customers!$A$1:$I$1, 0))</f>
        <v>cayrere@symantec.com</v>
      </c>
      <c r="H988" s="2" t="str">
        <f>INDEX(customers!$A$1:$I$1001, MATCH(orders!$C988, customers!$A$1:$A$1001, 0), MATCH(orders!H$1, customers!$A$1:$I$1, 0))</f>
        <v>United States</v>
      </c>
      <c r="I988" t="str">
        <f>INDEX(products!$A$1:$G$49, MATCH(orders!$D988, products!$A$1:$A$1001, 0), MATCH(orders!I$1, products!$A$1:$G$1, 0))</f>
        <v>Lib</v>
      </c>
      <c r="J988" t="str">
        <f>INDEX(products!$A$1:$G$49, MATCH(orders!$D988, products!$A$1:$A$1001, 0), MATCH(orders!J$1, products!$A$1:$G$1, 0))</f>
        <v>M</v>
      </c>
      <c r="K988">
        <f>INDEX(products!$A$1:$G$49, MATCH(orders!$D988, products!$A$1:$A$1001, 0), MATCH(orders!K$1, products!$A$1:$G$1, 0))</f>
        <v>2.5</v>
      </c>
      <c r="L988">
        <f>INDEX(products!$A$1:$G$49, MATCH(orders!$D988, products!$A$1:$A$1001, 0), MATCH(orders!L$1, products!$A$1:$G$1, 0))</f>
        <v>33.464999999999996</v>
      </c>
      <c r="M988">
        <f>L988*E988</f>
        <v>33.464999999999996</v>
      </c>
      <c r="N988" t="str">
        <f>_xlfn.IFS(I988="Rob", "Robusta", I988="Exc", "Excelsa", I988="Ara", "Arabica", I988="Lib","Liberica", TRUE, "")</f>
        <v>Liberica</v>
      </c>
      <c r="O988" t="str">
        <f>_xlfn.IFS(J988="M", "Medium", J988="L", "Light", J988="D", "Dark", TRUE, "")</f>
        <v>Medium</v>
      </c>
    </row>
    <row r="989" spans="1:15" x14ac:dyDescent="0.2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INDEX(customers!$A$1:$I$1001, MATCH(orders!$C989, customers!$A$1:$A$1001, 0), MATCH(orders!F$1, customers!$A$1:$I$1, 0))</f>
        <v>Lorianne Kyneton</v>
      </c>
      <c r="G989" s="2" t="str">
        <f>INDEX(customers!$A$1:$I$1001, MATCH(orders!$C989, customers!$A$1:$A$1001, 0), MATCH(orders!G$1, customers!$A$1:$I$1, 0))</f>
        <v>lkynetonrf@macromedia.com</v>
      </c>
      <c r="H989" s="2" t="str">
        <f>INDEX(customers!$A$1:$I$1001, MATCH(orders!$C989, customers!$A$1:$A$1001, 0), MATCH(orders!H$1, customers!$A$1:$I$1, 0))</f>
        <v>United Kingdom</v>
      </c>
      <c r="I989" t="str">
        <f>INDEX(products!$A$1:$G$49, MATCH(orders!$D989, products!$A$1:$A$1001, 0), MATCH(orders!I$1, products!$A$1:$G$1, 0))</f>
        <v>Ara</v>
      </c>
      <c r="J989" t="str">
        <f>INDEX(products!$A$1:$G$49, MATCH(orders!$D989, products!$A$1:$A$1001, 0), MATCH(orders!J$1, products!$A$1:$G$1, 0))</f>
        <v>D</v>
      </c>
      <c r="K989">
        <f>INDEX(products!$A$1:$G$49, MATCH(orders!$D989, products!$A$1:$A$1001, 0), MATCH(orders!K$1, products!$A$1:$G$1, 0))</f>
        <v>0.5</v>
      </c>
      <c r="L989">
        <f>INDEX(products!$A$1:$G$49, MATCH(orders!$D989, products!$A$1:$A$1001, 0), MATCH(orders!L$1, products!$A$1:$G$1, 0))</f>
        <v>5.97</v>
      </c>
      <c r="M989">
        <f>L989*E989</f>
        <v>29.849999999999998</v>
      </c>
      <c r="N989" t="str">
        <f>_xlfn.IFS(I989="Rob", "Robusta", I989="Exc", "Excelsa", I989="Ara", "Arabica", I989="Lib","Liberica", TRUE, "")</f>
        <v>Arabica</v>
      </c>
      <c r="O989" t="str">
        <f>_xlfn.IFS(J989="M", "Medium", J989="L", "Light", J989="D", "Dark", TRUE, "")</f>
        <v>Dark</v>
      </c>
    </row>
    <row r="990" spans="1:15" x14ac:dyDescent="0.2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INDEX(customers!$A$1:$I$1001, MATCH(orders!$C990, customers!$A$1:$A$1001, 0), MATCH(orders!F$1, customers!$A$1:$I$1, 0))</f>
        <v>Adele McFayden</v>
      </c>
      <c r="G990" s="2" t="str">
        <f>INDEX(customers!$A$1:$I$1001, MATCH(orders!$C990, customers!$A$1:$A$1001, 0), MATCH(orders!G$1, customers!$A$1:$I$1, 0))</f>
        <v xml:space="preserve"> adele.mcfayden@gmail.com</v>
      </c>
      <c r="H990" s="2" t="str">
        <f>INDEX(customers!$A$1:$I$1001, MATCH(orders!$C990, customers!$A$1:$A$1001, 0), MATCH(orders!H$1, customers!$A$1:$I$1, 0))</f>
        <v>United Kingdom</v>
      </c>
      <c r="I990" t="str">
        <f>INDEX(products!$A$1:$G$49, MATCH(orders!$D990, products!$A$1:$A$1001, 0), MATCH(orders!I$1, products!$A$1:$G$1, 0))</f>
        <v>Rob</v>
      </c>
      <c r="J990" t="str">
        <f>INDEX(products!$A$1:$G$49, MATCH(orders!$D990, products!$A$1:$A$1001, 0), MATCH(orders!J$1, products!$A$1:$G$1, 0))</f>
        <v>M</v>
      </c>
      <c r="K990">
        <f>INDEX(products!$A$1:$G$49, MATCH(orders!$D990, products!$A$1:$A$1001, 0), MATCH(orders!K$1, products!$A$1:$G$1, 0))</f>
        <v>1</v>
      </c>
      <c r="L990">
        <f>INDEX(products!$A$1:$G$49, MATCH(orders!$D990, products!$A$1:$A$1001, 0), MATCH(orders!L$1, products!$A$1:$G$1, 0))</f>
        <v>9.9499999999999993</v>
      </c>
      <c r="M990">
        <f>L990*E990</f>
        <v>29.849999999999998</v>
      </c>
      <c r="N990" t="str">
        <f>_xlfn.IFS(I990="Rob", "Robusta", I990="Exc", "Excelsa", I990="Ara", "Arabica", I990="Lib","Liberica", TRUE, "")</f>
        <v>Robusta</v>
      </c>
      <c r="O990" t="str">
        <f>_xlfn.IFS(J990="M", "Medium", J990="L", "Light", J990="D", "Dark", TRUE, "")</f>
        <v>Medium</v>
      </c>
    </row>
    <row r="991" spans="1:15" x14ac:dyDescent="0.2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INDEX(customers!$A$1:$I$1001, MATCH(orders!$C991, customers!$A$1:$A$1001, 0), MATCH(orders!F$1, customers!$A$1:$I$1, 0))</f>
        <v>Herta Layne</v>
      </c>
      <c r="G991" s="2" t="str">
        <f>INDEX(customers!$A$1:$I$1001, MATCH(orders!$C991, customers!$A$1:$A$1001, 0), MATCH(orders!G$1, customers!$A$1:$I$1, 0))</f>
        <v xml:space="preserve"> herta.layne@gmail.com</v>
      </c>
      <c r="H991" s="2" t="str">
        <f>INDEX(customers!$A$1:$I$1001, MATCH(orders!$C991, customers!$A$1:$A$1001, 0), MATCH(orders!H$1, customers!$A$1:$I$1, 0))</f>
        <v>United States</v>
      </c>
      <c r="I991" t="str">
        <f>INDEX(products!$A$1:$G$49, MATCH(orders!$D991, products!$A$1:$A$1001, 0), MATCH(orders!I$1, products!$A$1:$G$1, 0))</f>
        <v>Ara</v>
      </c>
      <c r="J991" t="str">
        <f>INDEX(products!$A$1:$G$49, MATCH(orders!$D991, products!$A$1:$A$1001, 0), MATCH(orders!J$1, products!$A$1:$G$1, 0))</f>
        <v>M</v>
      </c>
      <c r="K991">
        <f>INDEX(products!$A$1:$G$49, MATCH(orders!$D991, products!$A$1:$A$1001, 0), MATCH(orders!K$1, products!$A$1:$G$1, 0))</f>
        <v>2.5</v>
      </c>
      <c r="L991">
        <f>INDEX(products!$A$1:$G$49, MATCH(orders!$D991, products!$A$1:$A$1001, 0), MATCH(orders!L$1, products!$A$1:$G$1, 0))</f>
        <v>25.874999999999996</v>
      </c>
      <c r="M991">
        <f>L991*E991</f>
        <v>155.24999999999997</v>
      </c>
      <c r="N991" t="str">
        <f>_xlfn.IFS(I991="Rob", "Robusta", I991="Exc", "Excelsa", I991="Ara", "Arabica", I991="Lib","Liberica", TRUE, "")</f>
        <v>Arabica</v>
      </c>
      <c r="O991" t="str">
        <f>_xlfn.IFS(J991="M", "Medium", J991="L", "Light", J991="D", "Dark", TRUE, "")</f>
        <v>Medium</v>
      </c>
    </row>
    <row r="992" spans="1:15" x14ac:dyDescent="0.2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INDEX(customers!$A$1:$I$1001, MATCH(orders!$C992, customers!$A$1:$A$1001, 0), MATCH(orders!F$1, customers!$A$1:$I$1, 0))</f>
        <v>Marguerite Graves</v>
      </c>
      <c r="G992" s="2" t="str">
        <f>INDEX(customers!$A$1:$I$1001, MATCH(orders!$C992, customers!$A$1:$A$1001, 0), MATCH(orders!G$1, customers!$A$1:$I$1, 0))</f>
        <v xml:space="preserve"> marguerite.graves@gmail.com</v>
      </c>
      <c r="H992" s="2" t="str">
        <f>INDEX(customers!$A$1:$I$1001, MATCH(orders!$C992, customers!$A$1:$A$1001, 0), MATCH(orders!H$1, customers!$A$1:$I$1, 0))</f>
        <v>United States</v>
      </c>
      <c r="I992" t="str">
        <f>INDEX(products!$A$1:$G$49, MATCH(orders!$D992, products!$A$1:$A$1001, 0), MATCH(orders!I$1, products!$A$1:$G$1, 0))</f>
        <v>Exc</v>
      </c>
      <c r="J992" t="str">
        <f>INDEX(products!$A$1:$G$49, MATCH(orders!$D992, products!$A$1:$A$1001, 0), MATCH(orders!J$1, products!$A$1:$G$1, 0))</f>
        <v>D</v>
      </c>
      <c r="K992">
        <f>INDEX(products!$A$1:$G$49, MATCH(orders!$D992, products!$A$1:$A$1001, 0), MATCH(orders!K$1, products!$A$1:$G$1, 0))</f>
        <v>0.2</v>
      </c>
      <c r="L992">
        <f>INDEX(products!$A$1:$G$49, MATCH(orders!$D992, products!$A$1:$A$1001, 0), MATCH(orders!L$1, products!$A$1:$G$1, 0))</f>
        <v>3.645</v>
      </c>
      <c r="M992">
        <f>L992*E992</f>
        <v>18.225000000000001</v>
      </c>
      <c r="N992" t="str">
        <f>_xlfn.IFS(I992="Rob", "Robusta", I992="Exc", "Excelsa", I992="Ara", "Arabica", I992="Lib","Liberica", TRUE, "")</f>
        <v>Excelsa</v>
      </c>
      <c r="O992" t="str">
        <f>_xlfn.IFS(J992="M", "Medium", J992="L", "Light", J992="D", "Dark", TRUE, "")</f>
        <v>Dark</v>
      </c>
    </row>
    <row r="993" spans="1:15" x14ac:dyDescent="0.2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INDEX(customers!$A$1:$I$1001, MATCH(orders!$C993, customers!$A$1:$A$1001, 0), MATCH(orders!F$1, customers!$A$1:$I$1, 0))</f>
        <v>Marguerite Graves</v>
      </c>
      <c r="G993" s="2" t="str">
        <f>INDEX(customers!$A$1:$I$1001, MATCH(orders!$C993, customers!$A$1:$A$1001, 0), MATCH(orders!G$1, customers!$A$1:$I$1, 0))</f>
        <v xml:space="preserve"> marguerite.graves@gmail.com</v>
      </c>
      <c r="H993" s="2" t="str">
        <f>INDEX(customers!$A$1:$I$1001, MATCH(orders!$C993, customers!$A$1:$A$1001, 0), MATCH(orders!H$1, customers!$A$1:$I$1, 0))</f>
        <v>United States</v>
      </c>
      <c r="I993" t="str">
        <f>INDEX(products!$A$1:$G$49, MATCH(orders!$D993, products!$A$1:$A$1001, 0), MATCH(orders!I$1, products!$A$1:$G$1, 0))</f>
        <v>Lib</v>
      </c>
      <c r="J993" t="str">
        <f>INDEX(products!$A$1:$G$49, MATCH(orders!$D993, products!$A$1:$A$1001, 0), MATCH(orders!J$1, products!$A$1:$G$1, 0))</f>
        <v>D</v>
      </c>
      <c r="K993">
        <f>INDEX(products!$A$1:$G$49, MATCH(orders!$D993, products!$A$1:$A$1001, 0), MATCH(orders!K$1, products!$A$1:$G$1, 0))</f>
        <v>0.5</v>
      </c>
      <c r="L993">
        <f>INDEX(products!$A$1:$G$49, MATCH(orders!$D993, products!$A$1:$A$1001, 0), MATCH(orders!L$1, products!$A$1:$G$1, 0))</f>
        <v>7.77</v>
      </c>
      <c r="M993">
        <f>L993*E993</f>
        <v>15.54</v>
      </c>
      <c r="N993" t="str">
        <f>_xlfn.IFS(I993="Rob", "Robusta", I993="Exc", "Excelsa", I993="Ara", "Arabica", I993="Lib","Liberica", TRUE, "")</f>
        <v>Liberica</v>
      </c>
      <c r="O993" t="str">
        <f>_xlfn.IFS(J993="M", "Medium", J993="L", "Light", J993="D", "Dark", TRUE, "")</f>
        <v>Dark</v>
      </c>
    </row>
    <row r="994" spans="1:15" x14ac:dyDescent="0.2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INDEX(customers!$A$1:$I$1001, MATCH(orders!$C994, customers!$A$1:$A$1001, 0), MATCH(orders!F$1, customers!$A$1:$I$1, 0))</f>
        <v>Desdemona Eye</v>
      </c>
      <c r="G994" s="2" t="str">
        <f>INDEX(customers!$A$1:$I$1001, MATCH(orders!$C994, customers!$A$1:$A$1001, 0), MATCH(orders!G$1, customers!$A$1:$I$1, 0))</f>
        <v xml:space="preserve"> desdemona.eye@gmail.com</v>
      </c>
      <c r="H994" s="2" t="str">
        <f>INDEX(customers!$A$1:$I$1001, MATCH(orders!$C994, customers!$A$1:$A$1001, 0), MATCH(orders!H$1, customers!$A$1:$I$1, 0))</f>
        <v>Ireland</v>
      </c>
      <c r="I994" t="str">
        <f>INDEX(products!$A$1:$G$49, MATCH(orders!$D994, products!$A$1:$A$1001, 0), MATCH(orders!I$1, products!$A$1:$G$1, 0))</f>
        <v>Lib</v>
      </c>
      <c r="J994" t="str">
        <f>INDEX(products!$A$1:$G$49, MATCH(orders!$D994, products!$A$1:$A$1001, 0), MATCH(orders!J$1, products!$A$1:$G$1, 0))</f>
        <v>L</v>
      </c>
      <c r="K994">
        <f>INDEX(products!$A$1:$G$49, MATCH(orders!$D994, products!$A$1:$A$1001, 0), MATCH(orders!K$1, products!$A$1:$G$1, 0))</f>
        <v>2.5</v>
      </c>
      <c r="L994">
        <f>INDEX(products!$A$1:$G$49, MATCH(orders!$D994, products!$A$1:$A$1001, 0), MATCH(orders!L$1, products!$A$1:$G$1, 0))</f>
        <v>36.454999999999998</v>
      </c>
      <c r="M994">
        <f>L994*E994</f>
        <v>109.36499999999999</v>
      </c>
      <c r="N994" t="str">
        <f>_xlfn.IFS(I994="Rob", "Robusta", I994="Exc", "Excelsa", I994="Ara", "Arabica", I994="Lib","Liberica", TRUE, "")</f>
        <v>Liberica</v>
      </c>
      <c r="O994" t="str">
        <f>_xlfn.IFS(J994="M", "Medium", J994="L", "Light", J994="D", "Dark", TRUE, "")</f>
        <v>Light</v>
      </c>
    </row>
    <row r="995" spans="1:15" x14ac:dyDescent="0.2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INDEX(customers!$A$1:$I$1001, MATCH(orders!$C995, customers!$A$1:$A$1001, 0), MATCH(orders!F$1, customers!$A$1:$I$1, 0))</f>
        <v>Margarette Sterland</v>
      </c>
      <c r="G995" s="2" t="str">
        <f>INDEX(customers!$A$1:$I$1001, MATCH(orders!$C995, customers!$A$1:$A$1001, 0), MATCH(orders!G$1, customers!$A$1:$I$1, 0))</f>
        <v xml:space="preserve"> margarette.sterland@gmail.com</v>
      </c>
      <c r="H995" s="2" t="str">
        <f>INDEX(customers!$A$1:$I$1001, MATCH(orders!$C995, customers!$A$1:$A$1001, 0), MATCH(orders!H$1, customers!$A$1:$I$1, 0))</f>
        <v>United States</v>
      </c>
      <c r="I995" t="str">
        <f>INDEX(products!$A$1:$G$49, MATCH(orders!$D995, products!$A$1:$A$1001, 0), MATCH(orders!I$1, products!$A$1:$G$1, 0))</f>
        <v>Ara</v>
      </c>
      <c r="J995" t="str">
        <f>INDEX(products!$A$1:$G$49, MATCH(orders!$D995, products!$A$1:$A$1001, 0), MATCH(orders!J$1, products!$A$1:$G$1, 0))</f>
        <v>L</v>
      </c>
      <c r="K995">
        <f>INDEX(products!$A$1:$G$49, MATCH(orders!$D995, products!$A$1:$A$1001, 0), MATCH(orders!K$1, products!$A$1:$G$1, 0))</f>
        <v>1</v>
      </c>
      <c r="L995">
        <f>INDEX(products!$A$1:$G$49, MATCH(orders!$D995, products!$A$1:$A$1001, 0), MATCH(orders!L$1, products!$A$1:$G$1, 0))</f>
        <v>12.95</v>
      </c>
      <c r="M995">
        <f>L995*E995</f>
        <v>77.699999999999989</v>
      </c>
      <c r="N995" t="str">
        <f>_xlfn.IFS(I995="Rob", "Robusta", I995="Exc", "Excelsa", I995="Ara", "Arabica", I995="Lib","Liberica", TRUE, "")</f>
        <v>Arabica</v>
      </c>
      <c r="O995" t="str">
        <f>_xlfn.IFS(J995="M", "Medium", J995="L", "Light", J995="D", "Dark", TRUE, "")</f>
        <v>Light</v>
      </c>
    </row>
    <row r="996" spans="1:15" x14ac:dyDescent="0.2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INDEX(customers!$A$1:$I$1001, MATCH(orders!$C996, customers!$A$1:$A$1001, 0), MATCH(orders!F$1, customers!$A$1:$I$1, 0))</f>
        <v>Catharine Scoines</v>
      </c>
      <c r="G996" s="2" t="str">
        <f>INDEX(customers!$A$1:$I$1001, MATCH(orders!$C996, customers!$A$1:$A$1001, 0), MATCH(orders!G$1, customers!$A$1:$I$1, 0))</f>
        <v xml:space="preserve"> catharine.scoines@gmail.com</v>
      </c>
      <c r="H996" s="2" t="str">
        <f>INDEX(customers!$A$1:$I$1001, MATCH(orders!$C996, customers!$A$1:$A$1001, 0), MATCH(orders!H$1, customers!$A$1:$I$1, 0))</f>
        <v>Ireland</v>
      </c>
      <c r="I996" t="str">
        <f>INDEX(products!$A$1:$G$49, MATCH(orders!$D996, products!$A$1:$A$1001, 0), MATCH(orders!I$1, products!$A$1:$G$1, 0))</f>
        <v>Ara</v>
      </c>
      <c r="J996" t="str">
        <f>INDEX(products!$A$1:$G$49, MATCH(orders!$D996, products!$A$1:$A$1001, 0), MATCH(orders!J$1, products!$A$1:$G$1, 0))</f>
        <v>D</v>
      </c>
      <c r="K996">
        <f>INDEX(products!$A$1:$G$49, MATCH(orders!$D996, products!$A$1:$A$1001, 0), MATCH(orders!K$1, products!$A$1:$G$1, 0))</f>
        <v>0.2</v>
      </c>
      <c r="L996">
        <f>INDEX(products!$A$1:$G$49, MATCH(orders!$D996, products!$A$1:$A$1001, 0), MATCH(orders!L$1, products!$A$1:$G$1, 0))</f>
        <v>2.9849999999999999</v>
      </c>
      <c r="M996">
        <f>L996*E996</f>
        <v>8.9550000000000001</v>
      </c>
      <c r="N996" t="str">
        <f>_xlfn.IFS(I996="Rob", "Robusta", I996="Exc", "Excelsa", I996="Ara", "Arabica", I996="Lib","Liberica", TRUE, "")</f>
        <v>Arabica</v>
      </c>
      <c r="O996" t="str">
        <f>_xlfn.IFS(J996="M", "Medium", J996="L", "Light", J996="D", "Dark", TRUE, "")</f>
        <v>Dark</v>
      </c>
    </row>
    <row r="997" spans="1:15" x14ac:dyDescent="0.2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INDEX(customers!$A$1:$I$1001, MATCH(orders!$C997, customers!$A$1:$A$1001, 0), MATCH(orders!F$1, customers!$A$1:$I$1, 0))</f>
        <v>Jennica Tewelson</v>
      </c>
      <c r="G997" s="2" t="str">
        <f>INDEX(customers!$A$1:$I$1001, MATCH(orders!$C997, customers!$A$1:$A$1001, 0), MATCH(orders!G$1, customers!$A$1:$I$1, 0))</f>
        <v>jtewelsonrn@samsung.com</v>
      </c>
      <c r="H997" s="2" t="str">
        <f>INDEX(customers!$A$1:$I$1001, MATCH(orders!$C997, customers!$A$1:$A$1001, 0), MATCH(orders!H$1, customers!$A$1:$I$1, 0))</f>
        <v>United States</v>
      </c>
      <c r="I997" t="str">
        <f>INDEX(products!$A$1:$G$49, MATCH(orders!$D997, products!$A$1:$A$1001, 0), MATCH(orders!I$1, products!$A$1:$G$1, 0))</f>
        <v>Rob</v>
      </c>
      <c r="J997" t="str">
        <f>INDEX(products!$A$1:$G$49, MATCH(orders!$D997, products!$A$1:$A$1001, 0), MATCH(orders!J$1, products!$A$1:$G$1, 0))</f>
        <v>L</v>
      </c>
      <c r="K997">
        <f>INDEX(products!$A$1:$G$49, MATCH(orders!$D997, products!$A$1:$A$1001, 0), MATCH(orders!K$1, products!$A$1:$G$1, 0))</f>
        <v>2.5</v>
      </c>
      <c r="L997">
        <f>INDEX(products!$A$1:$G$49, MATCH(orders!$D997, products!$A$1:$A$1001, 0), MATCH(orders!L$1, products!$A$1:$G$1, 0))</f>
        <v>27.484999999999996</v>
      </c>
      <c r="M997">
        <f>L997*E997</f>
        <v>27.484999999999996</v>
      </c>
      <c r="N997" t="str">
        <f>_xlfn.IFS(I997="Rob", "Robusta", I997="Exc", "Excelsa", I997="Ara", "Arabica", I997="Lib","Liberica", TRUE, "")</f>
        <v>Robusta</v>
      </c>
      <c r="O997" t="str">
        <f>_xlfn.IFS(J997="M", "Medium", J997="L", "Light", J997="D", "Dark", TRUE, "")</f>
        <v>Light</v>
      </c>
    </row>
    <row r="998" spans="1:15" x14ac:dyDescent="0.2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INDEX(customers!$A$1:$I$1001, MATCH(orders!$C998, customers!$A$1:$A$1001, 0), MATCH(orders!F$1, customers!$A$1:$I$1, 0))</f>
        <v>Marguerite Graves</v>
      </c>
      <c r="G998" s="2" t="str">
        <f>INDEX(customers!$A$1:$I$1001, MATCH(orders!$C998, customers!$A$1:$A$1001, 0), MATCH(orders!G$1, customers!$A$1:$I$1, 0))</f>
        <v xml:space="preserve"> marguerite.graves@gmail.com</v>
      </c>
      <c r="H998" s="2" t="str">
        <f>INDEX(customers!$A$1:$I$1001, MATCH(orders!$C998, customers!$A$1:$A$1001, 0), MATCH(orders!H$1, customers!$A$1:$I$1, 0))</f>
        <v>United States</v>
      </c>
      <c r="I998" t="str">
        <f>INDEX(products!$A$1:$G$49, MATCH(orders!$D998, products!$A$1:$A$1001, 0), MATCH(orders!I$1, products!$A$1:$G$1, 0))</f>
        <v>Rob</v>
      </c>
      <c r="J998" t="str">
        <f>INDEX(products!$A$1:$G$49, MATCH(orders!$D998, products!$A$1:$A$1001, 0), MATCH(orders!J$1, products!$A$1:$G$1, 0))</f>
        <v>M</v>
      </c>
      <c r="K998">
        <f>INDEX(products!$A$1:$G$49, MATCH(orders!$D998, products!$A$1:$A$1001, 0), MATCH(orders!K$1, products!$A$1:$G$1, 0))</f>
        <v>0.5</v>
      </c>
      <c r="L998">
        <f>INDEX(products!$A$1:$G$49, MATCH(orders!$D998, products!$A$1:$A$1001, 0), MATCH(orders!L$1, products!$A$1:$G$1, 0))</f>
        <v>5.97</v>
      </c>
      <c r="M998">
        <f>L998*E998</f>
        <v>29.849999999999998</v>
      </c>
      <c r="N998" t="str">
        <f>_xlfn.IFS(I998="Rob", "Robusta", I998="Exc", "Excelsa", I998="Ara", "Arabica", I998="Lib","Liberica", TRUE, "")</f>
        <v>Robusta</v>
      </c>
      <c r="O998" t="str">
        <f>_xlfn.IFS(J998="M", "Medium", J998="L", "Light", J998="D", "Dark", TRUE, "")</f>
        <v>Medium</v>
      </c>
    </row>
    <row r="999" spans="1:15" x14ac:dyDescent="0.2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INDEX(customers!$A$1:$I$1001, MATCH(orders!$C999, customers!$A$1:$A$1001, 0), MATCH(orders!F$1, customers!$A$1:$I$1, 0))</f>
        <v>Marguerite Graves</v>
      </c>
      <c r="G999" s="2" t="str">
        <f>INDEX(customers!$A$1:$I$1001, MATCH(orders!$C999, customers!$A$1:$A$1001, 0), MATCH(orders!G$1, customers!$A$1:$I$1, 0))</f>
        <v xml:space="preserve"> marguerite.graves@gmail.com</v>
      </c>
      <c r="H999" s="2" t="str">
        <f>INDEX(customers!$A$1:$I$1001, MATCH(orders!$C999, customers!$A$1:$A$1001, 0), MATCH(orders!H$1, customers!$A$1:$I$1, 0))</f>
        <v>United States</v>
      </c>
      <c r="I999" t="str">
        <f>INDEX(products!$A$1:$G$49, MATCH(orders!$D999, products!$A$1:$A$1001, 0), MATCH(orders!I$1, products!$A$1:$G$1, 0))</f>
        <v>Ara</v>
      </c>
      <c r="J999" t="str">
        <f>INDEX(products!$A$1:$G$49, MATCH(orders!$D999, products!$A$1:$A$1001, 0), MATCH(orders!J$1, products!$A$1:$G$1, 0))</f>
        <v>M</v>
      </c>
      <c r="K999">
        <f>INDEX(products!$A$1:$G$49, MATCH(orders!$D999, products!$A$1:$A$1001, 0), MATCH(orders!K$1, products!$A$1:$G$1, 0))</f>
        <v>0.5</v>
      </c>
      <c r="L999">
        <f>INDEX(products!$A$1:$G$49, MATCH(orders!$D999, products!$A$1:$A$1001, 0), MATCH(orders!L$1, products!$A$1:$G$1, 0))</f>
        <v>6.75</v>
      </c>
      <c r="M999">
        <f>L999*E999</f>
        <v>27</v>
      </c>
      <c r="N999" t="str">
        <f>_xlfn.IFS(I999="Rob", "Robusta", I999="Exc", "Excelsa", I999="Ara", "Arabica", I999="Lib","Liberica", TRUE, "")</f>
        <v>Arabica</v>
      </c>
      <c r="O999" t="str">
        <f>_xlfn.IFS(J999="M", "Medium", J999="L", "Light", J999="D", "Dark", TRUE, "")</f>
        <v>Medium</v>
      </c>
    </row>
    <row r="1000" spans="1:15" x14ac:dyDescent="0.2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INDEX(customers!$A$1:$I$1001, MATCH(orders!$C1000, customers!$A$1:$A$1001, 0), MATCH(orders!F$1, customers!$A$1:$I$1, 0))</f>
        <v>Nicolina Jenny</v>
      </c>
      <c r="G1000" s="2" t="str">
        <f>INDEX(customers!$A$1:$I$1001, MATCH(orders!$C1000, customers!$A$1:$A$1001, 0), MATCH(orders!G$1, customers!$A$1:$I$1, 0))</f>
        <v>njennyrq@bigcartel.com</v>
      </c>
      <c r="H1000" s="2" t="str">
        <f>INDEX(customers!$A$1:$I$1001, MATCH(orders!$C1000, customers!$A$1:$A$1001, 0), MATCH(orders!H$1, customers!$A$1:$I$1, 0))</f>
        <v>United States</v>
      </c>
      <c r="I1000" t="str">
        <f>INDEX(products!$A$1:$G$49, MATCH(orders!$D1000, products!$A$1:$A$1001, 0), MATCH(orders!I$1, products!$A$1:$G$1, 0))</f>
        <v>Ara</v>
      </c>
      <c r="J1000" t="str">
        <f>INDEX(products!$A$1:$G$49, MATCH(orders!$D1000, products!$A$1:$A$1001, 0), MATCH(orders!J$1, products!$A$1:$G$1, 0))</f>
        <v>D</v>
      </c>
      <c r="K1000">
        <f>INDEX(products!$A$1:$G$49, MATCH(orders!$D1000, products!$A$1:$A$1001, 0), MATCH(orders!K$1, products!$A$1:$G$1, 0))</f>
        <v>1</v>
      </c>
      <c r="L1000">
        <f>INDEX(products!$A$1:$G$49, MATCH(orders!$D1000, products!$A$1:$A$1001, 0), MATCH(orders!L$1, products!$A$1:$G$1, 0))</f>
        <v>9.9499999999999993</v>
      </c>
      <c r="M1000">
        <f>L1000*E1000</f>
        <v>9.9499999999999993</v>
      </c>
      <c r="N1000" t="str">
        <f>_xlfn.IFS(I1000="Rob", "Robusta", I1000="Exc", "Excelsa", I1000="Ara", "Arabica", I1000="Lib","Liberica", TRUE, "")</f>
        <v>Arabica</v>
      </c>
      <c r="O1000" t="str">
        <f>_xlfn.IFS(J1000="M", "Medium", J1000="L", "Light", J1000="D", "Dark", TRUE, "")</f>
        <v>Dark</v>
      </c>
    </row>
    <row r="1001" spans="1:15" x14ac:dyDescent="0.2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INDEX(customers!$A$1:$I$1001, MATCH(orders!$C1001, customers!$A$1:$A$1001, 0), MATCH(orders!F$1, customers!$A$1:$I$1, 0))</f>
        <v>Vidovic Antonelli</v>
      </c>
      <c r="G1001" s="2" t="str">
        <f>INDEX(customers!$A$1:$I$1001, MATCH(orders!$C1001, customers!$A$1:$A$1001, 0), MATCH(orders!G$1, customers!$A$1:$I$1, 0))</f>
        <v xml:space="preserve"> vidovic.antonelli@gmail.com</v>
      </c>
      <c r="H1001" s="2" t="str">
        <f>INDEX(customers!$A$1:$I$1001, MATCH(orders!$C1001, customers!$A$1:$A$1001, 0), MATCH(orders!H$1, customers!$A$1:$I$1, 0))</f>
        <v>United Kingdom</v>
      </c>
      <c r="I1001" t="str">
        <f>INDEX(products!$A$1:$G$49, MATCH(orders!$D1001, products!$A$1:$A$1001, 0), MATCH(orders!I$1, products!$A$1:$G$1, 0))</f>
        <v>Exc</v>
      </c>
      <c r="J1001" t="str">
        <f>INDEX(products!$A$1:$G$49, MATCH(orders!$D1001, products!$A$1:$A$1001, 0), MATCH(orders!J$1, products!$A$1:$G$1, 0))</f>
        <v>M</v>
      </c>
      <c r="K1001" s="6">
        <v>0.2</v>
      </c>
      <c r="L1001">
        <f>INDEX(products!$A$1:$G$49, MATCH(orders!$D1001, products!$A$1:$A$1001, 0), MATCH(orders!L$1, products!$A$1:$G$1, 0))</f>
        <v>4.125</v>
      </c>
      <c r="M1001">
        <f>L1001*E1001</f>
        <v>12.375</v>
      </c>
      <c r="N1001" t="str">
        <f>_xlfn.IFS(I1001="Rob", "Robusta", I1001="Exc", "Excelsa", I1001="Ara", "Arabica", I1001="Lib","Liberica", TRUE, "")</f>
        <v>Excelsa</v>
      </c>
      <c r="O1001" t="str">
        <f>_xlfn.IFS(J1001="M", "Medium", J1001="L", "Light", J1001="D", "Dark", TRUE, "")</f>
        <v>Medium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J1" sqref="J1:J1048576"/>
    </sheetView>
  </sheetViews>
  <sheetFormatPr baseColWidth="10" defaultColWidth="8.83203125" defaultRowHeight="15" x14ac:dyDescent="0.2"/>
  <cols>
    <col min="1" max="1" width="16.33203125" bestFit="1" customWidth="1"/>
    <col min="2" max="2" width="23.6640625" bestFit="1" customWidth="1"/>
    <col min="3" max="3" width="39.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5" bestFit="1" customWidth="1"/>
    <col min="9" max="9" width="11.6640625" bestFit="1" customWidth="1"/>
  </cols>
  <sheetData>
    <row r="1" spans="1:9" x14ac:dyDescent="0.2">
      <c r="A1" s="4" t="s">
        <v>3</v>
      </c>
      <c r="B1" s="4" t="s">
        <v>4</v>
      </c>
      <c r="C1" s="4" t="s">
        <v>2</v>
      </c>
      <c r="D1" s="4" t="s">
        <v>317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6189</v>
      </c>
    </row>
    <row r="2" spans="1:9" x14ac:dyDescent="0.2">
      <c r="A2" s="4" t="s">
        <v>491</v>
      </c>
      <c r="B2" s="4" t="s">
        <v>492</v>
      </c>
      <c r="C2" s="4" t="s">
        <v>493</v>
      </c>
      <c r="D2" s="4" t="s">
        <v>494</v>
      </c>
      <c r="E2" s="4" t="s">
        <v>495</v>
      </c>
      <c r="F2" s="4" t="s">
        <v>266</v>
      </c>
      <c r="G2" s="4" t="s">
        <v>19</v>
      </c>
      <c r="H2" s="4">
        <v>7505</v>
      </c>
      <c r="I2" s="5" t="s">
        <v>6190</v>
      </c>
    </row>
    <row r="3" spans="1:9" x14ac:dyDescent="0.2">
      <c r="A3" s="4" t="s">
        <v>496</v>
      </c>
      <c r="B3" s="4" t="s">
        <v>497</v>
      </c>
      <c r="C3" s="4" t="s">
        <v>498</v>
      </c>
      <c r="D3" s="4" t="s">
        <v>499</v>
      </c>
      <c r="E3" s="4" t="s">
        <v>500</v>
      </c>
      <c r="F3" s="4" t="s">
        <v>329</v>
      </c>
      <c r="G3" s="4" t="s">
        <v>318</v>
      </c>
      <c r="H3" s="4" t="s">
        <v>330</v>
      </c>
      <c r="I3" s="5" t="s">
        <v>6191</v>
      </c>
    </row>
    <row r="4" spans="1:9" x14ac:dyDescent="0.2">
      <c r="A4" s="4" t="s">
        <v>502</v>
      </c>
      <c r="B4" s="4" t="s">
        <v>503</v>
      </c>
      <c r="C4" s="4" t="s">
        <v>504</v>
      </c>
      <c r="D4" s="4" t="s">
        <v>505</v>
      </c>
      <c r="E4" s="4" t="s">
        <v>506</v>
      </c>
      <c r="F4" s="4" t="s">
        <v>125</v>
      </c>
      <c r="G4" s="4" t="s">
        <v>19</v>
      </c>
      <c r="H4" s="4">
        <v>78205</v>
      </c>
      <c r="I4" s="5" t="s">
        <v>6190</v>
      </c>
    </row>
    <row r="5" spans="1:9" x14ac:dyDescent="0.2">
      <c r="A5" s="4" t="s">
        <v>507</v>
      </c>
      <c r="B5" s="4" t="s">
        <v>508</v>
      </c>
      <c r="C5" s="4" t="s">
        <v>509</v>
      </c>
      <c r="D5" s="4" t="s">
        <v>510</v>
      </c>
      <c r="E5" s="4" t="s">
        <v>511</v>
      </c>
      <c r="F5" s="4" t="s">
        <v>83</v>
      </c>
      <c r="G5" s="4" t="s">
        <v>19</v>
      </c>
      <c r="H5" s="4">
        <v>62711</v>
      </c>
      <c r="I5" s="5" t="s">
        <v>6190</v>
      </c>
    </row>
    <row r="6" spans="1:9" x14ac:dyDescent="0.2">
      <c r="A6" s="4" t="s">
        <v>513</v>
      </c>
      <c r="B6" s="4" t="s">
        <v>514</v>
      </c>
      <c r="C6" s="4" t="s">
        <v>6196</v>
      </c>
      <c r="D6" s="4" t="s">
        <v>515</v>
      </c>
      <c r="E6" s="4" t="s">
        <v>516</v>
      </c>
      <c r="F6" s="4" t="s">
        <v>517</v>
      </c>
      <c r="G6" s="4" t="s">
        <v>318</v>
      </c>
      <c r="H6" s="4" t="s">
        <v>518</v>
      </c>
      <c r="I6" s="5" t="s">
        <v>6191</v>
      </c>
    </row>
    <row r="7" spans="1:9" x14ac:dyDescent="0.2">
      <c r="A7" s="4" t="s">
        <v>520</v>
      </c>
      <c r="B7" s="4" t="s">
        <v>521</v>
      </c>
      <c r="C7" s="4" t="s">
        <v>6197</v>
      </c>
      <c r="D7" s="4" t="s">
        <v>522</v>
      </c>
      <c r="E7" s="4" t="s">
        <v>523</v>
      </c>
      <c r="F7" s="4" t="s">
        <v>110</v>
      </c>
      <c r="G7" s="4" t="s">
        <v>19</v>
      </c>
      <c r="H7" s="4">
        <v>18505</v>
      </c>
      <c r="I7" s="5" t="s">
        <v>6191</v>
      </c>
    </row>
    <row r="8" spans="1:9" x14ac:dyDescent="0.2">
      <c r="A8" s="4" t="s">
        <v>525</v>
      </c>
      <c r="B8" s="4" t="s">
        <v>526</v>
      </c>
      <c r="C8" s="4" t="s">
        <v>527</v>
      </c>
      <c r="D8" s="4" t="s">
        <v>528</v>
      </c>
      <c r="E8" s="4" t="s">
        <v>529</v>
      </c>
      <c r="F8" s="4" t="s">
        <v>203</v>
      </c>
      <c r="G8" s="4" t="s">
        <v>19</v>
      </c>
      <c r="H8" s="4">
        <v>45440</v>
      </c>
      <c r="I8" s="5" t="s">
        <v>6190</v>
      </c>
    </row>
    <row r="9" spans="1:9" x14ac:dyDescent="0.2">
      <c r="A9" s="4" t="s">
        <v>531</v>
      </c>
      <c r="B9" s="4" t="s">
        <v>532</v>
      </c>
      <c r="C9" s="4" t="s">
        <v>6198</v>
      </c>
      <c r="D9" s="4" t="s">
        <v>533</v>
      </c>
      <c r="E9" s="4" t="s">
        <v>534</v>
      </c>
      <c r="F9" s="4" t="s">
        <v>386</v>
      </c>
      <c r="G9" s="4" t="s">
        <v>318</v>
      </c>
      <c r="H9" s="4" t="s">
        <v>322</v>
      </c>
      <c r="I9" s="5" t="s">
        <v>6190</v>
      </c>
    </row>
    <row r="10" spans="1:9" x14ac:dyDescent="0.2">
      <c r="A10" s="4" t="s">
        <v>536</v>
      </c>
      <c r="B10" s="4" t="s">
        <v>537</v>
      </c>
      <c r="C10" s="4" t="s">
        <v>538</v>
      </c>
      <c r="D10" s="4" t="s">
        <v>539</v>
      </c>
      <c r="E10" s="4" t="s">
        <v>540</v>
      </c>
      <c r="F10" s="4" t="s">
        <v>27</v>
      </c>
      <c r="G10" s="4" t="s">
        <v>19</v>
      </c>
      <c r="H10" s="4">
        <v>90045</v>
      </c>
      <c r="I10" s="5" t="s">
        <v>6191</v>
      </c>
    </row>
    <row r="11" spans="1:9" x14ac:dyDescent="0.2">
      <c r="A11" s="4" t="s">
        <v>542</v>
      </c>
      <c r="B11" s="4" t="s">
        <v>543</v>
      </c>
      <c r="C11" s="4" t="s">
        <v>544</v>
      </c>
      <c r="D11" s="4" t="s">
        <v>545</v>
      </c>
      <c r="E11" s="4" t="s">
        <v>546</v>
      </c>
      <c r="F11" s="4" t="s">
        <v>27</v>
      </c>
      <c r="G11" s="4" t="s">
        <v>19</v>
      </c>
      <c r="H11" s="4">
        <v>90065</v>
      </c>
      <c r="I11" s="5" t="s">
        <v>6191</v>
      </c>
    </row>
    <row r="12" spans="1:9" x14ac:dyDescent="0.2">
      <c r="A12" s="4" t="s">
        <v>548</v>
      </c>
      <c r="B12" s="4" t="s">
        <v>549</v>
      </c>
      <c r="C12" s="4" t="s">
        <v>550</v>
      </c>
      <c r="D12" s="4" t="s">
        <v>551</v>
      </c>
      <c r="E12" s="4" t="s">
        <v>552</v>
      </c>
      <c r="F12" s="4" t="s">
        <v>98</v>
      </c>
      <c r="G12" s="4" t="s">
        <v>19</v>
      </c>
      <c r="H12" s="4">
        <v>95160</v>
      </c>
      <c r="I12" s="5" t="s">
        <v>6191</v>
      </c>
    </row>
    <row r="13" spans="1:9" x14ac:dyDescent="0.2">
      <c r="A13" s="4" t="s">
        <v>554</v>
      </c>
      <c r="B13" s="4" t="s">
        <v>555</v>
      </c>
      <c r="C13" s="4" t="s">
        <v>556</v>
      </c>
      <c r="D13" s="4" t="s">
        <v>557</v>
      </c>
      <c r="E13" s="4" t="s">
        <v>558</v>
      </c>
      <c r="F13" s="4" t="s">
        <v>98</v>
      </c>
      <c r="G13" s="4" t="s">
        <v>19</v>
      </c>
      <c r="H13" s="4">
        <v>95194</v>
      </c>
      <c r="I13" s="5" t="s">
        <v>6190</v>
      </c>
    </row>
    <row r="14" spans="1:9" x14ac:dyDescent="0.2">
      <c r="A14" s="4" t="s">
        <v>560</v>
      </c>
      <c r="B14" s="4" t="s">
        <v>561</v>
      </c>
      <c r="C14" s="4" t="s">
        <v>562</v>
      </c>
      <c r="D14" s="4" t="s">
        <v>563</v>
      </c>
      <c r="E14" s="4" t="s">
        <v>564</v>
      </c>
      <c r="F14" s="4" t="s">
        <v>38</v>
      </c>
      <c r="G14" s="4" t="s">
        <v>19</v>
      </c>
      <c r="H14" s="4">
        <v>23285</v>
      </c>
      <c r="I14" s="5" t="s">
        <v>6191</v>
      </c>
    </row>
    <row r="15" spans="1:9" x14ac:dyDescent="0.2">
      <c r="A15" s="4" t="s">
        <v>566</v>
      </c>
      <c r="B15" s="4" t="s">
        <v>567</v>
      </c>
      <c r="C15" s="4" t="s">
        <v>568</v>
      </c>
      <c r="D15" s="4"/>
      <c r="E15" s="4" t="s">
        <v>569</v>
      </c>
      <c r="F15" s="4" t="s">
        <v>269</v>
      </c>
      <c r="G15" s="4" t="s">
        <v>19</v>
      </c>
      <c r="H15" s="4">
        <v>41905</v>
      </c>
      <c r="I15" s="5" t="s">
        <v>6191</v>
      </c>
    </row>
    <row r="16" spans="1:9" x14ac:dyDescent="0.2">
      <c r="A16" s="4" t="s">
        <v>571</v>
      </c>
      <c r="B16" s="4" t="s">
        <v>572</v>
      </c>
      <c r="C16" s="4" t="s">
        <v>573</v>
      </c>
      <c r="D16" s="4" t="s">
        <v>574</v>
      </c>
      <c r="E16" s="4" t="s">
        <v>575</v>
      </c>
      <c r="F16" s="4" t="s">
        <v>104</v>
      </c>
      <c r="G16" s="4" t="s">
        <v>19</v>
      </c>
      <c r="H16" s="4">
        <v>63131</v>
      </c>
      <c r="I16" s="5" t="s">
        <v>6190</v>
      </c>
    </row>
    <row r="17" spans="1:9" x14ac:dyDescent="0.2">
      <c r="A17" s="4" t="s">
        <v>577</v>
      </c>
      <c r="B17" s="4" t="s">
        <v>578</v>
      </c>
      <c r="C17" s="4" t="s">
        <v>579</v>
      </c>
      <c r="D17" s="4"/>
      <c r="E17" s="4" t="s">
        <v>580</v>
      </c>
      <c r="F17" s="4" t="s">
        <v>46</v>
      </c>
      <c r="G17" s="4" t="s">
        <v>19</v>
      </c>
      <c r="H17" s="4">
        <v>19172</v>
      </c>
      <c r="I17" s="5" t="s">
        <v>6191</v>
      </c>
    </row>
    <row r="18" spans="1:9" x14ac:dyDescent="0.2">
      <c r="A18" s="4" t="s">
        <v>582</v>
      </c>
      <c r="B18" s="4" t="s">
        <v>583</v>
      </c>
      <c r="C18" s="4" t="s">
        <v>584</v>
      </c>
      <c r="D18" s="4" t="s">
        <v>585</v>
      </c>
      <c r="E18" s="4" t="s">
        <v>586</v>
      </c>
      <c r="F18" s="4" t="s">
        <v>189</v>
      </c>
      <c r="G18" s="4" t="s">
        <v>19</v>
      </c>
      <c r="H18" s="4">
        <v>97271</v>
      </c>
      <c r="I18" s="5" t="s">
        <v>6191</v>
      </c>
    </row>
    <row r="19" spans="1:9" x14ac:dyDescent="0.2">
      <c r="A19" s="4" t="s">
        <v>588</v>
      </c>
      <c r="B19" s="4" t="s">
        <v>589</v>
      </c>
      <c r="C19" s="4" t="s">
        <v>590</v>
      </c>
      <c r="D19" s="4" t="s">
        <v>591</v>
      </c>
      <c r="E19" s="4" t="s">
        <v>592</v>
      </c>
      <c r="F19" s="4" t="s">
        <v>63</v>
      </c>
      <c r="G19" s="4" t="s">
        <v>19</v>
      </c>
      <c r="H19" s="4">
        <v>77240</v>
      </c>
      <c r="I19" s="5" t="s">
        <v>6191</v>
      </c>
    </row>
    <row r="20" spans="1:9" x14ac:dyDescent="0.2">
      <c r="A20" s="4" t="s">
        <v>594</v>
      </c>
      <c r="B20" s="4" t="s">
        <v>595</v>
      </c>
      <c r="C20" s="4" t="s">
        <v>596</v>
      </c>
      <c r="D20" s="4"/>
      <c r="E20" s="4" t="s">
        <v>597</v>
      </c>
      <c r="F20" s="4" t="s">
        <v>474</v>
      </c>
      <c r="G20" s="4" t="s">
        <v>318</v>
      </c>
      <c r="H20" s="4" t="s">
        <v>416</v>
      </c>
      <c r="I20" s="5" t="s">
        <v>6190</v>
      </c>
    </row>
    <row r="21" spans="1:9" x14ac:dyDescent="0.2">
      <c r="A21" s="4" t="s">
        <v>599</v>
      </c>
      <c r="B21" s="4" t="s">
        <v>600</v>
      </c>
      <c r="C21" s="4" t="s">
        <v>601</v>
      </c>
      <c r="D21" s="4" t="s">
        <v>602</v>
      </c>
      <c r="E21" s="4" t="s">
        <v>603</v>
      </c>
      <c r="F21" s="4" t="s">
        <v>57</v>
      </c>
      <c r="G21" s="4" t="s">
        <v>19</v>
      </c>
      <c r="H21" s="4">
        <v>10060</v>
      </c>
      <c r="I21" s="5" t="s">
        <v>6190</v>
      </c>
    </row>
    <row r="22" spans="1:9" x14ac:dyDescent="0.2">
      <c r="A22" s="4" t="s">
        <v>604</v>
      </c>
      <c r="B22" s="4" t="s">
        <v>605</v>
      </c>
      <c r="C22" s="4" t="s">
        <v>6199</v>
      </c>
      <c r="D22" s="4" t="s">
        <v>606</v>
      </c>
      <c r="E22" s="4" t="s">
        <v>607</v>
      </c>
      <c r="F22" s="4" t="s">
        <v>435</v>
      </c>
      <c r="G22" s="4" t="s">
        <v>318</v>
      </c>
      <c r="H22" s="4" t="s">
        <v>334</v>
      </c>
      <c r="I22" s="5" t="s">
        <v>6190</v>
      </c>
    </row>
    <row r="23" spans="1:9" x14ac:dyDescent="0.2">
      <c r="A23" s="4" t="s">
        <v>609</v>
      </c>
      <c r="B23" s="4" t="s">
        <v>610</v>
      </c>
      <c r="C23" s="4" t="s">
        <v>611</v>
      </c>
      <c r="D23" s="4" t="s">
        <v>612</v>
      </c>
      <c r="E23" s="4" t="s">
        <v>613</v>
      </c>
      <c r="F23" s="4" t="s">
        <v>183</v>
      </c>
      <c r="G23" s="4" t="s">
        <v>19</v>
      </c>
      <c r="H23" s="4">
        <v>49560</v>
      </c>
      <c r="I23" s="5" t="s">
        <v>6191</v>
      </c>
    </row>
    <row r="24" spans="1:9" x14ac:dyDescent="0.2">
      <c r="A24" s="4" t="s">
        <v>615</v>
      </c>
      <c r="B24" s="4" t="s">
        <v>616</v>
      </c>
      <c r="C24" s="4" t="s">
        <v>617</v>
      </c>
      <c r="D24" s="4" t="s">
        <v>618</v>
      </c>
      <c r="E24" s="4" t="s">
        <v>619</v>
      </c>
      <c r="F24" s="4" t="s">
        <v>211</v>
      </c>
      <c r="G24" s="4" t="s">
        <v>19</v>
      </c>
      <c r="H24" s="4">
        <v>33982</v>
      </c>
      <c r="I24" s="5" t="s">
        <v>6190</v>
      </c>
    </row>
    <row r="25" spans="1:9" x14ac:dyDescent="0.2">
      <c r="A25" s="4" t="s">
        <v>621</v>
      </c>
      <c r="B25" s="4" t="s">
        <v>622</v>
      </c>
      <c r="C25" s="4" t="s">
        <v>623</v>
      </c>
      <c r="D25" s="4" t="s">
        <v>624</v>
      </c>
      <c r="E25" s="4" t="s">
        <v>625</v>
      </c>
      <c r="F25" s="4" t="s">
        <v>91</v>
      </c>
      <c r="G25" s="4" t="s">
        <v>19</v>
      </c>
      <c r="H25" s="4">
        <v>98682</v>
      </c>
      <c r="I25" s="5" t="s">
        <v>6190</v>
      </c>
    </row>
    <row r="26" spans="1:9" x14ac:dyDescent="0.2">
      <c r="A26" s="4" t="s">
        <v>627</v>
      </c>
      <c r="B26" s="4" t="s">
        <v>628</v>
      </c>
      <c r="C26" s="4" t="s">
        <v>629</v>
      </c>
      <c r="D26" s="4" t="s">
        <v>630</v>
      </c>
      <c r="E26" s="4" t="s">
        <v>631</v>
      </c>
      <c r="F26" s="4" t="s">
        <v>157</v>
      </c>
      <c r="G26" s="4" t="s">
        <v>19</v>
      </c>
      <c r="H26" s="4">
        <v>80150</v>
      </c>
      <c r="I26" s="5" t="s">
        <v>6191</v>
      </c>
    </row>
    <row r="27" spans="1:9" x14ac:dyDescent="0.2">
      <c r="A27" s="4" t="s">
        <v>633</v>
      </c>
      <c r="B27" s="4" t="s">
        <v>634</v>
      </c>
      <c r="C27" s="4" t="s">
        <v>6200</v>
      </c>
      <c r="D27" s="4" t="s">
        <v>635</v>
      </c>
      <c r="E27" s="4" t="s">
        <v>636</v>
      </c>
      <c r="F27" s="4" t="s">
        <v>211</v>
      </c>
      <c r="G27" s="4" t="s">
        <v>19</v>
      </c>
      <c r="H27" s="4">
        <v>33982</v>
      </c>
      <c r="I27" s="5" t="s">
        <v>6190</v>
      </c>
    </row>
    <row r="28" spans="1:9" x14ac:dyDescent="0.2">
      <c r="A28" s="4" t="s">
        <v>638</v>
      </c>
      <c r="B28" s="4" t="s">
        <v>639</v>
      </c>
      <c r="C28" s="4" t="s">
        <v>640</v>
      </c>
      <c r="D28" s="4" t="s">
        <v>641</v>
      </c>
      <c r="E28" s="4" t="s">
        <v>642</v>
      </c>
      <c r="F28" s="4" t="s">
        <v>40</v>
      </c>
      <c r="G28" s="4" t="s">
        <v>19</v>
      </c>
      <c r="H28" s="4">
        <v>94975</v>
      </c>
      <c r="I28" s="5" t="s">
        <v>6190</v>
      </c>
    </row>
    <row r="29" spans="1:9" x14ac:dyDescent="0.2">
      <c r="A29" s="4" t="s">
        <v>644</v>
      </c>
      <c r="B29" s="4" t="s">
        <v>645</v>
      </c>
      <c r="C29" s="4" t="s">
        <v>646</v>
      </c>
      <c r="D29" s="4" t="s">
        <v>647</v>
      </c>
      <c r="E29" s="4" t="s">
        <v>648</v>
      </c>
      <c r="F29" s="4" t="s">
        <v>433</v>
      </c>
      <c r="G29" s="4" t="s">
        <v>318</v>
      </c>
      <c r="H29" s="4" t="s">
        <v>434</v>
      </c>
      <c r="I29" s="5" t="s">
        <v>6191</v>
      </c>
    </row>
    <row r="30" spans="1:9" x14ac:dyDescent="0.2">
      <c r="A30" s="4" t="s">
        <v>650</v>
      </c>
      <c r="B30" s="4" t="s">
        <v>651</v>
      </c>
      <c r="C30" s="4" t="s">
        <v>652</v>
      </c>
      <c r="D30" s="4" t="s">
        <v>653</v>
      </c>
      <c r="E30" s="4" t="s">
        <v>654</v>
      </c>
      <c r="F30" s="4" t="s">
        <v>347</v>
      </c>
      <c r="G30" s="4" t="s">
        <v>318</v>
      </c>
      <c r="H30" s="4" t="s">
        <v>348</v>
      </c>
      <c r="I30" s="5" t="s">
        <v>6191</v>
      </c>
    </row>
    <row r="31" spans="1:9" x14ac:dyDescent="0.2">
      <c r="A31" s="4" t="s">
        <v>656</v>
      </c>
      <c r="B31" s="4" t="s">
        <v>657</v>
      </c>
      <c r="C31" s="4" t="s">
        <v>658</v>
      </c>
      <c r="D31" s="4" t="s">
        <v>659</v>
      </c>
      <c r="E31" s="4" t="s">
        <v>660</v>
      </c>
      <c r="F31" s="4" t="s">
        <v>423</v>
      </c>
      <c r="G31" s="4" t="s">
        <v>318</v>
      </c>
      <c r="H31" s="4" t="s">
        <v>402</v>
      </c>
      <c r="I31" s="5" t="s">
        <v>6190</v>
      </c>
    </row>
    <row r="32" spans="1:9" x14ac:dyDescent="0.2">
      <c r="A32" s="4" t="s">
        <v>662</v>
      </c>
      <c r="B32" s="4" t="s">
        <v>663</v>
      </c>
      <c r="C32" s="4" t="s">
        <v>6201</v>
      </c>
      <c r="D32" s="4" t="s">
        <v>664</v>
      </c>
      <c r="E32" s="4" t="s">
        <v>665</v>
      </c>
      <c r="F32" s="4" t="s">
        <v>133</v>
      </c>
      <c r="G32" s="4" t="s">
        <v>19</v>
      </c>
      <c r="H32" s="4">
        <v>80044</v>
      </c>
      <c r="I32" s="5" t="s">
        <v>6191</v>
      </c>
    </row>
    <row r="33" spans="1:9" x14ac:dyDescent="0.2">
      <c r="A33" s="4" t="s">
        <v>666</v>
      </c>
      <c r="B33" s="4" t="s">
        <v>667</v>
      </c>
      <c r="C33" s="4" t="s">
        <v>668</v>
      </c>
      <c r="D33" s="4" t="s">
        <v>669</v>
      </c>
      <c r="E33" s="4" t="s">
        <v>670</v>
      </c>
      <c r="F33" s="4" t="s">
        <v>132</v>
      </c>
      <c r="G33" s="4" t="s">
        <v>19</v>
      </c>
      <c r="H33" s="4">
        <v>11407</v>
      </c>
      <c r="I33" s="5" t="s">
        <v>6191</v>
      </c>
    </row>
    <row r="34" spans="1:9" x14ac:dyDescent="0.2">
      <c r="A34" s="4" t="s">
        <v>671</v>
      </c>
      <c r="B34" s="4" t="s">
        <v>672</v>
      </c>
      <c r="C34" s="4" t="s">
        <v>673</v>
      </c>
      <c r="D34" s="4" t="s">
        <v>674</v>
      </c>
      <c r="E34" s="4" t="s">
        <v>675</v>
      </c>
      <c r="F34" s="4" t="s">
        <v>349</v>
      </c>
      <c r="G34" s="4" t="s">
        <v>318</v>
      </c>
      <c r="H34" s="4" t="s">
        <v>350</v>
      </c>
      <c r="I34" s="5" t="s">
        <v>6190</v>
      </c>
    </row>
    <row r="35" spans="1:9" x14ac:dyDescent="0.2">
      <c r="A35" s="4" t="s">
        <v>677</v>
      </c>
      <c r="B35" s="4" t="s">
        <v>678</v>
      </c>
      <c r="C35" s="4" t="s">
        <v>679</v>
      </c>
      <c r="D35" s="4"/>
      <c r="E35" s="4" t="s">
        <v>680</v>
      </c>
      <c r="F35" s="4" t="s">
        <v>141</v>
      </c>
      <c r="G35" s="4" t="s">
        <v>19</v>
      </c>
      <c r="H35" s="4">
        <v>58207</v>
      </c>
      <c r="I35" s="5" t="s">
        <v>6191</v>
      </c>
    </row>
    <row r="36" spans="1:9" x14ac:dyDescent="0.2">
      <c r="A36" s="4" t="s">
        <v>682</v>
      </c>
      <c r="B36" s="4" t="s">
        <v>683</v>
      </c>
      <c r="C36" s="4" t="s">
        <v>684</v>
      </c>
      <c r="D36" s="4" t="s">
        <v>685</v>
      </c>
      <c r="E36" s="4" t="s">
        <v>686</v>
      </c>
      <c r="F36" s="4" t="s">
        <v>81</v>
      </c>
      <c r="G36" s="4" t="s">
        <v>28</v>
      </c>
      <c r="H36" s="4" t="s">
        <v>258</v>
      </c>
      <c r="I36" s="5" t="s">
        <v>6190</v>
      </c>
    </row>
    <row r="37" spans="1:9" x14ac:dyDescent="0.2">
      <c r="A37" s="4" t="s">
        <v>688</v>
      </c>
      <c r="B37" s="4" t="s">
        <v>689</v>
      </c>
      <c r="C37" s="4" t="s">
        <v>690</v>
      </c>
      <c r="D37" s="4" t="s">
        <v>691</v>
      </c>
      <c r="E37" s="4" t="s">
        <v>692</v>
      </c>
      <c r="F37" s="4" t="s">
        <v>48</v>
      </c>
      <c r="G37" s="4" t="s">
        <v>19</v>
      </c>
      <c r="H37" s="4">
        <v>25362</v>
      </c>
      <c r="I37" s="5" t="s">
        <v>6191</v>
      </c>
    </row>
    <row r="38" spans="1:9" x14ac:dyDescent="0.2">
      <c r="A38" s="4" t="s">
        <v>694</v>
      </c>
      <c r="B38" s="4" t="s">
        <v>695</v>
      </c>
      <c r="C38" s="4" t="s">
        <v>696</v>
      </c>
      <c r="D38" s="4" t="s">
        <v>697</v>
      </c>
      <c r="E38" s="4" t="s">
        <v>698</v>
      </c>
      <c r="F38" s="4" t="s">
        <v>88</v>
      </c>
      <c r="G38" s="4" t="s">
        <v>19</v>
      </c>
      <c r="H38" s="4">
        <v>72204</v>
      </c>
      <c r="I38" s="5" t="s">
        <v>6191</v>
      </c>
    </row>
    <row r="39" spans="1:9" x14ac:dyDescent="0.2">
      <c r="A39" s="4" t="s">
        <v>700</v>
      </c>
      <c r="B39" s="4" t="s">
        <v>701</v>
      </c>
      <c r="C39" s="4" t="s">
        <v>702</v>
      </c>
      <c r="D39" s="4" t="s">
        <v>703</v>
      </c>
      <c r="E39" s="4" t="s">
        <v>704</v>
      </c>
      <c r="F39" s="4" t="s">
        <v>42</v>
      </c>
      <c r="G39" s="4" t="s">
        <v>19</v>
      </c>
      <c r="H39" s="4">
        <v>80291</v>
      </c>
      <c r="I39" s="5" t="s">
        <v>6191</v>
      </c>
    </row>
    <row r="40" spans="1:9" x14ac:dyDescent="0.2">
      <c r="A40" s="4" t="s">
        <v>706</v>
      </c>
      <c r="B40" s="4" t="s">
        <v>707</v>
      </c>
      <c r="C40" s="4" t="s">
        <v>708</v>
      </c>
      <c r="D40" s="4" t="s">
        <v>709</v>
      </c>
      <c r="E40" s="4" t="s">
        <v>710</v>
      </c>
      <c r="F40" s="4" t="s">
        <v>33</v>
      </c>
      <c r="G40" s="4" t="s">
        <v>19</v>
      </c>
      <c r="H40" s="4">
        <v>55458</v>
      </c>
      <c r="I40" s="5" t="s">
        <v>6191</v>
      </c>
    </row>
    <row r="41" spans="1:9" x14ac:dyDescent="0.2">
      <c r="A41" s="4" t="s">
        <v>712</v>
      </c>
      <c r="B41" s="4" t="s">
        <v>713</v>
      </c>
      <c r="C41" s="4" t="s">
        <v>6202</v>
      </c>
      <c r="D41" s="4"/>
      <c r="E41" s="4" t="s">
        <v>714</v>
      </c>
      <c r="F41" s="4" t="s">
        <v>126</v>
      </c>
      <c r="G41" s="4" t="s">
        <v>19</v>
      </c>
      <c r="H41" s="4">
        <v>85715</v>
      </c>
      <c r="I41" s="5" t="s">
        <v>6190</v>
      </c>
    </row>
    <row r="42" spans="1:9" x14ac:dyDescent="0.2">
      <c r="A42" s="4" t="s">
        <v>716</v>
      </c>
      <c r="B42" s="4" t="s">
        <v>717</v>
      </c>
      <c r="C42" s="4" t="s">
        <v>6203</v>
      </c>
      <c r="D42" s="4" t="s">
        <v>718</v>
      </c>
      <c r="E42" s="4" t="s">
        <v>719</v>
      </c>
      <c r="F42" s="4" t="s">
        <v>69</v>
      </c>
      <c r="G42" s="4" t="s">
        <v>19</v>
      </c>
      <c r="H42" s="4">
        <v>70116</v>
      </c>
      <c r="I42" s="5" t="s">
        <v>6191</v>
      </c>
    </row>
    <row r="43" spans="1:9" x14ac:dyDescent="0.2">
      <c r="A43" s="4" t="s">
        <v>721</v>
      </c>
      <c r="B43" s="4" t="s">
        <v>722</v>
      </c>
      <c r="C43" s="4" t="s">
        <v>723</v>
      </c>
      <c r="D43" s="4" t="s">
        <v>724</v>
      </c>
      <c r="E43" s="4" t="s">
        <v>725</v>
      </c>
      <c r="F43" s="4" t="s">
        <v>71</v>
      </c>
      <c r="G43" s="4" t="s">
        <v>19</v>
      </c>
      <c r="H43" s="4">
        <v>6183</v>
      </c>
      <c r="I43" s="5" t="s">
        <v>6190</v>
      </c>
    </row>
    <row r="44" spans="1:9" x14ac:dyDescent="0.2">
      <c r="A44" s="4" t="s">
        <v>727</v>
      </c>
      <c r="B44" s="4" t="s">
        <v>728</v>
      </c>
      <c r="C44" s="4" t="s">
        <v>729</v>
      </c>
      <c r="D44" s="4" t="s">
        <v>730</v>
      </c>
      <c r="E44" s="4" t="s">
        <v>731</v>
      </c>
      <c r="F44" s="4" t="s">
        <v>732</v>
      </c>
      <c r="G44" s="4" t="s">
        <v>19</v>
      </c>
      <c r="H44" s="4">
        <v>84409</v>
      </c>
      <c r="I44" s="5" t="s">
        <v>6190</v>
      </c>
    </row>
    <row r="45" spans="1:9" x14ac:dyDescent="0.2">
      <c r="A45" s="4" t="s">
        <v>734</v>
      </c>
      <c r="B45" s="4" t="s">
        <v>735</v>
      </c>
      <c r="C45" s="4" t="s">
        <v>6204</v>
      </c>
      <c r="D45" s="4" t="s">
        <v>736</v>
      </c>
      <c r="E45" s="4" t="s">
        <v>737</v>
      </c>
      <c r="F45" s="4" t="s">
        <v>241</v>
      </c>
      <c r="G45" s="4" t="s">
        <v>19</v>
      </c>
      <c r="H45" s="4">
        <v>2216</v>
      </c>
      <c r="I45" s="5" t="s">
        <v>6191</v>
      </c>
    </row>
    <row r="46" spans="1:9" x14ac:dyDescent="0.2">
      <c r="A46" s="4" t="s">
        <v>739</v>
      </c>
      <c r="B46" s="4" t="s">
        <v>740</v>
      </c>
      <c r="C46" s="4" t="s">
        <v>741</v>
      </c>
      <c r="D46" s="4" t="s">
        <v>742</v>
      </c>
      <c r="E46" s="4" t="s">
        <v>743</v>
      </c>
      <c r="F46" s="4" t="s">
        <v>219</v>
      </c>
      <c r="G46" s="4" t="s">
        <v>19</v>
      </c>
      <c r="H46" s="4">
        <v>14604</v>
      </c>
      <c r="I46" s="5" t="s">
        <v>6190</v>
      </c>
    </row>
    <row r="47" spans="1:9" x14ac:dyDescent="0.2">
      <c r="A47" s="4" t="s">
        <v>745</v>
      </c>
      <c r="B47" s="4" t="s">
        <v>746</v>
      </c>
      <c r="C47" s="4" t="s">
        <v>747</v>
      </c>
      <c r="D47" s="4" t="s">
        <v>748</v>
      </c>
      <c r="E47" s="4" t="s">
        <v>749</v>
      </c>
      <c r="F47" s="4" t="s">
        <v>94</v>
      </c>
      <c r="G47" s="4" t="s">
        <v>19</v>
      </c>
      <c r="H47" s="4">
        <v>10469</v>
      </c>
      <c r="I47" s="5" t="s">
        <v>6191</v>
      </c>
    </row>
    <row r="48" spans="1:9" x14ac:dyDescent="0.2">
      <c r="A48" s="4" t="s">
        <v>751</v>
      </c>
      <c r="B48" s="4" t="s">
        <v>752</v>
      </c>
      <c r="C48" s="4" t="s">
        <v>6205</v>
      </c>
      <c r="D48" s="4" t="s">
        <v>753</v>
      </c>
      <c r="E48" s="4" t="s">
        <v>754</v>
      </c>
      <c r="F48" s="4" t="s">
        <v>144</v>
      </c>
      <c r="G48" s="4" t="s">
        <v>19</v>
      </c>
      <c r="H48" s="4">
        <v>35205</v>
      </c>
      <c r="I48" s="5" t="s">
        <v>6190</v>
      </c>
    </row>
    <row r="49" spans="1:9" x14ac:dyDescent="0.2">
      <c r="A49" s="4" t="s">
        <v>756</v>
      </c>
      <c r="B49" s="4" t="s">
        <v>757</v>
      </c>
      <c r="C49" s="4" t="s">
        <v>758</v>
      </c>
      <c r="D49" s="4" t="s">
        <v>759</v>
      </c>
      <c r="E49" s="4" t="s">
        <v>760</v>
      </c>
      <c r="F49" s="4" t="s">
        <v>272</v>
      </c>
      <c r="G49" s="4" t="s">
        <v>19</v>
      </c>
      <c r="H49" s="4">
        <v>92415</v>
      </c>
      <c r="I49" s="5" t="s">
        <v>6190</v>
      </c>
    </row>
    <row r="50" spans="1:9" x14ac:dyDescent="0.2">
      <c r="A50" s="4" t="s">
        <v>762</v>
      </c>
      <c r="B50" s="4" t="s">
        <v>763</v>
      </c>
      <c r="C50" s="4" t="s">
        <v>764</v>
      </c>
      <c r="D50" s="4"/>
      <c r="E50" s="4" t="s">
        <v>765</v>
      </c>
      <c r="F50" s="4" t="s">
        <v>128</v>
      </c>
      <c r="G50" s="4" t="s">
        <v>19</v>
      </c>
      <c r="H50" s="4">
        <v>23514</v>
      </c>
      <c r="I50" s="5" t="s">
        <v>6191</v>
      </c>
    </row>
    <row r="51" spans="1:9" x14ac:dyDescent="0.2">
      <c r="A51" s="4" t="s">
        <v>767</v>
      </c>
      <c r="B51" s="4" t="s">
        <v>768</v>
      </c>
      <c r="C51" s="4" t="s">
        <v>769</v>
      </c>
      <c r="D51" s="4" t="s">
        <v>770</v>
      </c>
      <c r="E51" s="4" t="s">
        <v>771</v>
      </c>
      <c r="F51" s="4" t="s">
        <v>47</v>
      </c>
      <c r="G51" s="4" t="s">
        <v>19</v>
      </c>
      <c r="H51" s="4">
        <v>20409</v>
      </c>
      <c r="I51" s="5" t="s">
        <v>6191</v>
      </c>
    </row>
    <row r="52" spans="1:9" x14ac:dyDescent="0.2">
      <c r="A52" s="4" t="s">
        <v>773</v>
      </c>
      <c r="B52" s="4" t="s">
        <v>774</v>
      </c>
      <c r="C52" s="4" t="s">
        <v>775</v>
      </c>
      <c r="D52" s="4" t="s">
        <v>776</v>
      </c>
      <c r="E52" s="4" t="s">
        <v>777</v>
      </c>
      <c r="F52" s="4" t="s">
        <v>271</v>
      </c>
      <c r="G52" s="4" t="s">
        <v>19</v>
      </c>
      <c r="H52" s="4">
        <v>33355</v>
      </c>
      <c r="I52" s="5" t="s">
        <v>6191</v>
      </c>
    </row>
    <row r="53" spans="1:9" x14ac:dyDescent="0.2">
      <c r="A53" s="4" t="s">
        <v>779</v>
      </c>
      <c r="B53" s="4" t="s">
        <v>780</v>
      </c>
      <c r="C53" s="4" t="s">
        <v>781</v>
      </c>
      <c r="D53" s="4" t="s">
        <v>782</v>
      </c>
      <c r="E53" s="4" t="s">
        <v>783</v>
      </c>
      <c r="F53" s="4" t="s">
        <v>329</v>
      </c>
      <c r="G53" s="4" t="s">
        <v>318</v>
      </c>
      <c r="H53" s="4" t="s">
        <v>330</v>
      </c>
      <c r="I53" s="5" t="s">
        <v>6190</v>
      </c>
    </row>
    <row r="54" spans="1:9" x14ac:dyDescent="0.2">
      <c r="A54" s="4" t="s">
        <v>785</v>
      </c>
      <c r="B54" s="4" t="s">
        <v>786</v>
      </c>
      <c r="C54" s="4" t="s">
        <v>787</v>
      </c>
      <c r="D54" s="4"/>
      <c r="E54" s="4" t="s">
        <v>788</v>
      </c>
      <c r="F54" s="4" t="s">
        <v>248</v>
      </c>
      <c r="G54" s="4" t="s">
        <v>28</v>
      </c>
      <c r="H54" s="4" t="s">
        <v>249</v>
      </c>
      <c r="I54" s="5" t="s">
        <v>6191</v>
      </c>
    </row>
    <row r="55" spans="1:9" x14ac:dyDescent="0.2">
      <c r="A55" s="4" t="s">
        <v>789</v>
      </c>
      <c r="B55" s="4" t="s">
        <v>790</v>
      </c>
      <c r="C55" s="4" t="s">
        <v>791</v>
      </c>
      <c r="D55" s="4" t="s">
        <v>792</v>
      </c>
      <c r="E55" s="4" t="s">
        <v>793</v>
      </c>
      <c r="F55" s="4" t="s">
        <v>138</v>
      </c>
      <c r="G55" s="4" t="s">
        <v>19</v>
      </c>
      <c r="H55" s="4">
        <v>84605</v>
      </c>
      <c r="I55" s="5" t="s">
        <v>6191</v>
      </c>
    </row>
    <row r="56" spans="1:9" x14ac:dyDescent="0.2">
      <c r="A56" s="4" t="s">
        <v>795</v>
      </c>
      <c r="B56" s="4" t="s">
        <v>796</v>
      </c>
      <c r="C56" s="4" t="s">
        <v>797</v>
      </c>
      <c r="D56" s="4" t="s">
        <v>798</v>
      </c>
      <c r="E56" s="4" t="s">
        <v>799</v>
      </c>
      <c r="F56" s="4" t="s">
        <v>260</v>
      </c>
      <c r="G56" s="4" t="s">
        <v>19</v>
      </c>
      <c r="H56" s="4">
        <v>43666</v>
      </c>
      <c r="I56" s="5" t="s">
        <v>6191</v>
      </c>
    </row>
    <row r="57" spans="1:9" x14ac:dyDescent="0.2">
      <c r="A57" s="4" t="s">
        <v>801</v>
      </c>
      <c r="B57" s="4" t="s">
        <v>802</v>
      </c>
      <c r="C57" s="4" t="s">
        <v>6206</v>
      </c>
      <c r="D57" s="4" t="s">
        <v>803</v>
      </c>
      <c r="E57" s="4" t="s">
        <v>804</v>
      </c>
      <c r="F57" s="4" t="s">
        <v>135</v>
      </c>
      <c r="G57" s="4" t="s">
        <v>19</v>
      </c>
      <c r="H57" s="4">
        <v>8650</v>
      </c>
      <c r="I57" s="5" t="s">
        <v>6191</v>
      </c>
    </row>
    <row r="58" spans="1:9" x14ac:dyDescent="0.2">
      <c r="A58" s="4" t="s">
        <v>806</v>
      </c>
      <c r="B58" s="4" t="s">
        <v>807</v>
      </c>
      <c r="C58" s="4" t="s">
        <v>808</v>
      </c>
      <c r="D58" s="4" t="s">
        <v>809</v>
      </c>
      <c r="E58" s="4" t="s">
        <v>810</v>
      </c>
      <c r="F58" s="4" t="s">
        <v>137</v>
      </c>
      <c r="G58" s="4" t="s">
        <v>19</v>
      </c>
      <c r="H58" s="4">
        <v>33686</v>
      </c>
      <c r="I58" s="5" t="s">
        <v>6190</v>
      </c>
    </row>
    <row r="59" spans="1:9" x14ac:dyDescent="0.2">
      <c r="A59" s="4" t="s">
        <v>812</v>
      </c>
      <c r="B59" s="4" t="s">
        <v>813</v>
      </c>
      <c r="C59" s="4" t="s">
        <v>814</v>
      </c>
      <c r="D59" s="4" t="s">
        <v>815</v>
      </c>
      <c r="E59" s="4" t="s">
        <v>816</v>
      </c>
      <c r="F59" s="4" t="s">
        <v>250</v>
      </c>
      <c r="G59" s="4" t="s">
        <v>19</v>
      </c>
      <c r="H59" s="4">
        <v>32590</v>
      </c>
      <c r="I59" s="5" t="s">
        <v>6191</v>
      </c>
    </row>
    <row r="60" spans="1:9" x14ac:dyDescent="0.2">
      <c r="A60" s="4" t="s">
        <v>818</v>
      </c>
      <c r="B60" s="4" t="s">
        <v>819</v>
      </c>
      <c r="C60" s="4" t="s">
        <v>6207</v>
      </c>
      <c r="D60" s="4" t="s">
        <v>820</v>
      </c>
      <c r="E60" s="4" t="s">
        <v>821</v>
      </c>
      <c r="F60" s="4" t="s">
        <v>234</v>
      </c>
      <c r="G60" s="4" t="s">
        <v>19</v>
      </c>
      <c r="H60" s="4">
        <v>33543</v>
      </c>
      <c r="I60" s="5" t="s">
        <v>6190</v>
      </c>
    </row>
    <row r="61" spans="1:9" x14ac:dyDescent="0.2">
      <c r="A61" s="4" t="s">
        <v>823</v>
      </c>
      <c r="B61" s="4" t="s">
        <v>824</v>
      </c>
      <c r="C61" s="4" t="s">
        <v>825</v>
      </c>
      <c r="D61" s="4"/>
      <c r="E61" s="4" t="s">
        <v>826</v>
      </c>
      <c r="F61" s="4" t="s">
        <v>173</v>
      </c>
      <c r="G61" s="4" t="s">
        <v>19</v>
      </c>
      <c r="H61" s="4">
        <v>55123</v>
      </c>
      <c r="I61" s="5" t="s">
        <v>6190</v>
      </c>
    </row>
    <row r="62" spans="1:9" x14ac:dyDescent="0.2">
      <c r="A62" s="4" t="s">
        <v>828</v>
      </c>
      <c r="B62" s="4" t="s">
        <v>829</v>
      </c>
      <c r="C62" s="4" t="s">
        <v>830</v>
      </c>
      <c r="D62" s="4" t="s">
        <v>831</v>
      </c>
      <c r="E62" s="4" t="s">
        <v>832</v>
      </c>
      <c r="F62" s="4" t="s">
        <v>66</v>
      </c>
      <c r="G62" s="4" t="s">
        <v>19</v>
      </c>
      <c r="H62" s="4">
        <v>46862</v>
      </c>
      <c r="I62" s="5" t="s">
        <v>6191</v>
      </c>
    </row>
    <row r="63" spans="1:9" x14ac:dyDescent="0.2">
      <c r="A63" s="4" t="s">
        <v>834</v>
      </c>
      <c r="B63" s="4" t="s">
        <v>835</v>
      </c>
      <c r="C63" s="4" t="s">
        <v>6208</v>
      </c>
      <c r="D63" s="4" t="s">
        <v>836</v>
      </c>
      <c r="E63" s="4" t="s">
        <v>837</v>
      </c>
      <c r="F63" s="4" t="s">
        <v>151</v>
      </c>
      <c r="G63" s="4" t="s">
        <v>28</v>
      </c>
      <c r="H63" s="4" t="s">
        <v>152</v>
      </c>
      <c r="I63" s="5" t="s">
        <v>6190</v>
      </c>
    </row>
    <row r="64" spans="1:9" x14ac:dyDescent="0.2">
      <c r="A64" s="4" t="s">
        <v>839</v>
      </c>
      <c r="B64" s="4" t="s">
        <v>840</v>
      </c>
      <c r="C64" s="4" t="s">
        <v>6209</v>
      </c>
      <c r="D64" s="4" t="s">
        <v>841</v>
      </c>
      <c r="E64" s="4" t="s">
        <v>842</v>
      </c>
      <c r="F64" s="4" t="s">
        <v>267</v>
      </c>
      <c r="G64" s="4" t="s">
        <v>19</v>
      </c>
      <c r="H64" s="4">
        <v>34114</v>
      </c>
      <c r="I64" s="5" t="s">
        <v>6190</v>
      </c>
    </row>
    <row r="65" spans="1:9" x14ac:dyDescent="0.2">
      <c r="A65" s="4" t="s">
        <v>844</v>
      </c>
      <c r="B65" s="4" t="s">
        <v>845</v>
      </c>
      <c r="C65" s="4" t="s">
        <v>846</v>
      </c>
      <c r="D65" s="4" t="s">
        <v>847</v>
      </c>
      <c r="E65" s="4" t="s">
        <v>848</v>
      </c>
      <c r="F65" s="4" t="s">
        <v>56</v>
      </c>
      <c r="G65" s="4" t="s">
        <v>19</v>
      </c>
      <c r="H65" s="4">
        <v>60681</v>
      </c>
      <c r="I65" s="5" t="s">
        <v>6191</v>
      </c>
    </row>
    <row r="66" spans="1:9" x14ac:dyDescent="0.2">
      <c r="A66" s="4" t="s">
        <v>850</v>
      </c>
      <c r="B66" s="4" t="s">
        <v>851</v>
      </c>
      <c r="C66" s="4" t="s">
        <v>6210</v>
      </c>
      <c r="D66" s="4" t="s">
        <v>852</v>
      </c>
      <c r="E66" s="4" t="s">
        <v>853</v>
      </c>
      <c r="F66" s="4" t="s">
        <v>199</v>
      </c>
      <c r="G66" s="4" t="s">
        <v>19</v>
      </c>
      <c r="H66" s="4">
        <v>7104</v>
      </c>
      <c r="I66" s="5" t="s">
        <v>6190</v>
      </c>
    </row>
    <row r="67" spans="1:9" x14ac:dyDescent="0.2">
      <c r="A67" s="4" t="s">
        <v>855</v>
      </c>
      <c r="B67" s="4" t="s">
        <v>856</v>
      </c>
      <c r="C67" s="4" t="s">
        <v>857</v>
      </c>
      <c r="D67" s="4" t="s">
        <v>858</v>
      </c>
      <c r="E67" s="4" t="s">
        <v>859</v>
      </c>
      <c r="F67" s="4" t="s">
        <v>364</v>
      </c>
      <c r="G67" s="4" t="s">
        <v>19</v>
      </c>
      <c r="H67" s="4">
        <v>22184</v>
      </c>
      <c r="I67" s="5" t="s">
        <v>6190</v>
      </c>
    </row>
    <row r="68" spans="1:9" x14ac:dyDescent="0.2">
      <c r="A68" s="4" t="s">
        <v>861</v>
      </c>
      <c r="B68" s="4" t="s">
        <v>862</v>
      </c>
      <c r="C68" s="4" t="s">
        <v>863</v>
      </c>
      <c r="D68" s="4" t="s">
        <v>864</v>
      </c>
      <c r="E68" s="4" t="s">
        <v>865</v>
      </c>
      <c r="F68" s="4" t="s">
        <v>106</v>
      </c>
      <c r="G68" s="4" t="s">
        <v>19</v>
      </c>
      <c r="H68" s="4">
        <v>76178</v>
      </c>
      <c r="I68" s="5" t="s">
        <v>6190</v>
      </c>
    </row>
    <row r="69" spans="1:9" x14ac:dyDescent="0.2">
      <c r="A69" s="4" t="s">
        <v>867</v>
      </c>
      <c r="B69" s="4" t="s">
        <v>868</v>
      </c>
      <c r="C69" s="4" t="s">
        <v>869</v>
      </c>
      <c r="D69" s="4" t="s">
        <v>870</v>
      </c>
      <c r="E69" s="4" t="s">
        <v>871</v>
      </c>
      <c r="F69" s="4" t="s">
        <v>118</v>
      </c>
      <c r="G69" s="4" t="s">
        <v>19</v>
      </c>
      <c r="H69" s="4">
        <v>91505</v>
      </c>
      <c r="I69" s="5" t="s">
        <v>6191</v>
      </c>
    </row>
    <row r="70" spans="1:9" x14ac:dyDescent="0.2">
      <c r="A70" s="4" t="s">
        <v>873</v>
      </c>
      <c r="B70" s="4" t="s">
        <v>874</v>
      </c>
      <c r="C70" s="4" t="s">
        <v>875</v>
      </c>
      <c r="D70" s="4" t="s">
        <v>876</v>
      </c>
      <c r="E70" s="4" t="s">
        <v>877</v>
      </c>
      <c r="F70" s="4" t="s">
        <v>268</v>
      </c>
      <c r="G70" s="4" t="s">
        <v>19</v>
      </c>
      <c r="H70" s="4">
        <v>37665</v>
      </c>
      <c r="I70" s="5" t="s">
        <v>6191</v>
      </c>
    </row>
    <row r="71" spans="1:9" x14ac:dyDescent="0.2">
      <c r="A71" s="4" t="s">
        <v>879</v>
      </c>
      <c r="B71" s="4" t="s">
        <v>880</v>
      </c>
      <c r="C71" s="4" t="s">
        <v>881</v>
      </c>
      <c r="D71" s="4" t="s">
        <v>882</v>
      </c>
      <c r="E71" s="4" t="s">
        <v>883</v>
      </c>
      <c r="F71" s="4" t="s">
        <v>284</v>
      </c>
      <c r="G71" s="4" t="s">
        <v>28</v>
      </c>
      <c r="H71" s="4" t="s">
        <v>884</v>
      </c>
      <c r="I71" s="5" t="s">
        <v>6190</v>
      </c>
    </row>
    <row r="72" spans="1:9" x14ac:dyDescent="0.2">
      <c r="A72" s="4" t="s">
        <v>886</v>
      </c>
      <c r="B72" s="4" t="s">
        <v>887</v>
      </c>
      <c r="C72" s="4" t="s">
        <v>888</v>
      </c>
      <c r="D72" s="4" t="s">
        <v>889</v>
      </c>
      <c r="E72" s="4" t="s">
        <v>890</v>
      </c>
      <c r="F72" s="4" t="s">
        <v>39</v>
      </c>
      <c r="G72" s="4" t="s">
        <v>19</v>
      </c>
      <c r="H72" s="4">
        <v>43231</v>
      </c>
      <c r="I72" s="5" t="s">
        <v>6191</v>
      </c>
    </row>
    <row r="73" spans="1:9" x14ac:dyDescent="0.2">
      <c r="A73" s="4" t="s">
        <v>892</v>
      </c>
      <c r="B73" s="4" t="s">
        <v>893</v>
      </c>
      <c r="C73" s="4" t="s">
        <v>894</v>
      </c>
      <c r="D73" s="4" t="s">
        <v>895</v>
      </c>
      <c r="E73" s="4" t="s">
        <v>896</v>
      </c>
      <c r="F73" s="4" t="s">
        <v>408</v>
      </c>
      <c r="G73" s="4" t="s">
        <v>318</v>
      </c>
      <c r="H73" s="4" t="s">
        <v>343</v>
      </c>
      <c r="I73" s="5" t="s">
        <v>6191</v>
      </c>
    </row>
    <row r="74" spans="1:9" x14ac:dyDescent="0.2">
      <c r="A74" s="4" t="s">
        <v>898</v>
      </c>
      <c r="B74" s="4" t="s">
        <v>899</v>
      </c>
      <c r="C74" s="4" t="s">
        <v>6211</v>
      </c>
      <c r="D74" s="4" t="s">
        <v>900</v>
      </c>
      <c r="E74" s="4" t="s">
        <v>901</v>
      </c>
      <c r="F74" s="4" t="s">
        <v>69</v>
      </c>
      <c r="G74" s="4" t="s">
        <v>19</v>
      </c>
      <c r="H74" s="4">
        <v>70183</v>
      </c>
      <c r="I74" s="5" t="s">
        <v>6191</v>
      </c>
    </row>
    <row r="75" spans="1:9" x14ac:dyDescent="0.2">
      <c r="A75" s="4" t="s">
        <v>903</v>
      </c>
      <c r="B75" s="4" t="s">
        <v>904</v>
      </c>
      <c r="C75" s="4" t="s">
        <v>6212</v>
      </c>
      <c r="D75" s="4" t="s">
        <v>905</v>
      </c>
      <c r="E75" s="4" t="s">
        <v>906</v>
      </c>
      <c r="F75" s="4" t="s">
        <v>35</v>
      </c>
      <c r="G75" s="4" t="s">
        <v>19</v>
      </c>
      <c r="H75" s="4">
        <v>28230</v>
      </c>
      <c r="I75" s="5" t="s">
        <v>6190</v>
      </c>
    </row>
    <row r="76" spans="1:9" x14ac:dyDescent="0.2">
      <c r="A76" s="4" t="s">
        <v>908</v>
      </c>
      <c r="B76" s="4" t="s">
        <v>909</v>
      </c>
      <c r="C76" s="4" t="s">
        <v>910</v>
      </c>
      <c r="D76" s="4" t="s">
        <v>911</v>
      </c>
      <c r="E76" s="4" t="s">
        <v>912</v>
      </c>
      <c r="F76" s="4" t="s">
        <v>83</v>
      </c>
      <c r="G76" s="4" t="s">
        <v>19</v>
      </c>
      <c r="H76" s="4">
        <v>1114</v>
      </c>
      <c r="I76" s="5" t="s">
        <v>6190</v>
      </c>
    </row>
    <row r="77" spans="1:9" x14ac:dyDescent="0.2">
      <c r="A77" s="4" t="s">
        <v>914</v>
      </c>
      <c r="B77" s="4" t="s">
        <v>915</v>
      </c>
      <c r="C77" s="4" t="s">
        <v>916</v>
      </c>
      <c r="D77" s="4" t="s">
        <v>917</v>
      </c>
      <c r="E77" s="4" t="s">
        <v>918</v>
      </c>
      <c r="F77" s="4" t="s">
        <v>327</v>
      </c>
      <c r="G77" s="4" t="s">
        <v>318</v>
      </c>
      <c r="H77" s="4" t="s">
        <v>321</v>
      </c>
      <c r="I77" s="5" t="s">
        <v>6190</v>
      </c>
    </row>
    <row r="78" spans="1:9" x14ac:dyDescent="0.2">
      <c r="A78" s="4" t="s">
        <v>920</v>
      </c>
      <c r="B78" s="4" t="s">
        <v>921</v>
      </c>
      <c r="C78" s="4" t="s">
        <v>6213</v>
      </c>
      <c r="D78" s="4" t="s">
        <v>922</v>
      </c>
      <c r="E78" s="4" t="s">
        <v>923</v>
      </c>
      <c r="F78" s="4" t="s">
        <v>482</v>
      </c>
      <c r="G78" s="4" t="s">
        <v>318</v>
      </c>
      <c r="H78" s="4" t="s">
        <v>359</v>
      </c>
      <c r="I78" s="5" t="s">
        <v>6190</v>
      </c>
    </row>
    <row r="79" spans="1:9" x14ac:dyDescent="0.2">
      <c r="A79" s="4" t="s">
        <v>925</v>
      </c>
      <c r="B79" s="4" t="s">
        <v>926</v>
      </c>
      <c r="C79" s="4" t="s">
        <v>927</v>
      </c>
      <c r="D79" s="4" t="s">
        <v>928</v>
      </c>
      <c r="E79" s="4" t="s">
        <v>929</v>
      </c>
      <c r="F79" s="4" t="s">
        <v>212</v>
      </c>
      <c r="G79" s="4" t="s">
        <v>19</v>
      </c>
      <c r="H79" s="4">
        <v>79705</v>
      </c>
      <c r="I79" s="5" t="s">
        <v>6191</v>
      </c>
    </row>
    <row r="80" spans="1:9" x14ac:dyDescent="0.2">
      <c r="A80" s="4" t="s">
        <v>931</v>
      </c>
      <c r="B80" s="4" t="s">
        <v>932</v>
      </c>
      <c r="C80" s="4" t="s">
        <v>933</v>
      </c>
      <c r="D80" s="4" t="s">
        <v>934</v>
      </c>
      <c r="E80" s="4" t="s">
        <v>935</v>
      </c>
      <c r="F80" s="4" t="s">
        <v>52</v>
      </c>
      <c r="G80" s="4" t="s">
        <v>19</v>
      </c>
      <c r="H80" s="4">
        <v>75323</v>
      </c>
      <c r="I80" s="5" t="s">
        <v>6190</v>
      </c>
    </row>
    <row r="81" spans="1:9" x14ac:dyDescent="0.2">
      <c r="A81" s="4" t="s">
        <v>937</v>
      </c>
      <c r="B81" s="4" t="s">
        <v>938</v>
      </c>
      <c r="C81" s="4" t="s">
        <v>939</v>
      </c>
      <c r="D81" s="4" t="s">
        <v>940</v>
      </c>
      <c r="E81" s="4" t="s">
        <v>941</v>
      </c>
      <c r="F81" s="4" t="s">
        <v>288</v>
      </c>
      <c r="G81" s="4" t="s">
        <v>19</v>
      </c>
      <c r="H81" s="4">
        <v>20189</v>
      </c>
      <c r="I81" s="5" t="s">
        <v>6191</v>
      </c>
    </row>
    <row r="82" spans="1:9" x14ac:dyDescent="0.2">
      <c r="A82" s="4" t="s">
        <v>943</v>
      </c>
      <c r="B82" s="4" t="s">
        <v>944</v>
      </c>
      <c r="C82" s="4" t="s">
        <v>945</v>
      </c>
      <c r="D82" s="4" t="s">
        <v>946</v>
      </c>
      <c r="E82" s="4" t="s">
        <v>947</v>
      </c>
      <c r="F82" s="4" t="s">
        <v>149</v>
      </c>
      <c r="G82" s="4" t="s">
        <v>19</v>
      </c>
      <c r="H82" s="4">
        <v>94627</v>
      </c>
      <c r="I82" s="5" t="s">
        <v>6190</v>
      </c>
    </row>
    <row r="83" spans="1:9" x14ac:dyDescent="0.2">
      <c r="A83" s="4" t="s">
        <v>949</v>
      </c>
      <c r="B83" s="4" t="s">
        <v>950</v>
      </c>
      <c r="C83" s="4" t="s">
        <v>951</v>
      </c>
      <c r="D83" s="4" t="s">
        <v>952</v>
      </c>
      <c r="E83" s="4" t="s">
        <v>953</v>
      </c>
      <c r="F83" s="4" t="s">
        <v>78</v>
      </c>
      <c r="G83" s="4" t="s">
        <v>19</v>
      </c>
      <c r="H83" s="4">
        <v>80930</v>
      </c>
      <c r="I83" s="5" t="s">
        <v>6190</v>
      </c>
    </row>
    <row r="84" spans="1:9" x14ac:dyDescent="0.2">
      <c r="A84" s="4" t="s">
        <v>955</v>
      </c>
      <c r="B84" s="4" t="s">
        <v>956</v>
      </c>
      <c r="C84" s="4" t="s">
        <v>957</v>
      </c>
      <c r="D84" s="4" t="s">
        <v>958</v>
      </c>
      <c r="E84" s="4" t="s">
        <v>959</v>
      </c>
      <c r="F84" s="4" t="s">
        <v>456</v>
      </c>
      <c r="G84" s="4" t="s">
        <v>318</v>
      </c>
      <c r="H84" s="4" t="s">
        <v>457</v>
      </c>
      <c r="I84" s="5" t="s">
        <v>6190</v>
      </c>
    </row>
    <row r="85" spans="1:9" x14ac:dyDescent="0.2">
      <c r="A85" s="4" t="s">
        <v>961</v>
      </c>
      <c r="B85" s="4" t="s">
        <v>962</v>
      </c>
      <c r="C85" s="4" t="s">
        <v>6214</v>
      </c>
      <c r="D85" s="4" t="s">
        <v>963</v>
      </c>
      <c r="E85" s="4" t="s">
        <v>964</v>
      </c>
      <c r="F85" s="4" t="s">
        <v>120</v>
      </c>
      <c r="G85" s="4" t="s">
        <v>19</v>
      </c>
      <c r="H85" s="4">
        <v>14205</v>
      </c>
      <c r="I85" s="5" t="s">
        <v>6190</v>
      </c>
    </row>
    <row r="86" spans="1:9" x14ac:dyDescent="0.2">
      <c r="A86" s="4" t="s">
        <v>966</v>
      </c>
      <c r="B86" s="4" t="s">
        <v>967</v>
      </c>
      <c r="C86" s="4" t="s">
        <v>968</v>
      </c>
      <c r="D86" s="4" t="s">
        <v>969</v>
      </c>
      <c r="E86" s="4" t="s">
        <v>970</v>
      </c>
      <c r="F86" s="4" t="s">
        <v>30</v>
      </c>
      <c r="G86" s="4" t="s">
        <v>19</v>
      </c>
      <c r="H86" s="4">
        <v>93715</v>
      </c>
      <c r="I86" s="5" t="s">
        <v>6191</v>
      </c>
    </row>
    <row r="87" spans="1:9" x14ac:dyDescent="0.2">
      <c r="A87" s="4" t="s">
        <v>972</v>
      </c>
      <c r="B87" s="4" t="s">
        <v>973</v>
      </c>
      <c r="C87" s="4" t="s">
        <v>974</v>
      </c>
      <c r="D87" s="4"/>
      <c r="E87" s="4" t="s">
        <v>975</v>
      </c>
      <c r="F87" s="4" t="s">
        <v>106</v>
      </c>
      <c r="G87" s="4" t="s">
        <v>19</v>
      </c>
      <c r="H87" s="4">
        <v>76121</v>
      </c>
      <c r="I87" s="5" t="s">
        <v>6191</v>
      </c>
    </row>
    <row r="88" spans="1:9" x14ac:dyDescent="0.2">
      <c r="A88" s="4" t="s">
        <v>976</v>
      </c>
      <c r="B88" s="4" t="s">
        <v>977</v>
      </c>
      <c r="C88" s="4" t="s">
        <v>978</v>
      </c>
      <c r="D88" s="4"/>
      <c r="E88" s="4" t="s">
        <v>979</v>
      </c>
      <c r="F88" s="4" t="s">
        <v>77</v>
      </c>
      <c r="G88" s="4" t="s">
        <v>19</v>
      </c>
      <c r="H88" s="4">
        <v>73179</v>
      </c>
      <c r="I88" s="5" t="s">
        <v>6190</v>
      </c>
    </row>
    <row r="89" spans="1:9" x14ac:dyDescent="0.2">
      <c r="A89" s="4" t="s">
        <v>981</v>
      </c>
      <c r="B89" s="4" t="s">
        <v>982</v>
      </c>
      <c r="C89" s="4" t="s">
        <v>983</v>
      </c>
      <c r="D89" s="4"/>
      <c r="E89" s="4" t="s">
        <v>984</v>
      </c>
      <c r="F89" s="4" t="s">
        <v>289</v>
      </c>
      <c r="G89" s="4" t="s">
        <v>19</v>
      </c>
      <c r="H89" s="4">
        <v>77705</v>
      </c>
      <c r="I89" s="5" t="s">
        <v>6191</v>
      </c>
    </row>
    <row r="90" spans="1:9" x14ac:dyDescent="0.2">
      <c r="A90" s="4" t="s">
        <v>986</v>
      </c>
      <c r="B90" s="4" t="s">
        <v>987</v>
      </c>
      <c r="C90" s="4" t="s">
        <v>988</v>
      </c>
      <c r="D90" s="4"/>
      <c r="E90" s="4" t="s">
        <v>989</v>
      </c>
      <c r="F90" s="4" t="s">
        <v>122</v>
      </c>
      <c r="G90" s="4" t="s">
        <v>19</v>
      </c>
      <c r="H90" s="4">
        <v>89519</v>
      </c>
      <c r="I90" s="5" t="s">
        <v>6191</v>
      </c>
    </row>
    <row r="91" spans="1:9" x14ac:dyDescent="0.2">
      <c r="A91" s="4" t="s">
        <v>991</v>
      </c>
      <c r="B91" s="4" t="s">
        <v>992</v>
      </c>
      <c r="C91" s="4" t="s">
        <v>993</v>
      </c>
      <c r="D91" s="4" t="s">
        <v>994</v>
      </c>
      <c r="E91" s="4" t="s">
        <v>995</v>
      </c>
      <c r="F91" s="4" t="s">
        <v>116</v>
      </c>
      <c r="G91" s="4" t="s">
        <v>19</v>
      </c>
      <c r="H91" s="4">
        <v>64136</v>
      </c>
      <c r="I91" s="5" t="s">
        <v>6191</v>
      </c>
    </row>
    <row r="92" spans="1:9" x14ac:dyDescent="0.2">
      <c r="A92" s="4" t="s">
        <v>997</v>
      </c>
      <c r="B92" s="4" t="s">
        <v>998</v>
      </c>
      <c r="C92" s="4" t="s">
        <v>6215</v>
      </c>
      <c r="D92" s="4" t="s">
        <v>999</v>
      </c>
      <c r="E92" s="4" t="s">
        <v>1000</v>
      </c>
      <c r="F92" s="4" t="s">
        <v>329</v>
      </c>
      <c r="G92" s="4" t="s">
        <v>318</v>
      </c>
      <c r="H92" s="4" t="s">
        <v>330</v>
      </c>
      <c r="I92" s="5" t="s">
        <v>6190</v>
      </c>
    </row>
    <row r="93" spans="1:9" x14ac:dyDescent="0.2">
      <c r="A93" s="4" t="s">
        <v>1002</v>
      </c>
      <c r="B93" s="4" t="s">
        <v>1003</v>
      </c>
      <c r="C93" s="4" t="s">
        <v>1004</v>
      </c>
      <c r="D93" s="4" t="s">
        <v>1005</v>
      </c>
      <c r="E93" s="4" t="s">
        <v>1006</v>
      </c>
      <c r="F93" s="4" t="s">
        <v>153</v>
      </c>
      <c r="G93" s="4" t="s">
        <v>19</v>
      </c>
      <c r="H93" s="4">
        <v>92878</v>
      </c>
      <c r="I93" s="5" t="s">
        <v>6191</v>
      </c>
    </row>
    <row r="94" spans="1:9" x14ac:dyDescent="0.2">
      <c r="A94" s="4" t="s">
        <v>1008</v>
      </c>
      <c r="B94" s="4" t="s">
        <v>1009</v>
      </c>
      <c r="C94" s="4" t="s">
        <v>6216</v>
      </c>
      <c r="D94" s="4" t="s">
        <v>1010</v>
      </c>
      <c r="E94" s="4" t="s">
        <v>1011</v>
      </c>
      <c r="F94" s="4" t="s">
        <v>123</v>
      </c>
      <c r="G94" s="4" t="s">
        <v>19</v>
      </c>
      <c r="H94" s="4">
        <v>78759</v>
      </c>
      <c r="I94" s="5" t="s">
        <v>6190</v>
      </c>
    </row>
    <row r="95" spans="1:9" x14ac:dyDescent="0.2">
      <c r="A95" s="4" t="s">
        <v>1013</v>
      </c>
      <c r="B95" s="4" t="s">
        <v>1014</v>
      </c>
      <c r="C95" s="4" t="s">
        <v>1015</v>
      </c>
      <c r="D95" s="4" t="s">
        <v>1016</v>
      </c>
      <c r="E95" s="4" t="s">
        <v>1017</v>
      </c>
      <c r="F95" s="4" t="s">
        <v>113</v>
      </c>
      <c r="G95" s="4" t="s">
        <v>28</v>
      </c>
      <c r="H95" s="4" t="s">
        <v>114</v>
      </c>
      <c r="I95" s="5" t="s">
        <v>6190</v>
      </c>
    </row>
    <row r="96" spans="1:9" x14ac:dyDescent="0.2">
      <c r="A96" s="4" t="s">
        <v>1019</v>
      </c>
      <c r="B96" s="4" t="s">
        <v>1020</v>
      </c>
      <c r="C96" s="4" t="s">
        <v>6217</v>
      </c>
      <c r="D96" s="4"/>
      <c r="E96" s="4" t="s">
        <v>1021</v>
      </c>
      <c r="F96" s="4" t="s">
        <v>387</v>
      </c>
      <c r="G96" s="4" t="s">
        <v>318</v>
      </c>
      <c r="H96" s="4" t="s">
        <v>388</v>
      </c>
      <c r="I96" s="5" t="s">
        <v>6190</v>
      </c>
    </row>
    <row r="97" spans="1:9" x14ac:dyDescent="0.2">
      <c r="A97" s="4" t="s">
        <v>1023</v>
      </c>
      <c r="B97" s="4" t="s">
        <v>1024</v>
      </c>
      <c r="C97" s="4" t="s">
        <v>1025</v>
      </c>
      <c r="D97" s="4"/>
      <c r="E97" s="4" t="s">
        <v>1026</v>
      </c>
      <c r="F97" s="4" t="s">
        <v>30</v>
      </c>
      <c r="G97" s="4" t="s">
        <v>19</v>
      </c>
      <c r="H97" s="4">
        <v>93762</v>
      </c>
      <c r="I97" s="5" t="s">
        <v>6191</v>
      </c>
    </row>
    <row r="98" spans="1:9" x14ac:dyDescent="0.2">
      <c r="A98" s="4" t="s">
        <v>1028</v>
      </c>
      <c r="B98" s="4" t="s">
        <v>1029</v>
      </c>
      <c r="C98" s="4" t="s">
        <v>1030</v>
      </c>
      <c r="D98" s="4"/>
      <c r="E98" s="4" t="s">
        <v>1031</v>
      </c>
      <c r="F98" s="4" t="s">
        <v>104</v>
      </c>
      <c r="G98" s="4" t="s">
        <v>19</v>
      </c>
      <c r="H98" s="4">
        <v>63150</v>
      </c>
      <c r="I98" s="5" t="s">
        <v>6191</v>
      </c>
    </row>
    <row r="99" spans="1:9" x14ac:dyDescent="0.2">
      <c r="A99" s="4" t="s">
        <v>1033</v>
      </c>
      <c r="B99" s="4" t="s">
        <v>1034</v>
      </c>
      <c r="C99" s="4" t="s">
        <v>1035</v>
      </c>
      <c r="D99" s="4" t="s">
        <v>1036</v>
      </c>
      <c r="E99" s="4" t="s">
        <v>1037</v>
      </c>
      <c r="F99" s="4" t="s">
        <v>30</v>
      </c>
      <c r="G99" s="4" t="s">
        <v>19</v>
      </c>
      <c r="H99" s="4">
        <v>93726</v>
      </c>
      <c r="I99" s="5" t="s">
        <v>6191</v>
      </c>
    </row>
    <row r="100" spans="1:9" x14ac:dyDescent="0.2">
      <c r="A100" s="4" t="s">
        <v>1039</v>
      </c>
      <c r="B100" s="4" t="s">
        <v>1040</v>
      </c>
      <c r="C100" s="4" t="s">
        <v>6218</v>
      </c>
      <c r="D100" s="4" t="s">
        <v>1041</v>
      </c>
      <c r="E100" s="4" t="s">
        <v>1042</v>
      </c>
      <c r="F100" s="4" t="s">
        <v>384</v>
      </c>
      <c r="G100" s="4" t="s">
        <v>318</v>
      </c>
      <c r="H100" s="4" t="s">
        <v>369</v>
      </c>
      <c r="I100" s="5" t="s">
        <v>6191</v>
      </c>
    </row>
    <row r="101" spans="1:9" x14ac:dyDescent="0.2">
      <c r="A101" s="4" t="s">
        <v>1044</v>
      </c>
      <c r="B101" s="4" t="s">
        <v>1045</v>
      </c>
      <c r="C101" s="4" t="s">
        <v>6219</v>
      </c>
      <c r="D101" s="4" t="s">
        <v>1046</v>
      </c>
      <c r="E101" s="4" t="s">
        <v>1047</v>
      </c>
      <c r="F101" s="4" t="s">
        <v>39</v>
      </c>
      <c r="G101" s="4" t="s">
        <v>19</v>
      </c>
      <c r="H101" s="4">
        <v>43210</v>
      </c>
      <c r="I101" s="5" t="s">
        <v>6190</v>
      </c>
    </row>
    <row r="102" spans="1:9" x14ac:dyDescent="0.2">
      <c r="A102" s="4" t="s">
        <v>1049</v>
      </c>
      <c r="B102" s="4" t="s">
        <v>1050</v>
      </c>
      <c r="C102" s="4" t="s">
        <v>6220</v>
      </c>
      <c r="D102" s="4" t="s">
        <v>1051</v>
      </c>
      <c r="E102" s="4" t="s">
        <v>1052</v>
      </c>
      <c r="F102" s="4" t="s">
        <v>291</v>
      </c>
      <c r="G102" s="4" t="s">
        <v>19</v>
      </c>
      <c r="H102" s="4">
        <v>95205</v>
      </c>
      <c r="I102" s="5" t="s">
        <v>6190</v>
      </c>
    </row>
    <row r="103" spans="1:9" x14ac:dyDescent="0.2">
      <c r="A103" s="4" t="s">
        <v>1054</v>
      </c>
      <c r="B103" s="4" t="s">
        <v>1055</v>
      </c>
      <c r="C103" s="4" t="s">
        <v>1056</v>
      </c>
      <c r="D103" s="4" t="s">
        <v>1057</v>
      </c>
      <c r="E103" s="4" t="s">
        <v>1058</v>
      </c>
      <c r="F103" s="4" t="s">
        <v>437</v>
      </c>
      <c r="G103" s="4" t="s">
        <v>318</v>
      </c>
      <c r="H103" s="4" t="s">
        <v>438</v>
      </c>
      <c r="I103" s="5" t="s">
        <v>6190</v>
      </c>
    </row>
    <row r="104" spans="1:9" x14ac:dyDescent="0.2">
      <c r="A104" s="4" t="s">
        <v>1060</v>
      </c>
      <c r="B104" s="4" t="s">
        <v>1061</v>
      </c>
      <c r="C104" s="4" t="s">
        <v>1062</v>
      </c>
      <c r="D104" s="4" t="s">
        <v>1063</v>
      </c>
      <c r="E104" s="4" t="s">
        <v>1064</v>
      </c>
      <c r="F104" s="4" t="s">
        <v>417</v>
      </c>
      <c r="G104" s="4" t="s">
        <v>318</v>
      </c>
      <c r="H104" s="4" t="s">
        <v>369</v>
      </c>
      <c r="I104" s="5" t="s">
        <v>6190</v>
      </c>
    </row>
    <row r="105" spans="1:9" x14ac:dyDescent="0.2">
      <c r="A105" s="4" t="s">
        <v>1066</v>
      </c>
      <c r="B105" s="4" t="s">
        <v>1067</v>
      </c>
      <c r="C105" s="4" t="s">
        <v>1068</v>
      </c>
      <c r="D105" s="4" t="s">
        <v>1069</v>
      </c>
      <c r="E105" s="4" t="s">
        <v>1070</v>
      </c>
      <c r="F105" s="4" t="s">
        <v>219</v>
      </c>
      <c r="G105" s="4" t="s">
        <v>19</v>
      </c>
      <c r="H105" s="4">
        <v>14652</v>
      </c>
      <c r="I105" s="5" t="s">
        <v>6191</v>
      </c>
    </row>
    <row r="106" spans="1:9" x14ac:dyDescent="0.2">
      <c r="A106" s="4" t="s">
        <v>1072</v>
      </c>
      <c r="B106" s="4" t="s">
        <v>1073</v>
      </c>
      <c r="C106" s="4" t="s">
        <v>1074</v>
      </c>
      <c r="D106" s="4" t="s">
        <v>1075</v>
      </c>
      <c r="E106" s="4" t="s">
        <v>1076</v>
      </c>
      <c r="F106" s="4" t="s">
        <v>142</v>
      </c>
      <c r="G106" s="4" t="s">
        <v>19</v>
      </c>
      <c r="H106" s="4">
        <v>35487</v>
      </c>
      <c r="I106" s="5" t="s">
        <v>6191</v>
      </c>
    </row>
    <row r="107" spans="1:9" x14ac:dyDescent="0.2">
      <c r="A107" s="4" t="s">
        <v>1078</v>
      </c>
      <c r="B107" s="4" t="s">
        <v>1079</v>
      </c>
      <c r="C107" s="4" t="s">
        <v>1080</v>
      </c>
      <c r="D107" s="4" t="s">
        <v>1081</v>
      </c>
      <c r="E107" s="4" t="s">
        <v>1082</v>
      </c>
      <c r="F107" s="4" t="s">
        <v>63</v>
      </c>
      <c r="G107" s="4" t="s">
        <v>19</v>
      </c>
      <c r="H107" s="4">
        <v>77260</v>
      </c>
      <c r="I107" s="5" t="s">
        <v>6190</v>
      </c>
    </row>
    <row r="108" spans="1:9" x14ac:dyDescent="0.2">
      <c r="A108" s="4" t="s">
        <v>1084</v>
      </c>
      <c r="B108" s="4" t="s">
        <v>1085</v>
      </c>
      <c r="C108" s="4" t="s">
        <v>1086</v>
      </c>
      <c r="D108" s="4" t="s">
        <v>1087</v>
      </c>
      <c r="E108" s="4" t="s">
        <v>1088</v>
      </c>
      <c r="F108" s="4" t="s">
        <v>50</v>
      </c>
      <c r="G108" s="4" t="s">
        <v>19</v>
      </c>
      <c r="H108" s="4">
        <v>88514</v>
      </c>
      <c r="I108" s="5" t="s">
        <v>6191</v>
      </c>
    </row>
    <row r="109" spans="1:9" x14ac:dyDescent="0.2">
      <c r="A109" s="4" t="s">
        <v>1090</v>
      </c>
      <c r="B109" s="4" t="s">
        <v>1091</v>
      </c>
      <c r="C109" s="4" t="s">
        <v>1092</v>
      </c>
      <c r="D109" s="4" t="s">
        <v>1093</v>
      </c>
      <c r="E109" s="4" t="s">
        <v>1094</v>
      </c>
      <c r="F109" s="4" t="s">
        <v>78</v>
      </c>
      <c r="G109" s="4" t="s">
        <v>19</v>
      </c>
      <c r="H109" s="4">
        <v>80935</v>
      </c>
      <c r="I109" s="5" t="s">
        <v>6190</v>
      </c>
    </row>
    <row r="110" spans="1:9" x14ac:dyDescent="0.2">
      <c r="A110" s="4" t="s">
        <v>1096</v>
      </c>
      <c r="B110" s="4" t="s">
        <v>1097</v>
      </c>
      <c r="C110" s="4" t="s">
        <v>6221</v>
      </c>
      <c r="D110" s="4" t="s">
        <v>1098</v>
      </c>
      <c r="E110" s="4" t="s">
        <v>1099</v>
      </c>
      <c r="F110" s="4" t="s">
        <v>66</v>
      </c>
      <c r="G110" s="4" t="s">
        <v>19</v>
      </c>
      <c r="H110" s="4">
        <v>46862</v>
      </c>
      <c r="I110" s="5" t="s">
        <v>6191</v>
      </c>
    </row>
    <row r="111" spans="1:9" x14ac:dyDescent="0.2">
      <c r="A111" s="4" t="s">
        <v>1101</v>
      </c>
      <c r="B111" s="4" t="s">
        <v>1102</v>
      </c>
      <c r="C111" s="4" t="s">
        <v>1103</v>
      </c>
      <c r="D111" s="4" t="s">
        <v>1104</v>
      </c>
      <c r="E111" s="4" t="s">
        <v>1105</v>
      </c>
      <c r="F111" s="4" t="s">
        <v>235</v>
      </c>
      <c r="G111" s="4" t="s">
        <v>19</v>
      </c>
      <c r="H111" s="4">
        <v>11054</v>
      </c>
      <c r="I111" s="5" t="s">
        <v>6190</v>
      </c>
    </row>
    <row r="112" spans="1:9" x14ac:dyDescent="0.2">
      <c r="A112" s="4" t="s">
        <v>1107</v>
      </c>
      <c r="B112" s="4" t="s">
        <v>1108</v>
      </c>
      <c r="C112" s="4" t="s">
        <v>1109</v>
      </c>
      <c r="D112" s="4" t="s">
        <v>1110</v>
      </c>
      <c r="E112" s="4" t="s">
        <v>1111</v>
      </c>
      <c r="F112" s="4" t="s">
        <v>83</v>
      </c>
      <c r="G112" s="4" t="s">
        <v>19</v>
      </c>
      <c r="H112" s="4">
        <v>1105</v>
      </c>
      <c r="I112" s="5" t="s">
        <v>6190</v>
      </c>
    </row>
    <row r="113" spans="1:9" x14ac:dyDescent="0.2">
      <c r="A113" s="4" t="s">
        <v>1113</v>
      </c>
      <c r="B113" s="4" t="s">
        <v>1114</v>
      </c>
      <c r="C113" s="4" t="s">
        <v>1115</v>
      </c>
      <c r="D113" s="4"/>
      <c r="E113" s="4" t="s">
        <v>1116</v>
      </c>
      <c r="F113" s="4" t="s">
        <v>250</v>
      </c>
      <c r="G113" s="4" t="s">
        <v>19</v>
      </c>
      <c r="H113" s="4">
        <v>32575</v>
      </c>
      <c r="I113" s="5" t="s">
        <v>6191</v>
      </c>
    </row>
    <row r="114" spans="1:9" x14ac:dyDescent="0.2">
      <c r="A114" s="4" t="s">
        <v>1118</v>
      </c>
      <c r="B114" s="4" t="s">
        <v>1119</v>
      </c>
      <c r="C114" s="4" t="s">
        <v>1120</v>
      </c>
      <c r="D114" s="4" t="s">
        <v>1121</v>
      </c>
      <c r="E114" s="4" t="s">
        <v>1122</v>
      </c>
      <c r="F114" s="4" t="s">
        <v>38</v>
      </c>
      <c r="G114" s="4" t="s">
        <v>19</v>
      </c>
      <c r="H114" s="4">
        <v>23242</v>
      </c>
      <c r="I114" s="5" t="s">
        <v>6191</v>
      </c>
    </row>
    <row r="115" spans="1:9" x14ac:dyDescent="0.2">
      <c r="A115" s="4" t="s">
        <v>1124</v>
      </c>
      <c r="B115" s="4" t="s">
        <v>1125</v>
      </c>
      <c r="C115" s="4" t="s">
        <v>1126</v>
      </c>
      <c r="D115" s="4" t="s">
        <v>1127</v>
      </c>
      <c r="E115" s="4" t="s">
        <v>1128</v>
      </c>
      <c r="F115" s="4" t="s">
        <v>432</v>
      </c>
      <c r="G115" s="4" t="s">
        <v>318</v>
      </c>
      <c r="H115" s="4" t="s">
        <v>420</v>
      </c>
      <c r="I115" s="5" t="s">
        <v>6191</v>
      </c>
    </row>
    <row r="116" spans="1:9" x14ac:dyDescent="0.2">
      <c r="A116" s="4" t="s">
        <v>1130</v>
      </c>
      <c r="B116" s="4" t="s">
        <v>1131</v>
      </c>
      <c r="C116" s="4" t="s">
        <v>6222</v>
      </c>
      <c r="D116" s="4" t="s">
        <v>1132</v>
      </c>
      <c r="E116" s="4" t="s">
        <v>1133</v>
      </c>
      <c r="F116" s="4" t="s">
        <v>26</v>
      </c>
      <c r="G116" s="4" t="s">
        <v>19</v>
      </c>
      <c r="H116" s="4">
        <v>25705</v>
      </c>
      <c r="I116" s="5" t="s">
        <v>6191</v>
      </c>
    </row>
    <row r="117" spans="1:9" x14ac:dyDescent="0.2">
      <c r="A117" s="4" t="s">
        <v>1135</v>
      </c>
      <c r="B117" s="4" t="s">
        <v>1136</v>
      </c>
      <c r="C117" s="4" t="s">
        <v>1137</v>
      </c>
      <c r="D117" s="4" t="s">
        <v>1138</v>
      </c>
      <c r="E117" s="4" t="s">
        <v>1139</v>
      </c>
      <c r="F117" s="4" t="s">
        <v>144</v>
      </c>
      <c r="G117" s="4" t="s">
        <v>28</v>
      </c>
      <c r="H117" s="4" t="s">
        <v>145</v>
      </c>
      <c r="I117" s="5" t="s">
        <v>6191</v>
      </c>
    </row>
    <row r="118" spans="1:9" x14ac:dyDescent="0.2">
      <c r="A118" s="4" t="s">
        <v>1141</v>
      </c>
      <c r="B118" s="4" t="s">
        <v>1142</v>
      </c>
      <c r="C118" s="4" t="s">
        <v>1143</v>
      </c>
      <c r="D118" s="4" t="s">
        <v>1144</v>
      </c>
      <c r="E118" s="4" t="s">
        <v>1145</v>
      </c>
      <c r="F118" s="4" t="s">
        <v>411</v>
      </c>
      <c r="G118" s="4" t="s">
        <v>318</v>
      </c>
      <c r="H118" s="4" t="s">
        <v>412</v>
      </c>
      <c r="I118" s="5" t="s">
        <v>6190</v>
      </c>
    </row>
    <row r="119" spans="1:9" x14ac:dyDescent="0.2">
      <c r="A119" s="4" t="s">
        <v>1147</v>
      </c>
      <c r="B119" s="4" t="s">
        <v>1148</v>
      </c>
      <c r="C119" s="4" t="s">
        <v>1149</v>
      </c>
      <c r="D119" s="4" t="s">
        <v>1150</v>
      </c>
      <c r="E119" s="4" t="s">
        <v>1151</v>
      </c>
      <c r="F119" s="4" t="s">
        <v>203</v>
      </c>
      <c r="G119" s="4" t="s">
        <v>19</v>
      </c>
      <c r="H119" s="4">
        <v>45432</v>
      </c>
      <c r="I119" s="5" t="s">
        <v>6191</v>
      </c>
    </row>
    <row r="120" spans="1:9" x14ac:dyDescent="0.2">
      <c r="A120" s="4" t="s">
        <v>1153</v>
      </c>
      <c r="B120" s="4" t="s">
        <v>1154</v>
      </c>
      <c r="C120" s="4" t="s">
        <v>1155</v>
      </c>
      <c r="D120" s="4" t="s">
        <v>1156</v>
      </c>
      <c r="E120" s="4" t="s">
        <v>1157</v>
      </c>
      <c r="F120" s="4" t="s">
        <v>72</v>
      </c>
      <c r="G120" s="4" t="s">
        <v>19</v>
      </c>
      <c r="H120" s="4">
        <v>99507</v>
      </c>
      <c r="I120" s="5" t="s">
        <v>6190</v>
      </c>
    </row>
    <row r="121" spans="1:9" x14ac:dyDescent="0.2">
      <c r="A121" s="4" t="s">
        <v>1159</v>
      </c>
      <c r="B121" s="4" t="s">
        <v>1160</v>
      </c>
      <c r="C121" s="4" t="s">
        <v>1161</v>
      </c>
      <c r="D121" s="4" t="s">
        <v>1162</v>
      </c>
      <c r="E121" s="4" t="s">
        <v>1163</v>
      </c>
      <c r="F121" s="4" t="s">
        <v>130</v>
      </c>
      <c r="G121" s="4" t="s">
        <v>19</v>
      </c>
      <c r="H121" s="4">
        <v>37215</v>
      </c>
      <c r="I121" s="5" t="s">
        <v>6191</v>
      </c>
    </row>
    <row r="122" spans="1:9" x14ac:dyDescent="0.2">
      <c r="A122" s="4" t="s">
        <v>1164</v>
      </c>
      <c r="B122" s="4" t="s">
        <v>1165</v>
      </c>
      <c r="C122" s="4" t="s">
        <v>1166</v>
      </c>
      <c r="D122" s="4" t="s">
        <v>1167</v>
      </c>
      <c r="E122" s="4" t="s">
        <v>1168</v>
      </c>
      <c r="F122" s="4" t="s">
        <v>27</v>
      </c>
      <c r="G122" s="4" t="s">
        <v>19</v>
      </c>
      <c r="H122" s="4">
        <v>90040</v>
      </c>
      <c r="I122" s="5" t="s">
        <v>6190</v>
      </c>
    </row>
    <row r="123" spans="1:9" x14ac:dyDescent="0.2">
      <c r="A123" s="4" t="s">
        <v>1169</v>
      </c>
      <c r="B123" s="4" t="s">
        <v>1170</v>
      </c>
      <c r="C123" s="4" t="s">
        <v>1171</v>
      </c>
      <c r="D123" s="4" t="s">
        <v>1172</v>
      </c>
      <c r="E123" s="4" t="s">
        <v>1173</v>
      </c>
      <c r="F123" s="4" t="s">
        <v>35</v>
      </c>
      <c r="G123" s="4" t="s">
        <v>19</v>
      </c>
      <c r="H123" s="4">
        <v>28289</v>
      </c>
      <c r="I123" s="5" t="s">
        <v>6191</v>
      </c>
    </row>
    <row r="124" spans="1:9" x14ac:dyDescent="0.2">
      <c r="A124" s="4" t="s">
        <v>1175</v>
      </c>
      <c r="B124" s="4" t="s">
        <v>1176</v>
      </c>
      <c r="C124" s="4" t="s">
        <v>1177</v>
      </c>
      <c r="D124" s="4" t="s">
        <v>1178</v>
      </c>
      <c r="E124" s="4" t="s">
        <v>1179</v>
      </c>
      <c r="F124" s="4" t="s">
        <v>42</v>
      </c>
      <c r="G124" s="4" t="s">
        <v>19</v>
      </c>
      <c r="H124" s="4">
        <v>80217</v>
      </c>
      <c r="I124" s="5" t="s">
        <v>6190</v>
      </c>
    </row>
    <row r="125" spans="1:9" x14ac:dyDescent="0.2">
      <c r="A125" s="4" t="s">
        <v>1181</v>
      </c>
      <c r="B125" s="4" t="s">
        <v>1182</v>
      </c>
      <c r="C125" s="4" t="s">
        <v>1183</v>
      </c>
      <c r="D125" s="4" t="s">
        <v>1184</v>
      </c>
      <c r="E125" s="4" t="s">
        <v>1185</v>
      </c>
      <c r="F125" s="4" t="s">
        <v>165</v>
      </c>
      <c r="G125" s="4" t="s">
        <v>19</v>
      </c>
      <c r="H125" s="4">
        <v>6912</v>
      </c>
      <c r="I125" s="5" t="s">
        <v>6191</v>
      </c>
    </row>
    <row r="126" spans="1:9" x14ac:dyDescent="0.2">
      <c r="A126" s="4" t="s">
        <v>1187</v>
      </c>
      <c r="B126" s="4" t="s">
        <v>1188</v>
      </c>
      <c r="C126" s="4" t="s">
        <v>1189</v>
      </c>
      <c r="D126" s="4" t="s">
        <v>1190</v>
      </c>
      <c r="E126" s="4" t="s">
        <v>1191</v>
      </c>
      <c r="F126" s="4" t="s">
        <v>311</v>
      </c>
      <c r="G126" s="4" t="s">
        <v>19</v>
      </c>
      <c r="H126" s="4">
        <v>23605</v>
      </c>
      <c r="I126" s="5" t="s">
        <v>6190</v>
      </c>
    </row>
    <row r="127" spans="1:9" x14ac:dyDescent="0.2">
      <c r="A127" s="4" t="s">
        <v>1193</v>
      </c>
      <c r="B127" s="4" t="s">
        <v>1194</v>
      </c>
      <c r="C127" s="4" t="s">
        <v>1195</v>
      </c>
      <c r="D127" s="4" t="s">
        <v>1196</v>
      </c>
      <c r="E127" s="4" t="s">
        <v>1197</v>
      </c>
      <c r="F127" s="4" t="s">
        <v>447</v>
      </c>
      <c r="G127" s="4" t="s">
        <v>318</v>
      </c>
      <c r="H127" s="4" t="s">
        <v>410</v>
      </c>
      <c r="I127" s="5" t="s">
        <v>6190</v>
      </c>
    </row>
    <row r="128" spans="1:9" x14ac:dyDescent="0.2">
      <c r="A128" s="4" t="s">
        <v>1199</v>
      </c>
      <c r="B128" s="4" t="s">
        <v>1200</v>
      </c>
      <c r="C128" s="4" t="s">
        <v>1201</v>
      </c>
      <c r="D128" s="4" t="s">
        <v>1202</v>
      </c>
      <c r="E128" s="4" t="s">
        <v>1203</v>
      </c>
      <c r="F128" s="4" t="s">
        <v>72</v>
      </c>
      <c r="G128" s="4" t="s">
        <v>19</v>
      </c>
      <c r="H128" s="4">
        <v>99599</v>
      </c>
      <c r="I128" s="5" t="s">
        <v>6191</v>
      </c>
    </row>
    <row r="129" spans="1:9" x14ac:dyDescent="0.2">
      <c r="A129" s="4" t="s">
        <v>1205</v>
      </c>
      <c r="B129" s="4" t="s">
        <v>1206</v>
      </c>
      <c r="C129" s="4" t="s">
        <v>1207</v>
      </c>
      <c r="D129" s="4" t="s">
        <v>1208</v>
      </c>
      <c r="E129" s="4" t="s">
        <v>1209</v>
      </c>
      <c r="F129" s="4" t="s">
        <v>289</v>
      </c>
      <c r="G129" s="4" t="s">
        <v>318</v>
      </c>
      <c r="H129" s="4" t="s">
        <v>444</v>
      </c>
      <c r="I129" s="5" t="s">
        <v>6191</v>
      </c>
    </row>
    <row r="130" spans="1:9" x14ac:dyDescent="0.2">
      <c r="A130" s="4" t="s">
        <v>1211</v>
      </c>
      <c r="B130" s="4" t="s">
        <v>1212</v>
      </c>
      <c r="C130" s="4" t="s">
        <v>1213</v>
      </c>
      <c r="D130" s="4" t="s">
        <v>1214</v>
      </c>
      <c r="E130" s="4" t="s">
        <v>1215</v>
      </c>
      <c r="F130" s="4" t="s">
        <v>97</v>
      </c>
      <c r="G130" s="4" t="s">
        <v>19</v>
      </c>
      <c r="H130" s="4">
        <v>58122</v>
      </c>
      <c r="I130" s="5" t="s">
        <v>6191</v>
      </c>
    </row>
    <row r="131" spans="1:9" x14ac:dyDescent="0.2">
      <c r="A131" s="4" t="s">
        <v>1217</v>
      </c>
      <c r="B131" s="4" t="s">
        <v>1218</v>
      </c>
      <c r="C131" s="4" t="s">
        <v>1219</v>
      </c>
      <c r="D131" s="4" t="s">
        <v>1220</v>
      </c>
      <c r="E131" s="4" t="s">
        <v>1221</v>
      </c>
      <c r="F131" s="4" t="s">
        <v>95</v>
      </c>
      <c r="G131" s="4" t="s">
        <v>19</v>
      </c>
      <c r="H131" s="4">
        <v>47737</v>
      </c>
      <c r="I131" s="5" t="s">
        <v>6190</v>
      </c>
    </row>
    <row r="132" spans="1:9" x14ac:dyDescent="0.2">
      <c r="A132" s="4" t="s">
        <v>1223</v>
      </c>
      <c r="B132" s="4" t="s">
        <v>1224</v>
      </c>
      <c r="C132" s="4" t="s">
        <v>6223</v>
      </c>
      <c r="D132" s="4" t="s">
        <v>1225</v>
      </c>
      <c r="E132" s="4" t="s">
        <v>1226</v>
      </c>
      <c r="F132" s="4" t="s">
        <v>432</v>
      </c>
      <c r="G132" s="4" t="s">
        <v>318</v>
      </c>
      <c r="H132" s="4" t="s">
        <v>420</v>
      </c>
      <c r="I132" s="5" t="s">
        <v>6190</v>
      </c>
    </row>
    <row r="133" spans="1:9" x14ac:dyDescent="0.2">
      <c r="A133" s="4" t="s">
        <v>1228</v>
      </c>
      <c r="B133" s="4" t="s">
        <v>1229</v>
      </c>
      <c r="C133" s="4" t="s">
        <v>1230</v>
      </c>
      <c r="D133" s="4" t="s">
        <v>1231</v>
      </c>
      <c r="E133" s="4" t="s">
        <v>1232</v>
      </c>
      <c r="F133" s="4" t="s">
        <v>35</v>
      </c>
      <c r="G133" s="4" t="s">
        <v>19</v>
      </c>
      <c r="H133" s="4">
        <v>28210</v>
      </c>
      <c r="I133" s="5" t="s">
        <v>6190</v>
      </c>
    </row>
    <row r="134" spans="1:9" x14ac:dyDescent="0.2">
      <c r="A134" s="4" t="s">
        <v>1234</v>
      </c>
      <c r="B134" s="4" t="s">
        <v>1235</v>
      </c>
      <c r="C134" s="4" t="s">
        <v>1236</v>
      </c>
      <c r="D134" s="4" t="s">
        <v>1237</v>
      </c>
      <c r="E134" s="4" t="s">
        <v>1238</v>
      </c>
      <c r="F134" s="4" t="s">
        <v>223</v>
      </c>
      <c r="G134" s="4" t="s">
        <v>19</v>
      </c>
      <c r="H134" s="4">
        <v>35815</v>
      </c>
      <c r="I134" s="5" t="s">
        <v>6190</v>
      </c>
    </row>
    <row r="135" spans="1:9" x14ac:dyDescent="0.2">
      <c r="A135" s="4" t="s">
        <v>1240</v>
      </c>
      <c r="B135" s="4" t="s">
        <v>1241</v>
      </c>
      <c r="C135" s="4" t="s">
        <v>1242</v>
      </c>
      <c r="D135" s="4" t="s">
        <v>1243</v>
      </c>
      <c r="E135" s="4" t="s">
        <v>1244</v>
      </c>
      <c r="F135" s="4" t="s">
        <v>178</v>
      </c>
      <c r="G135" s="4" t="s">
        <v>19</v>
      </c>
      <c r="H135" s="4">
        <v>92725</v>
      </c>
      <c r="I135" s="5" t="s">
        <v>6191</v>
      </c>
    </row>
    <row r="136" spans="1:9" x14ac:dyDescent="0.2">
      <c r="A136" s="4" t="s">
        <v>1246</v>
      </c>
      <c r="B136" s="4" t="s">
        <v>1247</v>
      </c>
      <c r="C136" s="4" t="s">
        <v>6224</v>
      </c>
      <c r="D136" s="4"/>
      <c r="E136" s="4" t="s">
        <v>1248</v>
      </c>
      <c r="F136" s="4" t="s">
        <v>47</v>
      </c>
      <c r="G136" s="4" t="s">
        <v>19</v>
      </c>
      <c r="H136" s="4">
        <v>20520</v>
      </c>
      <c r="I136" s="5" t="s">
        <v>6190</v>
      </c>
    </row>
    <row r="137" spans="1:9" x14ac:dyDescent="0.2">
      <c r="A137" s="4" t="s">
        <v>1250</v>
      </c>
      <c r="B137" s="4" t="s">
        <v>1251</v>
      </c>
      <c r="C137" s="4" t="s">
        <v>1252</v>
      </c>
      <c r="D137" s="4" t="s">
        <v>1253</v>
      </c>
      <c r="E137" s="4" t="s">
        <v>1254</v>
      </c>
      <c r="F137" s="4" t="s">
        <v>476</v>
      </c>
      <c r="G137" s="4" t="s">
        <v>318</v>
      </c>
      <c r="H137" s="4" t="s">
        <v>477</v>
      </c>
      <c r="I137" s="5" t="s">
        <v>6191</v>
      </c>
    </row>
    <row r="138" spans="1:9" x14ac:dyDescent="0.2">
      <c r="A138" s="4" t="s">
        <v>1256</v>
      </c>
      <c r="B138" s="4" t="s">
        <v>1257</v>
      </c>
      <c r="C138" s="4" t="s">
        <v>1258</v>
      </c>
      <c r="D138" s="4" t="s">
        <v>1259</v>
      </c>
      <c r="E138" s="4" t="s">
        <v>1260</v>
      </c>
      <c r="F138" s="4" t="s">
        <v>104</v>
      </c>
      <c r="G138" s="4" t="s">
        <v>19</v>
      </c>
      <c r="H138" s="4">
        <v>63131</v>
      </c>
      <c r="I138" s="5" t="s">
        <v>6191</v>
      </c>
    </row>
    <row r="139" spans="1:9" x14ac:dyDescent="0.2">
      <c r="A139" s="4" t="s">
        <v>1262</v>
      </c>
      <c r="B139" s="4" t="s">
        <v>1263</v>
      </c>
      <c r="C139" s="4" t="s">
        <v>6225</v>
      </c>
      <c r="D139" s="4" t="s">
        <v>1264</v>
      </c>
      <c r="E139" s="4" t="s">
        <v>1265</v>
      </c>
      <c r="F139" s="4" t="s">
        <v>349</v>
      </c>
      <c r="G139" s="4" t="s">
        <v>318</v>
      </c>
      <c r="H139" s="4" t="s">
        <v>350</v>
      </c>
      <c r="I139" s="5" t="s">
        <v>6191</v>
      </c>
    </row>
    <row r="140" spans="1:9" x14ac:dyDescent="0.2">
      <c r="A140" s="4" t="s">
        <v>1267</v>
      </c>
      <c r="B140" s="4" t="s">
        <v>1268</v>
      </c>
      <c r="C140" s="4" t="s">
        <v>6226</v>
      </c>
      <c r="D140" s="4" t="s">
        <v>1269</v>
      </c>
      <c r="E140" s="4" t="s">
        <v>1270</v>
      </c>
      <c r="F140" s="4" t="s">
        <v>73</v>
      </c>
      <c r="G140" s="4" t="s">
        <v>19</v>
      </c>
      <c r="H140" s="4">
        <v>96805</v>
      </c>
      <c r="I140" s="5" t="s">
        <v>6191</v>
      </c>
    </row>
    <row r="141" spans="1:9" x14ac:dyDescent="0.2">
      <c r="A141" s="4" t="s">
        <v>1272</v>
      </c>
      <c r="B141" s="4" t="s">
        <v>1273</v>
      </c>
      <c r="C141" s="4" t="s">
        <v>6227</v>
      </c>
      <c r="D141" s="4" t="s">
        <v>1274</v>
      </c>
      <c r="E141" s="4" t="s">
        <v>1275</v>
      </c>
      <c r="F141" s="4" t="s">
        <v>153</v>
      </c>
      <c r="G141" s="4" t="s">
        <v>19</v>
      </c>
      <c r="H141" s="4">
        <v>92878</v>
      </c>
      <c r="I141" s="5" t="s">
        <v>6190</v>
      </c>
    </row>
    <row r="142" spans="1:9" x14ac:dyDescent="0.2">
      <c r="A142" s="4" t="s">
        <v>1277</v>
      </c>
      <c r="B142" s="4" t="s">
        <v>1278</v>
      </c>
      <c r="C142" s="4" t="s">
        <v>1279</v>
      </c>
      <c r="D142" s="4" t="s">
        <v>1280</v>
      </c>
      <c r="E142" s="4" t="s">
        <v>1281</v>
      </c>
      <c r="F142" s="4" t="s">
        <v>1282</v>
      </c>
      <c r="G142" s="4" t="s">
        <v>318</v>
      </c>
      <c r="H142" s="4" t="s">
        <v>444</v>
      </c>
      <c r="I142" s="5" t="s">
        <v>6190</v>
      </c>
    </row>
    <row r="143" spans="1:9" x14ac:dyDescent="0.2">
      <c r="A143" s="4" t="s">
        <v>1284</v>
      </c>
      <c r="B143" s="4" t="s">
        <v>1285</v>
      </c>
      <c r="C143" s="4" t="s">
        <v>1286</v>
      </c>
      <c r="D143" s="4" t="s">
        <v>1287</v>
      </c>
      <c r="E143" s="4" t="s">
        <v>1288</v>
      </c>
      <c r="F143" s="4" t="s">
        <v>47</v>
      </c>
      <c r="G143" s="4" t="s">
        <v>19</v>
      </c>
      <c r="H143" s="4">
        <v>20520</v>
      </c>
      <c r="I143" s="5" t="s">
        <v>6190</v>
      </c>
    </row>
    <row r="144" spans="1:9" x14ac:dyDescent="0.2">
      <c r="A144" s="4" t="s">
        <v>1290</v>
      </c>
      <c r="B144" s="4" t="s">
        <v>1291</v>
      </c>
      <c r="C144" s="4" t="s">
        <v>6228</v>
      </c>
      <c r="D144" s="4"/>
      <c r="E144" s="4" t="s">
        <v>1292</v>
      </c>
      <c r="F144" s="4" t="s">
        <v>320</v>
      </c>
      <c r="G144" s="4" t="s">
        <v>318</v>
      </c>
      <c r="H144" s="4" t="s">
        <v>321</v>
      </c>
      <c r="I144" s="5" t="s">
        <v>6190</v>
      </c>
    </row>
    <row r="145" spans="1:9" x14ac:dyDescent="0.2">
      <c r="A145" s="4" t="s">
        <v>1294</v>
      </c>
      <c r="B145" s="4" t="s">
        <v>1295</v>
      </c>
      <c r="C145" s="4" t="s">
        <v>1296</v>
      </c>
      <c r="D145" s="4" t="s">
        <v>1297</v>
      </c>
      <c r="E145" s="4" t="s">
        <v>1298</v>
      </c>
      <c r="F145" s="4" t="s">
        <v>63</v>
      </c>
      <c r="G145" s="4" t="s">
        <v>19</v>
      </c>
      <c r="H145" s="4">
        <v>77281</v>
      </c>
      <c r="I145" s="5" t="s">
        <v>6191</v>
      </c>
    </row>
    <row r="146" spans="1:9" x14ac:dyDescent="0.2">
      <c r="A146" s="4" t="s">
        <v>1300</v>
      </c>
      <c r="B146" s="4" t="s">
        <v>1301</v>
      </c>
      <c r="C146" s="4" t="s">
        <v>1302</v>
      </c>
      <c r="D146" s="4" t="s">
        <v>1303</v>
      </c>
      <c r="E146" s="4" t="s">
        <v>1304</v>
      </c>
      <c r="F146" s="4" t="s">
        <v>161</v>
      </c>
      <c r="G146" s="4" t="s">
        <v>19</v>
      </c>
      <c r="H146" s="4">
        <v>92668</v>
      </c>
      <c r="I146" s="5" t="s">
        <v>6190</v>
      </c>
    </row>
    <row r="147" spans="1:9" x14ac:dyDescent="0.2">
      <c r="A147" s="4" t="s">
        <v>1306</v>
      </c>
      <c r="B147" s="4" t="s">
        <v>1307</v>
      </c>
      <c r="C147" s="4" t="s">
        <v>1308</v>
      </c>
      <c r="D147" s="4" t="s">
        <v>1309</v>
      </c>
      <c r="E147" s="4" t="s">
        <v>1310</v>
      </c>
      <c r="F147" s="4" t="s">
        <v>50</v>
      </c>
      <c r="G147" s="4" t="s">
        <v>19</v>
      </c>
      <c r="H147" s="4">
        <v>88553</v>
      </c>
      <c r="I147" s="5" t="s">
        <v>6191</v>
      </c>
    </row>
    <row r="148" spans="1:9" x14ac:dyDescent="0.2">
      <c r="A148" s="4" t="s">
        <v>1312</v>
      </c>
      <c r="B148" s="4" t="s">
        <v>1313</v>
      </c>
      <c r="C148" s="4" t="s">
        <v>1314</v>
      </c>
      <c r="D148" s="4" t="s">
        <v>1315</v>
      </c>
      <c r="E148" s="4" t="s">
        <v>1316</v>
      </c>
      <c r="F148" s="4" t="s">
        <v>352</v>
      </c>
      <c r="G148" s="4" t="s">
        <v>19</v>
      </c>
      <c r="H148" s="4">
        <v>89714</v>
      </c>
      <c r="I148" s="5" t="s">
        <v>6191</v>
      </c>
    </row>
    <row r="149" spans="1:9" x14ac:dyDescent="0.2">
      <c r="A149" s="4" t="s">
        <v>1317</v>
      </c>
      <c r="B149" s="4" t="s">
        <v>1318</v>
      </c>
      <c r="C149" s="4" t="s">
        <v>1319</v>
      </c>
      <c r="D149" s="4" t="s">
        <v>1320</v>
      </c>
      <c r="E149" s="4" t="s">
        <v>1321</v>
      </c>
      <c r="F149" s="4" t="s">
        <v>106</v>
      </c>
      <c r="G149" s="4" t="s">
        <v>19</v>
      </c>
      <c r="H149" s="4">
        <v>76105</v>
      </c>
      <c r="I149" s="5" t="s">
        <v>6190</v>
      </c>
    </row>
    <row r="150" spans="1:9" x14ac:dyDescent="0.2">
      <c r="A150" s="4" t="s">
        <v>1323</v>
      </c>
      <c r="B150" s="4" t="s">
        <v>1324</v>
      </c>
      <c r="C150" s="4" t="s">
        <v>1325</v>
      </c>
      <c r="D150" s="4" t="s">
        <v>1326</v>
      </c>
      <c r="E150" s="4" t="s">
        <v>1327</v>
      </c>
      <c r="F150" s="4" t="s">
        <v>138</v>
      </c>
      <c r="G150" s="4" t="s">
        <v>19</v>
      </c>
      <c r="H150" s="4">
        <v>84605</v>
      </c>
      <c r="I150" s="5" t="s">
        <v>6190</v>
      </c>
    </row>
    <row r="151" spans="1:9" x14ac:dyDescent="0.2">
      <c r="A151" s="4" t="s">
        <v>1329</v>
      </c>
      <c r="B151" s="4" t="s">
        <v>1330</v>
      </c>
      <c r="C151" s="4" t="s">
        <v>6229</v>
      </c>
      <c r="D151" s="4" t="s">
        <v>1331</v>
      </c>
      <c r="E151" s="4" t="s">
        <v>1332</v>
      </c>
      <c r="F151" s="4" t="s">
        <v>197</v>
      </c>
      <c r="G151" s="4" t="s">
        <v>19</v>
      </c>
      <c r="H151" s="4">
        <v>33487</v>
      </c>
      <c r="I151" s="5" t="s">
        <v>6190</v>
      </c>
    </row>
    <row r="152" spans="1:9" x14ac:dyDescent="0.2">
      <c r="A152" s="4" t="s">
        <v>1334</v>
      </c>
      <c r="B152" s="4" t="s">
        <v>1335</v>
      </c>
      <c r="C152" s="4" t="s">
        <v>1336</v>
      </c>
      <c r="D152" s="4" t="s">
        <v>1337</v>
      </c>
      <c r="E152" s="4" t="s">
        <v>1338</v>
      </c>
      <c r="F152" s="4" t="s">
        <v>24</v>
      </c>
      <c r="G152" s="4" t="s">
        <v>19</v>
      </c>
      <c r="H152" s="4">
        <v>24040</v>
      </c>
      <c r="I152" s="5" t="s">
        <v>6190</v>
      </c>
    </row>
    <row r="153" spans="1:9" x14ac:dyDescent="0.2">
      <c r="A153" s="4" t="s">
        <v>1340</v>
      </c>
      <c r="B153" s="4" t="s">
        <v>1341</v>
      </c>
      <c r="C153" s="4" t="s">
        <v>6230</v>
      </c>
      <c r="D153" s="4" t="s">
        <v>1342</v>
      </c>
      <c r="E153" s="4" t="s">
        <v>1343</v>
      </c>
      <c r="F153" s="4" t="s">
        <v>169</v>
      </c>
      <c r="G153" s="4" t="s">
        <v>19</v>
      </c>
      <c r="H153" s="4">
        <v>50369</v>
      </c>
      <c r="I153" s="5" t="s">
        <v>6190</v>
      </c>
    </row>
    <row r="154" spans="1:9" x14ac:dyDescent="0.2">
      <c r="A154" s="4" t="s">
        <v>1345</v>
      </c>
      <c r="B154" s="4" t="s">
        <v>1346</v>
      </c>
      <c r="C154" s="4" t="s">
        <v>1347</v>
      </c>
      <c r="D154" s="4" t="s">
        <v>1348</v>
      </c>
      <c r="E154" s="4" t="s">
        <v>1349</v>
      </c>
      <c r="F154" s="4" t="s">
        <v>73</v>
      </c>
      <c r="G154" s="4" t="s">
        <v>19</v>
      </c>
      <c r="H154" s="4">
        <v>96805</v>
      </c>
      <c r="I154" s="5" t="s">
        <v>6190</v>
      </c>
    </row>
    <row r="155" spans="1:9" x14ac:dyDescent="0.2">
      <c r="A155" s="4" t="s">
        <v>1351</v>
      </c>
      <c r="B155" s="4" t="s">
        <v>1352</v>
      </c>
      <c r="C155" s="4" t="s">
        <v>6231</v>
      </c>
      <c r="D155" s="4" t="s">
        <v>1353</v>
      </c>
      <c r="E155" s="4" t="s">
        <v>1354</v>
      </c>
      <c r="F155" s="4" t="s">
        <v>271</v>
      </c>
      <c r="G155" s="4" t="s">
        <v>19</v>
      </c>
      <c r="H155" s="4">
        <v>33345</v>
      </c>
      <c r="I155" s="5" t="s">
        <v>6191</v>
      </c>
    </row>
    <row r="156" spans="1:9" x14ac:dyDescent="0.2">
      <c r="A156" s="4" t="s">
        <v>1356</v>
      </c>
      <c r="B156" s="4" t="s">
        <v>1357</v>
      </c>
      <c r="C156" s="4" t="s">
        <v>1358</v>
      </c>
      <c r="D156" s="4" t="s">
        <v>1359</v>
      </c>
      <c r="E156" s="4" t="s">
        <v>1360</v>
      </c>
      <c r="F156" s="4" t="s">
        <v>46</v>
      </c>
      <c r="G156" s="4" t="s">
        <v>19</v>
      </c>
      <c r="H156" s="4">
        <v>19172</v>
      </c>
      <c r="I156" s="5" t="s">
        <v>6191</v>
      </c>
    </row>
    <row r="157" spans="1:9" x14ac:dyDescent="0.2">
      <c r="A157" s="4" t="s">
        <v>1362</v>
      </c>
      <c r="B157" s="4" t="s">
        <v>1363</v>
      </c>
      <c r="C157" s="4" t="s">
        <v>1364</v>
      </c>
      <c r="D157" s="4" t="s">
        <v>1365</v>
      </c>
      <c r="E157" s="4" t="s">
        <v>1366</v>
      </c>
      <c r="F157" s="4" t="s">
        <v>124</v>
      </c>
      <c r="G157" s="4" t="s">
        <v>19</v>
      </c>
      <c r="H157" s="4">
        <v>6854</v>
      </c>
      <c r="I157" s="5" t="s">
        <v>6190</v>
      </c>
    </row>
    <row r="158" spans="1:9" x14ac:dyDescent="0.2">
      <c r="A158" s="4" t="s">
        <v>1368</v>
      </c>
      <c r="B158" s="4" t="s">
        <v>1369</v>
      </c>
      <c r="C158" s="4" t="s">
        <v>1370</v>
      </c>
      <c r="D158" s="4" t="s">
        <v>1371</v>
      </c>
      <c r="E158" s="4" t="s">
        <v>1372</v>
      </c>
      <c r="F158" s="4" t="s">
        <v>59</v>
      </c>
      <c r="G158" s="4" t="s">
        <v>19</v>
      </c>
      <c r="H158" s="4">
        <v>76011</v>
      </c>
      <c r="I158" s="5" t="s">
        <v>6190</v>
      </c>
    </row>
    <row r="159" spans="1:9" x14ac:dyDescent="0.2">
      <c r="A159" s="4" t="s">
        <v>1374</v>
      </c>
      <c r="B159" s="4" t="s">
        <v>1375</v>
      </c>
      <c r="C159" s="4" t="s">
        <v>1376</v>
      </c>
      <c r="D159" s="4" t="s">
        <v>1377</v>
      </c>
      <c r="E159" s="4" t="s">
        <v>1378</v>
      </c>
      <c r="F159" s="4" t="s">
        <v>360</v>
      </c>
      <c r="G159" s="4" t="s">
        <v>318</v>
      </c>
      <c r="H159" s="4" t="s">
        <v>361</v>
      </c>
      <c r="I159" s="5" t="s">
        <v>6191</v>
      </c>
    </row>
    <row r="160" spans="1:9" x14ac:dyDescent="0.2">
      <c r="A160" s="4" t="s">
        <v>1380</v>
      </c>
      <c r="B160" s="4" t="s">
        <v>1381</v>
      </c>
      <c r="C160" s="4" t="s">
        <v>6232</v>
      </c>
      <c r="D160" s="4" t="s">
        <v>1382</v>
      </c>
      <c r="E160" s="4" t="s">
        <v>1383</v>
      </c>
      <c r="F160" s="4" t="s">
        <v>65</v>
      </c>
      <c r="G160" s="4" t="s">
        <v>19</v>
      </c>
      <c r="H160" s="4">
        <v>37416</v>
      </c>
      <c r="I160" s="5" t="s">
        <v>6190</v>
      </c>
    </row>
    <row r="161" spans="1:9" x14ac:dyDescent="0.2">
      <c r="A161" s="4" t="s">
        <v>1385</v>
      </c>
      <c r="B161" s="4" t="s">
        <v>1386</v>
      </c>
      <c r="C161" s="4" t="s">
        <v>6233</v>
      </c>
      <c r="D161" s="4" t="s">
        <v>1387</v>
      </c>
      <c r="E161" s="4" t="s">
        <v>1388</v>
      </c>
      <c r="F161" s="4" t="s">
        <v>189</v>
      </c>
      <c r="G161" s="4" t="s">
        <v>19</v>
      </c>
      <c r="H161" s="4">
        <v>97296</v>
      </c>
      <c r="I161" s="5" t="s">
        <v>6191</v>
      </c>
    </row>
    <row r="162" spans="1:9" x14ac:dyDescent="0.2">
      <c r="A162" s="4" t="s">
        <v>1390</v>
      </c>
      <c r="B162" s="4" t="s">
        <v>1391</v>
      </c>
      <c r="C162" s="4" t="s">
        <v>1392</v>
      </c>
      <c r="D162" s="4" t="s">
        <v>1393</v>
      </c>
      <c r="E162" s="4" t="s">
        <v>1394</v>
      </c>
      <c r="F162" s="4" t="s">
        <v>77</v>
      </c>
      <c r="G162" s="4" t="s">
        <v>19</v>
      </c>
      <c r="H162" s="4">
        <v>73135</v>
      </c>
      <c r="I162" s="5" t="s">
        <v>6191</v>
      </c>
    </row>
    <row r="163" spans="1:9" x14ac:dyDescent="0.2">
      <c r="A163" s="4" t="s">
        <v>1396</v>
      </c>
      <c r="B163" s="4" t="s">
        <v>1397</v>
      </c>
      <c r="C163" s="4" t="s">
        <v>1398</v>
      </c>
      <c r="D163" s="4" t="s">
        <v>1399</v>
      </c>
      <c r="E163" s="4" t="s">
        <v>1400</v>
      </c>
      <c r="F163" s="4" t="s">
        <v>47</v>
      </c>
      <c r="G163" s="4" t="s">
        <v>19</v>
      </c>
      <c r="H163" s="4">
        <v>20520</v>
      </c>
      <c r="I163" s="5" t="s">
        <v>6191</v>
      </c>
    </row>
    <row r="164" spans="1:9" x14ac:dyDescent="0.2">
      <c r="A164" s="4" t="s">
        <v>1402</v>
      </c>
      <c r="B164" s="4" t="s">
        <v>1403</v>
      </c>
      <c r="C164" s="4" t="s">
        <v>1404</v>
      </c>
      <c r="D164" s="4" t="s">
        <v>1405</v>
      </c>
      <c r="E164" s="4" t="s">
        <v>1406</v>
      </c>
      <c r="F164" s="4" t="s">
        <v>82</v>
      </c>
      <c r="G164" s="4" t="s">
        <v>19</v>
      </c>
      <c r="H164" s="4">
        <v>27415</v>
      </c>
      <c r="I164" s="5" t="s">
        <v>6190</v>
      </c>
    </row>
    <row r="165" spans="1:9" x14ac:dyDescent="0.2">
      <c r="A165" s="4" t="s">
        <v>1408</v>
      </c>
      <c r="B165" s="4" t="s">
        <v>1409</v>
      </c>
      <c r="C165" s="4" t="s">
        <v>1410</v>
      </c>
      <c r="D165" s="4" t="s">
        <v>1411</v>
      </c>
      <c r="E165" s="4" t="s">
        <v>1412</v>
      </c>
      <c r="F165" s="4" t="s">
        <v>164</v>
      </c>
      <c r="G165" s="4" t="s">
        <v>19</v>
      </c>
      <c r="H165" s="4">
        <v>22313</v>
      </c>
      <c r="I165" s="5" t="s">
        <v>6191</v>
      </c>
    </row>
    <row r="166" spans="1:9" x14ac:dyDescent="0.2">
      <c r="A166" s="4" t="s">
        <v>1414</v>
      </c>
      <c r="B166" s="4" t="s">
        <v>1415</v>
      </c>
      <c r="C166" s="4" t="s">
        <v>1416</v>
      </c>
      <c r="D166" s="4" t="s">
        <v>1417</v>
      </c>
      <c r="E166" s="4" t="s">
        <v>1418</v>
      </c>
      <c r="F166" s="4" t="s">
        <v>1419</v>
      </c>
      <c r="G166" s="4" t="s">
        <v>318</v>
      </c>
      <c r="H166" s="4" t="s">
        <v>370</v>
      </c>
      <c r="I166" s="5" t="s">
        <v>6191</v>
      </c>
    </row>
    <row r="167" spans="1:9" x14ac:dyDescent="0.2">
      <c r="A167" s="4" t="s">
        <v>1421</v>
      </c>
      <c r="B167" s="4" t="s">
        <v>1422</v>
      </c>
      <c r="C167" s="4" t="s">
        <v>6234</v>
      </c>
      <c r="D167" s="4" t="s">
        <v>1423</v>
      </c>
      <c r="E167" s="4" t="s">
        <v>1424</v>
      </c>
      <c r="F167" s="4" t="s">
        <v>163</v>
      </c>
      <c r="G167" s="4" t="s">
        <v>19</v>
      </c>
      <c r="H167" s="4">
        <v>53405</v>
      </c>
      <c r="I167" s="5" t="s">
        <v>6190</v>
      </c>
    </row>
    <row r="168" spans="1:9" x14ac:dyDescent="0.2">
      <c r="A168" s="4" t="s">
        <v>1426</v>
      </c>
      <c r="B168" s="4" t="s">
        <v>1427</v>
      </c>
      <c r="C168" s="4" t="s">
        <v>6235</v>
      </c>
      <c r="D168" s="4" t="s">
        <v>1428</v>
      </c>
      <c r="E168" s="4" t="s">
        <v>1429</v>
      </c>
      <c r="F168" s="4" t="s">
        <v>209</v>
      </c>
      <c r="G168" s="4" t="s">
        <v>19</v>
      </c>
      <c r="H168" s="4">
        <v>34629</v>
      </c>
      <c r="I168" s="5" t="s">
        <v>6190</v>
      </c>
    </row>
    <row r="169" spans="1:9" x14ac:dyDescent="0.2">
      <c r="A169" s="4" t="s">
        <v>1431</v>
      </c>
      <c r="B169" s="4" t="s">
        <v>1432</v>
      </c>
      <c r="C169" s="4" t="s">
        <v>1433</v>
      </c>
      <c r="D169" s="4" t="s">
        <v>1434</v>
      </c>
      <c r="E169" s="4" t="s">
        <v>1435</v>
      </c>
      <c r="F169" s="4" t="s">
        <v>163</v>
      </c>
      <c r="G169" s="4" t="s">
        <v>19</v>
      </c>
      <c r="H169" s="4">
        <v>53405</v>
      </c>
      <c r="I169" s="5" t="s">
        <v>6190</v>
      </c>
    </row>
    <row r="170" spans="1:9" x14ac:dyDescent="0.2">
      <c r="A170" s="4" t="s">
        <v>1437</v>
      </c>
      <c r="B170" s="4" t="s">
        <v>1438</v>
      </c>
      <c r="C170" s="4" t="s">
        <v>6236</v>
      </c>
      <c r="D170" s="4" t="s">
        <v>1439</v>
      </c>
      <c r="E170" s="4" t="s">
        <v>1440</v>
      </c>
      <c r="F170" s="4" t="s">
        <v>1419</v>
      </c>
      <c r="G170" s="4" t="s">
        <v>318</v>
      </c>
      <c r="H170" s="4" t="s">
        <v>370</v>
      </c>
      <c r="I170" s="5" t="s">
        <v>6191</v>
      </c>
    </row>
    <row r="171" spans="1:9" x14ac:dyDescent="0.2">
      <c r="A171" s="4" t="s">
        <v>1442</v>
      </c>
      <c r="B171" s="4" t="s">
        <v>1443</v>
      </c>
      <c r="C171" s="4" t="s">
        <v>1444</v>
      </c>
      <c r="D171" s="4" t="s">
        <v>1445</v>
      </c>
      <c r="E171" s="4" t="s">
        <v>1446</v>
      </c>
      <c r="F171" s="4" t="s">
        <v>1447</v>
      </c>
      <c r="G171" s="4" t="s">
        <v>318</v>
      </c>
      <c r="H171" s="4" t="s">
        <v>460</v>
      </c>
      <c r="I171" s="5" t="s">
        <v>6191</v>
      </c>
    </row>
    <row r="172" spans="1:9" x14ac:dyDescent="0.2">
      <c r="A172" s="4" t="s">
        <v>1449</v>
      </c>
      <c r="B172" s="4" t="s">
        <v>1450</v>
      </c>
      <c r="C172" s="4" t="s">
        <v>1451</v>
      </c>
      <c r="D172" s="4"/>
      <c r="E172" s="4" t="s">
        <v>1452</v>
      </c>
      <c r="F172" s="4" t="s">
        <v>102</v>
      </c>
      <c r="G172" s="4" t="s">
        <v>28</v>
      </c>
      <c r="H172" s="4" t="s">
        <v>103</v>
      </c>
      <c r="I172" s="5" t="s">
        <v>6191</v>
      </c>
    </row>
    <row r="173" spans="1:9" x14ac:dyDescent="0.2">
      <c r="A173" s="4" t="s">
        <v>1454</v>
      </c>
      <c r="B173" s="4" t="s">
        <v>1455</v>
      </c>
      <c r="C173" s="4" t="s">
        <v>1456</v>
      </c>
      <c r="D173" s="4" t="s">
        <v>1457</v>
      </c>
      <c r="E173" s="4" t="s">
        <v>1458</v>
      </c>
      <c r="F173" s="4" t="s">
        <v>137</v>
      </c>
      <c r="G173" s="4" t="s">
        <v>19</v>
      </c>
      <c r="H173" s="4">
        <v>33686</v>
      </c>
      <c r="I173" s="5" t="s">
        <v>6190</v>
      </c>
    </row>
    <row r="174" spans="1:9" x14ac:dyDescent="0.2">
      <c r="A174" s="4" t="s">
        <v>1460</v>
      </c>
      <c r="B174" s="4" t="s">
        <v>1461</v>
      </c>
      <c r="C174" s="4" t="s">
        <v>1462</v>
      </c>
      <c r="D174" s="4"/>
      <c r="E174" s="4" t="s">
        <v>1463</v>
      </c>
      <c r="F174" s="4" t="s">
        <v>440</v>
      </c>
      <c r="G174" s="4" t="s">
        <v>318</v>
      </c>
      <c r="H174" s="4" t="s">
        <v>369</v>
      </c>
      <c r="I174" s="5" t="s">
        <v>6191</v>
      </c>
    </row>
    <row r="175" spans="1:9" x14ac:dyDescent="0.2">
      <c r="A175" s="4" t="s">
        <v>1465</v>
      </c>
      <c r="B175" s="4" t="s">
        <v>1466</v>
      </c>
      <c r="C175" s="4" t="s">
        <v>1467</v>
      </c>
      <c r="D175" s="4" t="s">
        <v>1468</v>
      </c>
      <c r="E175" s="4" t="s">
        <v>1469</v>
      </c>
      <c r="F175" s="4" t="s">
        <v>187</v>
      </c>
      <c r="G175" s="4" t="s">
        <v>19</v>
      </c>
      <c r="H175" s="4">
        <v>36195</v>
      </c>
      <c r="I175" s="5" t="s">
        <v>6191</v>
      </c>
    </row>
    <row r="176" spans="1:9" x14ac:dyDescent="0.2">
      <c r="A176" s="4" t="s">
        <v>1471</v>
      </c>
      <c r="B176" s="4" t="s">
        <v>1472</v>
      </c>
      <c r="C176" s="4" t="s">
        <v>6237</v>
      </c>
      <c r="D176" s="4" t="s">
        <v>1473</v>
      </c>
      <c r="E176" s="4" t="s">
        <v>1474</v>
      </c>
      <c r="F176" s="4" t="s">
        <v>351</v>
      </c>
      <c r="G176" s="4" t="s">
        <v>19</v>
      </c>
      <c r="H176" s="4">
        <v>89436</v>
      </c>
      <c r="I176" s="5" t="s">
        <v>6190</v>
      </c>
    </row>
    <row r="177" spans="1:9" x14ac:dyDescent="0.2">
      <c r="A177" s="4" t="s">
        <v>1476</v>
      </c>
      <c r="B177" s="4" t="s">
        <v>1477</v>
      </c>
      <c r="C177" s="4" t="s">
        <v>1478</v>
      </c>
      <c r="D177" s="4" t="s">
        <v>1479</v>
      </c>
      <c r="E177" s="4" t="s">
        <v>1480</v>
      </c>
      <c r="F177" s="4" t="s">
        <v>167</v>
      </c>
      <c r="G177" s="4" t="s">
        <v>19</v>
      </c>
      <c r="H177" s="4">
        <v>31205</v>
      </c>
      <c r="I177" s="5" t="s">
        <v>6190</v>
      </c>
    </row>
    <row r="178" spans="1:9" x14ac:dyDescent="0.2">
      <c r="A178" s="4" t="s">
        <v>1482</v>
      </c>
      <c r="B178" s="4" t="s">
        <v>1483</v>
      </c>
      <c r="C178" s="4" t="s">
        <v>1484</v>
      </c>
      <c r="D178" s="4" t="s">
        <v>1485</v>
      </c>
      <c r="E178" s="4" t="s">
        <v>1486</v>
      </c>
      <c r="F178" s="4" t="s">
        <v>146</v>
      </c>
      <c r="G178" s="4" t="s">
        <v>19</v>
      </c>
      <c r="H178" s="4">
        <v>90605</v>
      </c>
      <c r="I178" s="5" t="s">
        <v>6190</v>
      </c>
    </row>
    <row r="179" spans="1:9" x14ac:dyDescent="0.2">
      <c r="A179" s="4" t="s">
        <v>1488</v>
      </c>
      <c r="B179" s="4" t="s">
        <v>1489</v>
      </c>
      <c r="C179" s="4" t="s">
        <v>1490</v>
      </c>
      <c r="D179" s="4"/>
      <c r="E179" s="4" t="s">
        <v>1491</v>
      </c>
      <c r="F179" s="4" t="s">
        <v>193</v>
      </c>
      <c r="G179" s="4" t="s">
        <v>19</v>
      </c>
      <c r="H179" s="4">
        <v>37605</v>
      </c>
      <c r="I179" s="5" t="s">
        <v>6190</v>
      </c>
    </row>
    <row r="180" spans="1:9" x14ac:dyDescent="0.2">
      <c r="A180" s="4" t="s">
        <v>1493</v>
      </c>
      <c r="B180" s="4" t="s">
        <v>1494</v>
      </c>
      <c r="C180" s="4" t="s">
        <v>1495</v>
      </c>
      <c r="D180" s="4" t="s">
        <v>1496</v>
      </c>
      <c r="E180" s="4" t="s">
        <v>1497</v>
      </c>
      <c r="F180" s="4" t="s">
        <v>219</v>
      </c>
      <c r="G180" s="4" t="s">
        <v>19</v>
      </c>
      <c r="H180" s="4">
        <v>14614</v>
      </c>
      <c r="I180" s="5" t="s">
        <v>6191</v>
      </c>
    </row>
    <row r="181" spans="1:9" x14ac:dyDescent="0.2">
      <c r="A181" s="4" t="s">
        <v>1499</v>
      </c>
      <c r="B181" s="4" t="s">
        <v>1500</v>
      </c>
      <c r="C181" s="4" t="s">
        <v>6238</v>
      </c>
      <c r="D181" s="4" t="s">
        <v>1501</v>
      </c>
      <c r="E181" s="4" t="s">
        <v>1502</v>
      </c>
      <c r="F181" s="4" t="s">
        <v>362</v>
      </c>
      <c r="G181" s="4" t="s">
        <v>318</v>
      </c>
      <c r="H181" s="4" t="s">
        <v>363</v>
      </c>
      <c r="I181" s="5" t="s">
        <v>6191</v>
      </c>
    </row>
    <row r="182" spans="1:9" x14ac:dyDescent="0.2">
      <c r="A182" s="4" t="s">
        <v>1504</v>
      </c>
      <c r="B182" s="4" t="s">
        <v>1505</v>
      </c>
      <c r="C182" s="4" t="s">
        <v>1506</v>
      </c>
      <c r="D182" s="4" t="s">
        <v>1507</v>
      </c>
      <c r="E182" s="4" t="s">
        <v>1508</v>
      </c>
      <c r="F182" s="4" t="s">
        <v>139</v>
      </c>
      <c r="G182" s="4" t="s">
        <v>19</v>
      </c>
      <c r="H182" s="4">
        <v>11254</v>
      </c>
      <c r="I182" s="5" t="s">
        <v>6191</v>
      </c>
    </row>
    <row r="183" spans="1:9" x14ac:dyDescent="0.2">
      <c r="A183" s="4" t="s">
        <v>1509</v>
      </c>
      <c r="B183" s="4" t="s">
        <v>1510</v>
      </c>
      <c r="C183" s="4" t="s">
        <v>1511</v>
      </c>
      <c r="D183" s="4" t="s">
        <v>1512</v>
      </c>
      <c r="E183" s="4" t="s">
        <v>1513</v>
      </c>
      <c r="F183" s="4" t="s">
        <v>83</v>
      </c>
      <c r="G183" s="4" t="s">
        <v>19</v>
      </c>
      <c r="H183" s="4">
        <v>1114</v>
      </c>
      <c r="I183" s="5" t="s">
        <v>6191</v>
      </c>
    </row>
    <row r="184" spans="1:9" x14ac:dyDescent="0.2">
      <c r="A184" s="4" t="s">
        <v>1515</v>
      </c>
      <c r="B184" s="4" t="s">
        <v>1516</v>
      </c>
      <c r="C184" s="4" t="s">
        <v>1517</v>
      </c>
      <c r="D184" s="4" t="s">
        <v>1518</v>
      </c>
      <c r="E184" s="4" t="s">
        <v>1519</v>
      </c>
      <c r="F184" s="4" t="s">
        <v>232</v>
      </c>
      <c r="G184" s="4" t="s">
        <v>19</v>
      </c>
      <c r="H184" s="4">
        <v>22908</v>
      </c>
      <c r="I184" s="5" t="s">
        <v>6191</v>
      </c>
    </row>
    <row r="185" spans="1:9" x14ac:dyDescent="0.2">
      <c r="A185" s="4" t="s">
        <v>1521</v>
      </c>
      <c r="B185" s="4" t="s">
        <v>1522</v>
      </c>
      <c r="C185" s="4" t="s">
        <v>1523</v>
      </c>
      <c r="D185" s="4" t="s">
        <v>1524</v>
      </c>
      <c r="E185" s="4" t="s">
        <v>1525</v>
      </c>
      <c r="F185" s="4" t="s">
        <v>115</v>
      </c>
      <c r="G185" s="4" t="s">
        <v>19</v>
      </c>
      <c r="H185" s="4">
        <v>75044</v>
      </c>
      <c r="I185" s="5" t="s">
        <v>6191</v>
      </c>
    </row>
    <row r="186" spans="1:9" x14ac:dyDescent="0.2">
      <c r="A186" s="4" t="s">
        <v>1527</v>
      </c>
      <c r="B186" s="4" t="s">
        <v>1528</v>
      </c>
      <c r="C186" s="4" t="s">
        <v>1529</v>
      </c>
      <c r="D186" s="4" t="s">
        <v>1530</v>
      </c>
      <c r="E186" s="4" t="s">
        <v>1531</v>
      </c>
      <c r="F186" s="4" t="s">
        <v>33</v>
      </c>
      <c r="G186" s="4" t="s">
        <v>19</v>
      </c>
      <c r="H186" s="4">
        <v>55448</v>
      </c>
      <c r="I186" s="5" t="s">
        <v>6191</v>
      </c>
    </row>
    <row r="187" spans="1:9" x14ac:dyDescent="0.2">
      <c r="A187" s="4" t="s">
        <v>1533</v>
      </c>
      <c r="B187" s="4" t="s">
        <v>1534</v>
      </c>
      <c r="C187" s="4" t="s">
        <v>1535</v>
      </c>
      <c r="D187" s="4" t="s">
        <v>1536</v>
      </c>
      <c r="E187" s="4" t="s">
        <v>1537</v>
      </c>
      <c r="F187" s="4" t="s">
        <v>174</v>
      </c>
      <c r="G187" s="4" t="s">
        <v>19</v>
      </c>
      <c r="H187" s="4">
        <v>48919</v>
      </c>
      <c r="I187" s="5" t="s">
        <v>6190</v>
      </c>
    </row>
    <row r="188" spans="1:9" x14ac:dyDescent="0.2">
      <c r="A188" s="4" t="s">
        <v>1539</v>
      </c>
      <c r="B188" s="4" t="s">
        <v>1540</v>
      </c>
      <c r="C188" s="4" t="s">
        <v>1541</v>
      </c>
      <c r="D188" s="4" t="s">
        <v>1542</v>
      </c>
      <c r="E188" s="4" t="s">
        <v>1543</v>
      </c>
      <c r="F188" s="4" t="s">
        <v>141</v>
      </c>
      <c r="G188" s="4" t="s">
        <v>19</v>
      </c>
      <c r="H188" s="4">
        <v>58207</v>
      </c>
      <c r="I188" s="5" t="s">
        <v>6191</v>
      </c>
    </row>
    <row r="189" spans="1:9" x14ac:dyDescent="0.2">
      <c r="A189" s="4" t="s">
        <v>1545</v>
      </c>
      <c r="B189" s="4" t="s">
        <v>1546</v>
      </c>
      <c r="C189" s="4" t="s">
        <v>1547</v>
      </c>
      <c r="D189" s="4"/>
      <c r="E189" s="4" t="s">
        <v>1548</v>
      </c>
      <c r="F189" s="4" t="s">
        <v>72</v>
      </c>
      <c r="G189" s="4" t="s">
        <v>19</v>
      </c>
      <c r="H189" s="4">
        <v>99522</v>
      </c>
      <c r="I189" s="5" t="s">
        <v>6190</v>
      </c>
    </row>
    <row r="190" spans="1:9" x14ac:dyDescent="0.2">
      <c r="A190" s="4" t="s">
        <v>1550</v>
      </c>
      <c r="B190" s="4" t="s">
        <v>1551</v>
      </c>
      <c r="C190" s="4" t="s">
        <v>1552</v>
      </c>
      <c r="D190" s="4" t="s">
        <v>1553</v>
      </c>
      <c r="E190" s="4" t="s">
        <v>1554</v>
      </c>
      <c r="F190" s="4" t="s">
        <v>77</v>
      </c>
      <c r="G190" s="4" t="s">
        <v>19</v>
      </c>
      <c r="H190" s="4">
        <v>73129</v>
      </c>
      <c r="I190" s="5" t="s">
        <v>6190</v>
      </c>
    </row>
    <row r="191" spans="1:9" x14ac:dyDescent="0.2">
      <c r="A191" s="4" t="s">
        <v>1556</v>
      </c>
      <c r="B191" s="4" t="s">
        <v>1557</v>
      </c>
      <c r="C191" s="4" t="s">
        <v>1558</v>
      </c>
      <c r="D191" s="4" t="s">
        <v>1559</v>
      </c>
      <c r="E191" s="4" t="s">
        <v>1560</v>
      </c>
      <c r="F191" s="4" t="s">
        <v>90</v>
      </c>
      <c r="G191" s="4" t="s">
        <v>19</v>
      </c>
      <c r="H191" s="4">
        <v>74103</v>
      </c>
      <c r="I191" s="5" t="s">
        <v>6190</v>
      </c>
    </row>
    <row r="192" spans="1:9" x14ac:dyDescent="0.2">
      <c r="A192" s="4" t="s">
        <v>1562</v>
      </c>
      <c r="B192" s="4" t="s">
        <v>1563</v>
      </c>
      <c r="C192" s="4" t="s">
        <v>1564</v>
      </c>
      <c r="D192" s="4" t="s">
        <v>1565</v>
      </c>
      <c r="E192" s="4" t="s">
        <v>1566</v>
      </c>
      <c r="F192" s="4" t="s">
        <v>41</v>
      </c>
      <c r="G192" s="4" t="s">
        <v>19</v>
      </c>
      <c r="H192" s="4">
        <v>48211</v>
      </c>
      <c r="I192" s="5" t="s">
        <v>6190</v>
      </c>
    </row>
    <row r="193" spans="1:9" x14ac:dyDescent="0.2">
      <c r="A193" s="4" t="s">
        <v>1568</v>
      </c>
      <c r="B193" s="4" t="s">
        <v>1569</v>
      </c>
      <c r="C193" s="4" t="s">
        <v>1570</v>
      </c>
      <c r="D193" s="4" t="s">
        <v>1571</v>
      </c>
      <c r="E193" s="4" t="s">
        <v>1572</v>
      </c>
      <c r="F193" s="4" t="s">
        <v>47</v>
      </c>
      <c r="G193" s="4" t="s">
        <v>19</v>
      </c>
      <c r="H193" s="4">
        <v>20436</v>
      </c>
      <c r="I193" s="5" t="s">
        <v>6190</v>
      </c>
    </row>
    <row r="194" spans="1:9" x14ac:dyDescent="0.2">
      <c r="A194" s="4" t="s">
        <v>1574</v>
      </c>
      <c r="B194" s="4" t="s">
        <v>1575</v>
      </c>
      <c r="C194" s="4" t="s">
        <v>1576</v>
      </c>
      <c r="D194" s="4" t="s">
        <v>1577</v>
      </c>
      <c r="E194" s="4" t="s">
        <v>1578</v>
      </c>
      <c r="F194" s="4" t="s">
        <v>323</v>
      </c>
      <c r="G194" s="4" t="s">
        <v>318</v>
      </c>
      <c r="H194" s="4" t="s">
        <v>324</v>
      </c>
      <c r="I194" s="5" t="s">
        <v>6190</v>
      </c>
    </row>
    <row r="195" spans="1:9" x14ac:dyDescent="0.2">
      <c r="A195" s="4" t="s">
        <v>1580</v>
      </c>
      <c r="B195" s="4" t="s">
        <v>1581</v>
      </c>
      <c r="C195" s="4" t="s">
        <v>6239</v>
      </c>
      <c r="D195" s="4" t="s">
        <v>1582</v>
      </c>
      <c r="E195" s="4" t="s">
        <v>1583</v>
      </c>
      <c r="F195" s="4" t="s">
        <v>188</v>
      </c>
      <c r="G195" s="4" t="s">
        <v>19</v>
      </c>
      <c r="H195" s="4">
        <v>85215</v>
      </c>
      <c r="I195" s="5" t="s">
        <v>6191</v>
      </c>
    </row>
    <row r="196" spans="1:9" x14ac:dyDescent="0.2">
      <c r="A196" s="4" t="s">
        <v>1585</v>
      </c>
      <c r="B196" s="4" t="s">
        <v>1586</v>
      </c>
      <c r="C196" s="4" t="s">
        <v>1587</v>
      </c>
      <c r="D196" s="4" t="s">
        <v>1588</v>
      </c>
      <c r="E196" s="4" t="s">
        <v>1589</v>
      </c>
      <c r="F196" s="4" t="s">
        <v>181</v>
      </c>
      <c r="G196" s="4" t="s">
        <v>19</v>
      </c>
      <c r="H196" s="4">
        <v>44485</v>
      </c>
      <c r="I196" s="5" t="s">
        <v>6191</v>
      </c>
    </row>
    <row r="197" spans="1:9" x14ac:dyDescent="0.2">
      <c r="A197" s="4" t="s">
        <v>1591</v>
      </c>
      <c r="B197" s="4" t="s">
        <v>1592</v>
      </c>
      <c r="C197" s="4" t="s">
        <v>1593</v>
      </c>
      <c r="D197" s="4" t="s">
        <v>1594</v>
      </c>
      <c r="E197" s="4" t="s">
        <v>1595</v>
      </c>
      <c r="F197" s="4" t="s">
        <v>23</v>
      </c>
      <c r="G197" s="4" t="s">
        <v>19</v>
      </c>
      <c r="H197" s="4">
        <v>38150</v>
      </c>
      <c r="I197" s="5" t="s">
        <v>6191</v>
      </c>
    </row>
    <row r="198" spans="1:9" x14ac:dyDescent="0.2">
      <c r="A198" s="4" t="s">
        <v>1597</v>
      </c>
      <c r="B198" s="4" t="s">
        <v>1598</v>
      </c>
      <c r="C198" s="4" t="s">
        <v>1599</v>
      </c>
      <c r="D198" s="4"/>
      <c r="E198" s="4" t="s">
        <v>1600</v>
      </c>
      <c r="F198" s="4" t="s">
        <v>47</v>
      </c>
      <c r="G198" s="4" t="s">
        <v>19</v>
      </c>
      <c r="H198" s="4">
        <v>20535</v>
      </c>
      <c r="I198" s="5" t="s">
        <v>6191</v>
      </c>
    </row>
    <row r="199" spans="1:9" x14ac:dyDescent="0.2">
      <c r="A199" s="4" t="s">
        <v>1601</v>
      </c>
      <c r="B199" s="4" t="s">
        <v>1602</v>
      </c>
      <c r="C199" s="4" t="s">
        <v>1603</v>
      </c>
      <c r="D199" s="4" t="s">
        <v>1604</v>
      </c>
      <c r="E199" s="4" t="s">
        <v>1605</v>
      </c>
      <c r="F199" s="4" t="s">
        <v>475</v>
      </c>
      <c r="G199" s="4" t="s">
        <v>318</v>
      </c>
      <c r="H199" s="4" t="s">
        <v>425</v>
      </c>
      <c r="I199" s="5" t="s">
        <v>6190</v>
      </c>
    </row>
    <row r="200" spans="1:9" x14ac:dyDescent="0.2">
      <c r="A200" s="4" t="s">
        <v>1606</v>
      </c>
      <c r="B200" s="4" t="s">
        <v>1607</v>
      </c>
      <c r="C200" s="4" t="s">
        <v>1608</v>
      </c>
      <c r="D200" s="4" t="s">
        <v>1609</v>
      </c>
      <c r="E200" s="4" t="s">
        <v>1610</v>
      </c>
      <c r="F200" s="4" t="s">
        <v>121</v>
      </c>
      <c r="G200" s="4" t="s">
        <v>19</v>
      </c>
      <c r="H200" s="4">
        <v>33064</v>
      </c>
      <c r="I200" s="5" t="s">
        <v>6191</v>
      </c>
    </row>
    <row r="201" spans="1:9" x14ac:dyDescent="0.2">
      <c r="A201" s="4" t="s">
        <v>1611</v>
      </c>
      <c r="B201" s="4" t="s">
        <v>1612</v>
      </c>
      <c r="C201" s="4" t="s">
        <v>1613</v>
      </c>
      <c r="D201" s="4" t="s">
        <v>1614</v>
      </c>
      <c r="E201" s="4" t="s">
        <v>1615</v>
      </c>
      <c r="F201" s="4" t="s">
        <v>56</v>
      </c>
      <c r="G201" s="4" t="s">
        <v>19</v>
      </c>
      <c r="H201" s="4">
        <v>60604</v>
      </c>
      <c r="I201" s="5" t="s">
        <v>6191</v>
      </c>
    </row>
    <row r="202" spans="1:9" x14ac:dyDescent="0.2">
      <c r="A202" s="4" t="s">
        <v>1616</v>
      </c>
      <c r="B202" s="4" t="s">
        <v>1617</v>
      </c>
      <c r="C202" s="4" t="s">
        <v>1618</v>
      </c>
      <c r="D202" s="4" t="s">
        <v>1619</v>
      </c>
      <c r="E202" s="4" t="s">
        <v>1620</v>
      </c>
      <c r="F202" s="4" t="s">
        <v>299</v>
      </c>
      <c r="G202" s="4" t="s">
        <v>28</v>
      </c>
      <c r="H202" s="4" t="s">
        <v>300</v>
      </c>
      <c r="I202" s="5" t="s">
        <v>6191</v>
      </c>
    </row>
    <row r="203" spans="1:9" x14ac:dyDescent="0.2">
      <c r="A203" s="4" t="s">
        <v>1622</v>
      </c>
      <c r="B203" s="4" t="s">
        <v>1623</v>
      </c>
      <c r="C203" s="4" t="s">
        <v>6240</v>
      </c>
      <c r="D203" s="4" t="s">
        <v>1624</v>
      </c>
      <c r="E203" s="4" t="s">
        <v>1625</v>
      </c>
      <c r="F203" s="4" t="s">
        <v>732</v>
      </c>
      <c r="G203" s="4" t="s">
        <v>19</v>
      </c>
      <c r="H203" s="4">
        <v>84409</v>
      </c>
      <c r="I203" s="5" t="s">
        <v>6191</v>
      </c>
    </row>
    <row r="204" spans="1:9" x14ac:dyDescent="0.2">
      <c r="A204" s="4" t="s">
        <v>1627</v>
      </c>
      <c r="B204" s="4" t="s">
        <v>1628</v>
      </c>
      <c r="C204" s="4" t="s">
        <v>1629</v>
      </c>
      <c r="D204" s="4" t="s">
        <v>1630</v>
      </c>
      <c r="E204" s="4" t="s">
        <v>1631</v>
      </c>
      <c r="F204" s="4" t="s">
        <v>198</v>
      </c>
      <c r="G204" s="4" t="s">
        <v>19</v>
      </c>
      <c r="H204" s="4">
        <v>12205</v>
      </c>
      <c r="I204" s="5" t="s">
        <v>6190</v>
      </c>
    </row>
    <row r="205" spans="1:9" x14ac:dyDescent="0.2">
      <c r="A205" s="4" t="s">
        <v>1633</v>
      </c>
      <c r="B205" s="4" t="s">
        <v>1634</v>
      </c>
      <c r="C205" s="4" t="s">
        <v>1635</v>
      </c>
      <c r="D205" s="4" t="s">
        <v>1636</v>
      </c>
      <c r="E205" s="4" t="s">
        <v>1637</v>
      </c>
      <c r="F205" s="4" t="s">
        <v>295</v>
      </c>
      <c r="G205" s="4" t="s">
        <v>19</v>
      </c>
      <c r="H205" s="4">
        <v>29305</v>
      </c>
      <c r="I205" s="5" t="s">
        <v>6191</v>
      </c>
    </row>
    <row r="206" spans="1:9" x14ac:dyDescent="0.2">
      <c r="A206" s="4" t="s">
        <v>1639</v>
      </c>
      <c r="B206" s="4" t="s">
        <v>1640</v>
      </c>
      <c r="C206" s="4" t="s">
        <v>6241</v>
      </c>
      <c r="D206" s="4" t="s">
        <v>1641</v>
      </c>
      <c r="E206" s="4" t="s">
        <v>1642</v>
      </c>
      <c r="F206" s="4" t="s">
        <v>302</v>
      </c>
      <c r="G206" s="4" t="s">
        <v>19</v>
      </c>
      <c r="H206" s="4">
        <v>10310</v>
      </c>
      <c r="I206" s="5" t="s">
        <v>6191</v>
      </c>
    </row>
    <row r="207" spans="1:9" x14ac:dyDescent="0.2">
      <c r="A207" s="4" t="s">
        <v>1644</v>
      </c>
      <c r="B207" s="4" t="s">
        <v>1645</v>
      </c>
      <c r="C207" s="4" t="s">
        <v>6242</v>
      </c>
      <c r="D207" s="4" t="s">
        <v>1646</v>
      </c>
      <c r="E207" s="4" t="s">
        <v>1647</v>
      </c>
      <c r="F207" s="4" t="s">
        <v>47</v>
      </c>
      <c r="G207" s="4" t="s">
        <v>19</v>
      </c>
      <c r="H207" s="4">
        <v>20337</v>
      </c>
      <c r="I207" s="5" t="s">
        <v>6190</v>
      </c>
    </row>
    <row r="208" spans="1:9" x14ac:dyDescent="0.2">
      <c r="A208" s="4" t="s">
        <v>1649</v>
      </c>
      <c r="B208" s="4" t="s">
        <v>1650</v>
      </c>
      <c r="C208" s="4" t="s">
        <v>1651</v>
      </c>
      <c r="D208" s="4"/>
      <c r="E208" s="4" t="s">
        <v>1652</v>
      </c>
      <c r="F208" s="4" t="s">
        <v>35</v>
      </c>
      <c r="G208" s="4" t="s">
        <v>19</v>
      </c>
      <c r="H208" s="4">
        <v>28225</v>
      </c>
      <c r="I208" s="5" t="s">
        <v>6191</v>
      </c>
    </row>
    <row r="209" spans="1:9" x14ac:dyDescent="0.2">
      <c r="A209" s="4" t="s">
        <v>1654</v>
      </c>
      <c r="B209" s="4" t="s">
        <v>1655</v>
      </c>
      <c r="C209" s="4" t="s">
        <v>1656</v>
      </c>
      <c r="D209" s="4" t="s">
        <v>1657</v>
      </c>
      <c r="E209" s="4" t="s">
        <v>1658</v>
      </c>
      <c r="F209" s="4" t="s">
        <v>297</v>
      </c>
      <c r="G209" s="4" t="s">
        <v>19</v>
      </c>
      <c r="H209" s="4">
        <v>79491</v>
      </c>
      <c r="I209" s="5" t="s">
        <v>6190</v>
      </c>
    </row>
    <row r="210" spans="1:9" x14ac:dyDescent="0.2">
      <c r="A210" s="4" t="s">
        <v>1660</v>
      </c>
      <c r="B210" s="4" t="s">
        <v>1661</v>
      </c>
      <c r="C210" s="4" t="s">
        <v>1662</v>
      </c>
      <c r="D210" s="4" t="s">
        <v>1663</v>
      </c>
      <c r="E210" s="4" t="s">
        <v>1664</v>
      </c>
      <c r="F210" s="4" t="s">
        <v>451</v>
      </c>
      <c r="G210" s="4" t="s">
        <v>318</v>
      </c>
      <c r="H210" s="4" t="s">
        <v>452</v>
      </c>
      <c r="I210" s="5" t="s">
        <v>6190</v>
      </c>
    </row>
    <row r="211" spans="1:9" x14ac:dyDescent="0.2">
      <c r="A211" s="4" t="s">
        <v>1666</v>
      </c>
      <c r="B211" s="4" t="s">
        <v>1667</v>
      </c>
      <c r="C211" s="4" t="s">
        <v>1668</v>
      </c>
      <c r="D211" s="4" t="s">
        <v>1669</v>
      </c>
      <c r="E211" s="4" t="s">
        <v>1670</v>
      </c>
      <c r="F211" s="4" t="s">
        <v>264</v>
      </c>
      <c r="G211" s="4" t="s">
        <v>28</v>
      </c>
      <c r="H211" s="4" t="s">
        <v>265</v>
      </c>
      <c r="I211" s="5" t="s">
        <v>6191</v>
      </c>
    </row>
    <row r="212" spans="1:9" x14ac:dyDescent="0.2">
      <c r="A212" s="4" t="s">
        <v>1672</v>
      </c>
      <c r="B212" s="4" t="s">
        <v>1673</v>
      </c>
      <c r="C212" s="4" t="s">
        <v>1674</v>
      </c>
      <c r="D212" s="4" t="s">
        <v>1675</v>
      </c>
      <c r="E212" s="4" t="s">
        <v>1676</v>
      </c>
      <c r="F212" s="4" t="s">
        <v>232</v>
      </c>
      <c r="G212" s="4" t="s">
        <v>19</v>
      </c>
      <c r="H212" s="4">
        <v>22908</v>
      </c>
      <c r="I212" s="5" t="s">
        <v>6190</v>
      </c>
    </row>
    <row r="213" spans="1:9" x14ac:dyDescent="0.2">
      <c r="A213" s="4" t="s">
        <v>1678</v>
      </c>
      <c r="B213" s="4" t="s">
        <v>1679</v>
      </c>
      <c r="C213" s="4" t="s">
        <v>1680</v>
      </c>
      <c r="D213" s="4"/>
      <c r="E213" s="4" t="s">
        <v>1681</v>
      </c>
      <c r="F213" s="4" t="s">
        <v>57</v>
      </c>
      <c r="G213" s="4" t="s">
        <v>19</v>
      </c>
      <c r="H213" s="4">
        <v>10105</v>
      </c>
      <c r="I213" s="5" t="s">
        <v>6191</v>
      </c>
    </row>
    <row r="214" spans="1:9" x14ac:dyDescent="0.2">
      <c r="A214" s="4" t="s">
        <v>1683</v>
      </c>
      <c r="B214" s="4" t="s">
        <v>1684</v>
      </c>
      <c r="C214" s="4" t="s">
        <v>1685</v>
      </c>
      <c r="D214" s="4" t="s">
        <v>1686</v>
      </c>
      <c r="E214" s="4" t="s">
        <v>1687</v>
      </c>
      <c r="F214" s="4" t="s">
        <v>24</v>
      </c>
      <c r="G214" s="4" t="s">
        <v>19</v>
      </c>
      <c r="H214" s="4">
        <v>24009</v>
      </c>
      <c r="I214" s="5" t="s">
        <v>6190</v>
      </c>
    </row>
    <row r="215" spans="1:9" x14ac:dyDescent="0.2">
      <c r="A215" s="4" t="s">
        <v>1689</v>
      </c>
      <c r="B215" s="4" t="s">
        <v>1690</v>
      </c>
      <c r="C215" s="4" t="s">
        <v>1691</v>
      </c>
      <c r="D215" s="4" t="s">
        <v>1692</v>
      </c>
      <c r="E215" s="4" t="s">
        <v>1693</v>
      </c>
      <c r="F215" s="4" t="s">
        <v>57</v>
      </c>
      <c r="G215" s="4" t="s">
        <v>19</v>
      </c>
      <c r="H215" s="4">
        <v>10009</v>
      </c>
      <c r="I215" s="5" t="s">
        <v>6191</v>
      </c>
    </row>
    <row r="216" spans="1:9" x14ac:dyDescent="0.2">
      <c r="A216" s="4" t="s">
        <v>1695</v>
      </c>
      <c r="B216" s="4" t="s">
        <v>1696</v>
      </c>
      <c r="C216" s="4" t="s">
        <v>1697</v>
      </c>
      <c r="D216" s="4" t="s">
        <v>1698</v>
      </c>
      <c r="E216" s="4" t="s">
        <v>1699</v>
      </c>
      <c r="F216" s="4" t="s">
        <v>1700</v>
      </c>
      <c r="G216" s="4" t="s">
        <v>318</v>
      </c>
      <c r="H216" s="4" t="s">
        <v>348</v>
      </c>
      <c r="I216" s="5" t="s">
        <v>6191</v>
      </c>
    </row>
    <row r="217" spans="1:9" x14ac:dyDescent="0.2">
      <c r="A217" s="4" t="s">
        <v>1702</v>
      </c>
      <c r="B217" s="4" t="s">
        <v>1703</v>
      </c>
      <c r="C217" s="4" t="s">
        <v>1704</v>
      </c>
      <c r="D217" s="4" t="s">
        <v>1705</v>
      </c>
      <c r="E217" s="4" t="s">
        <v>1706</v>
      </c>
      <c r="F217" s="4" t="s">
        <v>216</v>
      </c>
      <c r="G217" s="4" t="s">
        <v>19</v>
      </c>
      <c r="H217" s="4">
        <v>84120</v>
      </c>
      <c r="I217" s="5" t="s">
        <v>6191</v>
      </c>
    </row>
    <row r="218" spans="1:9" x14ac:dyDescent="0.2">
      <c r="A218" s="4" t="s">
        <v>1708</v>
      </c>
      <c r="B218" s="4" t="s">
        <v>1709</v>
      </c>
      <c r="C218" s="4" t="s">
        <v>1710</v>
      </c>
      <c r="D218" s="4" t="s">
        <v>1711</v>
      </c>
      <c r="E218" s="4" t="s">
        <v>1712</v>
      </c>
      <c r="F218" s="4" t="s">
        <v>260</v>
      </c>
      <c r="G218" s="4" t="s">
        <v>19</v>
      </c>
      <c r="H218" s="4">
        <v>43635</v>
      </c>
      <c r="I218" s="5" t="s">
        <v>6190</v>
      </c>
    </row>
    <row r="219" spans="1:9" x14ac:dyDescent="0.2">
      <c r="A219" s="4" t="s">
        <v>1714</v>
      </c>
      <c r="B219" s="4" t="s">
        <v>1715</v>
      </c>
      <c r="C219" s="4" t="s">
        <v>1716</v>
      </c>
      <c r="D219" s="4" t="s">
        <v>1717</v>
      </c>
      <c r="E219" s="4" t="s">
        <v>1718</v>
      </c>
      <c r="F219" s="4" t="s">
        <v>87</v>
      </c>
      <c r="G219" s="4" t="s">
        <v>19</v>
      </c>
      <c r="H219" s="4">
        <v>91131</v>
      </c>
      <c r="I219" s="5" t="s">
        <v>6191</v>
      </c>
    </row>
    <row r="220" spans="1:9" x14ac:dyDescent="0.2">
      <c r="A220" s="4" t="s">
        <v>1720</v>
      </c>
      <c r="B220" s="4" t="s">
        <v>1721</v>
      </c>
      <c r="C220" s="4" t="s">
        <v>1722</v>
      </c>
      <c r="D220" s="4" t="s">
        <v>1723</v>
      </c>
      <c r="E220" s="4" t="s">
        <v>1724</v>
      </c>
      <c r="F220" s="4" t="s">
        <v>342</v>
      </c>
      <c r="G220" s="4" t="s">
        <v>318</v>
      </c>
      <c r="H220" s="4" t="s">
        <v>343</v>
      </c>
      <c r="I220" s="5" t="s">
        <v>6190</v>
      </c>
    </row>
    <row r="221" spans="1:9" x14ac:dyDescent="0.2">
      <c r="A221" s="4" t="s">
        <v>1726</v>
      </c>
      <c r="B221" s="4" t="s">
        <v>1727</v>
      </c>
      <c r="C221" s="4" t="s">
        <v>1728</v>
      </c>
      <c r="D221" s="4" t="s">
        <v>1729</v>
      </c>
      <c r="E221" s="4" t="s">
        <v>1730</v>
      </c>
      <c r="F221" s="4" t="s">
        <v>37</v>
      </c>
      <c r="G221" s="4" t="s">
        <v>19</v>
      </c>
      <c r="H221" s="4">
        <v>64082</v>
      </c>
      <c r="I221" s="5" t="s">
        <v>6191</v>
      </c>
    </row>
    <row r="222" spans="1:9" x14ac:dyDescent="0.2">
      <c r="A222" s="4" t="s">
        <v>1731</v>
      </c>
      <c r="B222" s="4" t="s">
        <v>1732</v>
      </c>
      <c r="C222" s="4" t="s">
        <v>1733</v>
      </c>
      <c r="D222" s="4" t="s">
        <v>1734</v>
      </c>
      <c r="E222" s="4" t="s">
        <v>1735</v>
      </c>
      <c r="F222" s="4" t="s">
        <v>106</v>
      </c>
      <c r="G222" s="4" t="s">
        <v>19</v>
      </c>
      <c r="H222" s="4">
        <v>76121</v>
      </c>
      <c r="I222" s="5" t="s">
        <v>6191</v>
      </c>
    </row>
    <row r="223" spans="1:9" x14ac:dyDescent="0.2">
      <c r="A223" s="4" t="s">
        <v>1737</v>
      </c>
      <c r="B223" s="4" t="s">
        <v>1738</v>
      </c>
      <c r="C223" s="4" t="s">
        <v>1739</v>
      </c>
      <c r="D223" s="4" t="s">
        <v>1740</v>
      </c>
      <c r="E223" s="4" t="s">
        <v>1741</v>
      </c>
      <c r="F223" s="4" t="s">
        <v>422</v>
      </c>
      <c r="G223" s="4" t="s">
        <v>19</v>
      </c>
      <c r="H223" s="4">
        <v>92619</v>
      </c>
      <c r="I223" s="5" t="s">
        <v>6190</v>
      </c>
    </row>
    <row r="224" spans="1:9" x14ac:dyDescent="0.2">
      <c r="A224" s="4" t="s">
        <v>1743</v>
      </c>
      <c r="B224" s="4" t="s">
        <v>1744</v>
      </c>
      <c r="C224" s="4" t="s">
        <v>1745</v>
      </c>
      <c r="D224" s="4" t="s">
        <v>1746</v>
      </c>
      <c r="E224" s="4" t="s">
        <v>1747</v>
      </c>
      <c r="F224" s="4" t="s">
        <v>218</v>
      </c>
      <c r="G224" s="4" t="s">
        <v>19</v>
      </c>
      <c r="H224" s="4">
        <v>11854</v>
      </c>
      <c r="I224" s="5" t="s">
        <v>6191</v>
      </c>
    </row>
    <row r="225" spans="1:9" x14ac:dyDescent="0.2">
      <c r="A225" s="4" t="s">
        <v>1749</v>
      </c>
      <c r="B225" s="4" t="s">
        <v>1750</v>
      </c>
      <c r="C225" s="4" t="s">
        <v>6243</v>
      </c>
      <c r="D225" s="4" t="s">
        <v>1751</v>
      </c>
      <c r="E225" s="4" t="s">
        <v>1752</v>
      </c>
      <c r="F225" s="4" t="s">
        <v>47</v>
      </c>
      <c r="G225" s="4" t="s">
        <v>19</v>
      </c>
      <c r="H225" s="4">
        <v>20546</v>
      </c>
      <c r="I225" s="5" t="s">
        <v>6190</v>
      </c>
    </row>
    <row r="226" spans="1:9" x14ac:dyDescent="0.2">
      <c r="A226" s="4" t="s">
        <v>1754</v>
      </c>
      <c r="B226" s="4" t="s">
        <v>1755</v>
      </c>
      <c r="C226" s="4" t="s">
        <v>1756</v>
      </c>
      <c r="D226" s="4" t="s">
        <v>1757</v>
      </c>
      <c r="E226" s="4" t="s">
        <v>1758</v>
      </c>
      <c r="F226" s="4" t="s">
        <v>57</v>
      </c>
      <c r="G226" s="4" t="s">
        <v>19</v>
      </c>
      <c r="H226" s="4">
        <v>10060</v>
      </c>
      <c r="I226" s="5" t="s">
        <v>6190</v>
      </c>
    </row>
    <row r="227" spans="1:9" x14ac:dyDescent="0.2">
      <c r="A227" s="4" t="s">
        <v>1760</v>
      </c>
      <c r="B227" s="4" t="s">
        <v>1761</v>
      </c>
      <c r="C227" s="4" t="s">
        <v>1762</v>
      </c>
      <c r="D227" s="4" t="s">
        <v>1763</v>
      </c>
      <c r="E227" s="4" t="s">
        <v>1764</v>
      </c>
      <c r="F227" s="4" t="s">
        <v>408</v>
      </c>
      <c r="G227" s="4" t="s">
        <v>318</v>
      </c>
      <c r="H227" s="4" t="s">
        <v>343</v>
      </c>
      <c r="I227" s="5" t="s">
        <v>6191</v>
      </c>
    </row>
    <row r="228" spans="1:9" x14ac:dyDescent="0.2">
      <c r="A228" s="4" t="s">
        <v>1766</v>
      </c>
      <c r="B228" s="4" t="s">
        <v>1767</v>
      </c>
      <c r="C228" s="4" t="s">
        <v>1768</v>
      </c>
      <c r="D228" s="4" t="s">
        <v>1769</v>
      </c>
      <c r="E228" s="4" t="s">
        <v>1770</v>
      </c>
      <c r="F228" s="4" t="s">
        <v>67</v>
      </c>
      <c r="G228" s="4" t="s">
        <v>19</v>
      </c>
      <c r="H228" s="4">
        <v>66276</v>
      </c>
      <c r="I228" s="5" t="s">
        <v>6191</v>
      </c>
    </row>
    <row r="229" spans="1:9" x14ac:dyDescent="0.2">
      <c r="A229" s="4" t="s">
        <v>1772</v>
      </c>
      <c r="B229" s="4" t="s">
        <v>1773</v>
      </c>
      <c r="C229" s="4" t="s">
        <v>1774</v>
      </c>
      <c r="D229" s="4" t="s">
        <v>1775</v>
      </c>
      <c r="E229" s="4" t="s">
        <v>1776</v>
      </c>
      <c r="F229" s="4" t="s">
        <v>246</v>
      </c>
      <c r="G229" s="4" t="s">
        <v>28</v>
      </c>
      <c r="H229" s="4" t="s">
        <v>247</v>
      </c>
      <c r="I229" s="5" t="s">
        <v>6190</v>
      </c>
    </row>
    <row r="230" spans="1:9" x14ac:dyDescent="0.2">
      <c r="A230" s="4" t="s">
        <v>1778</v>
      </c>
      <c r="B230" s="4" t="s">
        <v>1779</v>
      </c>
      <c r="C230" s="4" t="s">
        <v>1780</v>
      </c>
      <c r="D230" s="4" t="s">
        <v>1781</v>
      </c>
      <c r="E230" s="4" t="s">
        <v>1782</v>
      </c>
      <c r="F230" s="4" t="s">
        <v>131</v>
      </c>
      <c r="G230" s="4" t="s">
        <v>19</v>
      </c>
      <c r="H230" s="4">
        <v>94291</v>
      </c>
      <c r="I230" s="5" t="s">
        <v>6191</v>
      </c>
    </row>
    <row r="231" spans="1:9" x14ac:dyDescent="0.2">
      <c r="A231" s="4" t="s">
        <v>1784</v>
      </c>
      <c r="B231" s="4" t="s">
        <v>1785</v>
      </c>
      <c r="C231" s="4" t="s">
        <v>1786</v>
      </c>
      <c r="D231" s="4" t="s">
        <v>1787</v>
      </c>
      <c r="E231" s="4" t="s">
        <v>1788</v>
      </c>
      <c r="F231" s="4" t="s">
        <v>202</v>
      </c>
      <c r="G231" s="4" t="s">
        <v>19</v>
      </c>
      <c r="H231" s="4">
        <v>18706</v>
      </c>
      <c r="I231" s="5" t="s">
        <v>6191</v>
      </c>
    </row>
    <row r="232" spans="1:9" x14ac:dyDescent="0.2">
      <c r="A232" s="4" t="s">
        <v>1790</v>
      </c>
      <c r="B232" s="4" t="s">
        <v>1791</v>
      </c>
      <c r="C232" s="4" t="s">
        <v>1792</v>
      </c>
      <c r="D232" s="4" t="s">
        <v>1793</v>
      </c>
      <c r="E232" s="4" t="s">
        <v>1794</v>
      </c>
      <c r="F232" s="4" t="s">
        <v>82</v>
      </c>
      <c r="G232" s="4" t="s">
        <v>19</v>
      </c>
      <c r="H232" s="4">
        <v>27499</v>
      </c>
      <c r="I232" s="5" t="s">
        <v>6191</v>
      </c>
    </row>
    <row r="233" spans="1:9" x14ac:dyDescent="0.2">
      <c r="A233" s="4" t="s">
        <v>1796</v>
      </c>
      <c r="B233" s="4" t="s">
        <v>1797</v>
      </c>
      <c r="C233" s="4" t="s">
        <v>6244</v>
      </c>
      <c r="D233" s="4" t="s">
        <v>1798</v>
      </c>
      <c r="E233" s="4" t="s">
        <v>1799</v>
      </c>
      <c r="F233" s="4" t="s">
        <v>199</v>
      </c>
      <c r="G233" s="4" t="s">
        <v>19</v>
      </c>
      <c r="H233" s="4">
        <v>19725</v>
      </c>
      <c r="I233" s="5" t="s">
        <v>6190</v>
      </c>
    </row>
    <row r="234" spans="1:9" x14ac:dyDescent="0.2">
      <c r="A234" s="4" t="s">
        <v>1801</v>
      </c>
      <c r="B234" s="4" t="s">
        <v>1802</v>
      </c>
      <c r="C234" s="4" t="s">
        <v>1803</v>
      </c>
      <c r="D234" s="4" t="s">
        <v>1804</v>
      </c>
      <c r="E234" s="4" t="s">
        <v>1805</v>
      </c>
      <c r="F234" s="4" t="s">
        <v>248</v>
      </c>
      <c r="G234" s="4" t="s">
        <v>28</v>
      </c>
      <c r="H234" s="4" t="s">
        <v>249</v>
      </c>
      <c r="I234" s="5" t="s">
        <v>6191</v>
      </c>
    </row>
    <row r="235" spans="1:9" x14ac:dyDescent="0.2">
      <c r="A235" s="4" t="s">
        <v>1807</v>
      </c>
      <c r="B235" s="4" t="s">
        <v>1808</v>
      </c>
      <c r="C235" s="4" t="s">
        <v>1809</v>
      </c>
      <c r="D235" s="4" t="s">
        <v>1810</v>
      </c>
      <c r="E235" s="4" t="s">
        <v>1811</v>
      </c>
      <c r="F235" s="4" t="s">
        <v>73</v>
      </c>
      <c r="G235" s="4" t="s">
        <v>19</v>
      </c>
      <c r="H235" s="4">
        <v>96825</v>
      </c>
      <c r="I235" s="5" t="s">
        <v>6191</v>
      </c>
    </row>
    <row r="236" spans="1:9" x14ac:dyDescent="0.2">
      <c r="A236" s="4" t="s">
        <v>1813</v>
      </c>
      <c r="B236" s="4" t="s">
        <v>1814</v>
      </c>
      <c r="C236" s="4" t="s">
        <v>1815</v>
      </c>
      <c r="D236" s="4" t="s">
        <v>1816</v>
      </c>
      <c r="E236" s="4" t="s">
        <v>1817</v>
      </c>
      <c r="F236" s="4" t="s">
        <v>57</v>
      </c>
      <c r="G236" s="4" t="s">
        <v>19</v>
      </c>
      <c r="H236" s="4">
        <v>10150</v>
      </c>
      <c r="I236" s="5" t="s">
        <v>6191</v>
      </c>
    </row>
    <row r="237" spans="1:9" x14ac:dyDescent="0.2">
      <c r="A237" s="4" t="s">
        <v>1819</v>
      </c>
      <c r="B237" s="4" t="s">
        <v>1820</v>
      </c>
      <c r="C237" s="4" t="s">
        <v>6245</v>
      </c>
      <c r="D237" s="4"/>
      <c r="E237" s="4" t="s">
        <v>1821</v>
      </c>
      <c r="F237" s="4" t="s">
        <v>472</v>
      </c>
      <c r="G237" s="4" t="s">
        <v>318</v>
      </c>
      <c r="H237" s="4" t="s">
        <v>473</v>
      </c>
      <c r="I237" s="5" t="s">
        <v>6191</v>
      </c>
    </row>
    <row r="238" spans="1:9" x14ac:dyDescent="0.2">
      <c r="A238" s="4" t="s">
        <v>1823</v>
      </c>
      <c r="B238" s="4" t="s">
        <v>1824</v>
      </c>
      <c r="C238" s="4" t="s">
        <v>1825</v>
      </c>
      <c r="D238" s="4" t="s">
        <v>1826</v>
      </c>
      <c r="E238" s="4" t="s">
        <v>1827</v>
      </c>
      <c r="F238" s="4" t="s">
        <v>463</v>
      </c>
      <c r="G238" s="4" t="s">
        <v>318</v>
      </c>
      <c r="H238" s="4" t="s">
        <v>389</v>
      </c>
      <c r="I238" s="5" t="s">
        <v>6191</v>
      </c>
    </row>
    <row r="239" spans="1:9" x14ac:dyDescent="0.2">
      <c r="A239" s="4" t="s">
        <v>1829</v>
      </c>
      <c r="B239" s="4" t="s">
        <v>1830</v>
      </c>
      <c r="C239" s="4" t="s">
        <v>6246</v>
      </c>
      <c r="D239" s="4" t="s">
        <v>1831</v>
      </c>
      <c r="E239" s="4" t="s">
        <v>1832</v>
      </c>
      <c r="F239" s="4" t="s">
        <v>51</v>
      </c>
      <c r="G239" s="4" t="s">
        <v>19</v>
      </c>
      <c r="H239" s="4">
        <v>45218</v>
      </c>
      <c r="I239" s="5" t="s">
        <v>6190</v>
      </c>
    </row>
    <row r="240" spans="1:9" x14ac:dyDescent="0.2">
      <c r="A240" s="4" t="s">
        <v>1834</v>
      </c>
      <c r="B240" s="4" t="s">
        <v>1835</v>
      </c>
      <c r="C240" s="4" t="s">
        <v>1836</v>
      </c>
      <c r="D240" s="4" t="s">
        <v>1837</v>
      </c>
      <c r="E240" s="4" t="s">
        <v>1838</v>
      </c>
      <c r="F240" s="4" t="s">
        <v>212</v>
      </c>
      <c r="G240" s="4" t="s">
        <v>19</v>
      </c>
      <c r="H240" s="4">
        <v>48670</v>
      </c>
      <c r="I240" s="5" t="s">
        <v>6190</v>
      </c>
    </row>
    <row r="241" spans="1:9" x14ac:dyDescent="0.2">
      <c r="A241" s="4" t="s">
        <v>1840</v>
      </c>
      <c r="B241" s="4" t="s">
        <v>1841</v>
      </c>
      <c r="C241" s="4" t="s">
        <v>1842</v>
      </c>
      <c r="D241" s="4" t="s">
        <v>1843</v>
      </c>
      <c r="E241" s="4" t="s">
        <v>1844</v>
      </c>
      <c r="F241" s="4" t="s">
        <v>154</v>
      </c>
      <c r="G241" s="4" t="s">
        <v>19</v>
      </c>
      <c r="H241" s="4">
        <v>82007</v>
      </c>
      <c r="I241" s="5" t="s">
        <v>6191</v>
      </c>
    </row>
    <row r="242" spans="1:9" x14ac:dyDescent="0.2">
      <c r="A242" s="4" t="s">
        <v>1846</v>
      </c>
      <c r="B242" s="4" t="s">
        <v>1847</v>
      </c>
      <c r="C242" s="4" t="s">
        <v>6247</v>
      </c>
      <c r="D242" s="4"/>
      <c r="E242" s="4" t="s">
        <v>1848</v>
      </c>
      <c r="F242" s="4" t="s">
        <v>84</v>
      </c>
      <c r="G242" s="4" t="s">
        <v>19</v>
      </c>
      <c r="H242" s="4">
        <v>31119</v>
      </c>
      <c r="I242" s="5" t="s">
        <v>6190</v>
      </c>
    </row>
    <row r="243" spans="1:9" x14ac:dyDescent="0.2">
      <c r="A243" s="4" t="s">
        <v>1850</v>
      </c>
      <c r="B243" s="4" t="s">
        <v>1851</v>
      </c>
      <c r="C243" s="4" t="s">
        <v>6248</v>
      </c>
      <c r="D243" s="4" t="s">
        <v>1852</v>
      </c>
      <c r="E243" s="4" t="s">
        <v>1853</v>
      </c>
      <c r="F243" s="4" t="s">
        <v>64</v>
      </c>
      <c r="G243" s="4" t="s">
        <v>19</v>
      </c>
      <c r="H243" s="4">
        <v>30096</v>
      </c>
      <c r="I243" s="5" t="s">
        <v>6191</v>
      </c>
    </row>
    <row r="244" spans="1:9" x14ac:dyDescent="0.2">
      <c r="A244" s="4" t="s">
        <v>1855</v>
      </c>
      <c r="B244" s="4" t="s">
        <v>1856</v>
      </c>
      <c r="C244" s="4" t="s">
        <v>1857</v>
      </c>
      <c r="D244" s="4" t="s">
        <v>1858</v>
      </c>
      <c r="E244" s="4" t="s">
        <v>1859</v>
      </c>
      <c r="F244" s="4" t="s">
        <v>131</v>
      </c>
      <c r="G244" s="4" t="s">
        <v>19</v>
      </c>
      <c r="H244" s="4">
        <v>94250</v>
      </c>
      <c r="I244" s="5" t="s">
        <v>6190</v>
      </c>
    </row>
    <row r="245" spans="1:9" x14ac:dyDescent="0.2">
      <c r="A245" s="4" t="s">
        <v>1861</v>
      </c>
      <c r="B245" s="4" t="s">
        <v>1862</v>
      </c>
      <c r="C245" s="4" t="s">
        <v>1863</v>
      </c>
      <c r="D245" s="4" t="s">
        <v>1864</v>
      </c>
      <c r="E245" s="4" t="s">
        <v>1865</v>
      </c>
      <c r="F245" s="4" t="s">
        <v>137</v>
      </c>
      <c r="G245" s="4" t="s">
        <v>19</v>
      </c>
      <c r="H245" s="4">
        <v>33661</v>
      </c>
      <c r="I245" s="5" t="s">
        <v>6190</v>
      </c>
    </row>
    <row r="246" spans="1:9" x14ac:dyDescent="0.2">
      <c r="A246" s="4" t="s">
        <v>1867</v>
      </c>
      <c r="B246" s="4" t="s">
        <v>1868</v>
      </c>
      <c r="C246" s="4" t="s">
        <v>1869</v>
      </c>
      <c r="D246" s="4" t="s">
        <v>1870</v>
      </c>
      <c r="E246" s="4" t="s">
        <v>1871</v>
      </c>
      <c r="F246" s="4" t="s">
        <v>73</v>
      </c>
      <c r="G246" s="4" t="s">
        <v>19</v>
      </c>
      <c r="H246" s="4">
        <v>96805</v>
      </c>
      <c r="I246" s="5" t="s">
        <v>6191</v>
      </c>
    </row>
    <row r="247" spans="1:9" x14ac:dyDescent="0.2">
      <c r="A247" s="4" t="s">
        <v>1873</v>
      </c>
      <c r="B247" s="4" t="s">
        <v>1874</v>
      </c>
      <c r="C247" s="4" t="s">
        <v>1875</v>
      </c>
      <c r="D247" s="4" t="s">
        <v>1876</v>
      </c>
      <c r="E247" s="4" t="s">
        <v>1877</v>
      </c>
      <c r="F247" s="4" t="s">
        <v>32</v>
      </c>
      <c r="G247" s="4" t="s">
        <v>19</v>
      </c>
      <c r="H247" s="4">
        <v>70820</v>
      </c>
      <c r="I247" s="5" t="s">
        <v>6190</v>
      </c>
    </row>
    <row r="248" spans="1:9" x14ac:dyDescent="0.2">
      <c r="A248" s="4" t="s">
        <v>1879</v>
      </c>
      <c r="B248" s="4" t="s">
        <v>1880</v>
      </c>
      <c r="C248" s="4" t="s">
        <v>1881</v>
      </c>
      <c r="D248" s="4" t="s">
        <v>1882</v>
      </c>
      <c r="E248" s="4" t="s">
        <v>1883</v>
      </c>
      <c r="F248" s="4" t="s">
        <v>229</v>
      </c>
      <c r="G248" s="4" t="s">
        <v>28</v>
      </c>
      <c r="H248" s="4" t="s">
        <v>230</v>
      </c>
      <c r="I248" s="5" t="s">
        <v>6191</v>
      </c>
    </row>
    <row r="249" spans="1:9" x14ac:dyDescent="0.2">
      <c r="A249" s="4" t="s">
        <v>1885</v>
      </c>
      <c r="B249" s="4" t="s">
        <v>1886</v>
      </c>
      <c r="C249" s="4" t="s">
        <v>6249</v>
      </c>
      <c r="D249" s="4" t="s">
        <v>1887</v>
      </c>
      <c r="E249" s="4" t="s">
        <v>1888</v>
      </c>
      <c r="F249" s="4" t="s">
        <v>393</v>
      </c>
      <c r="G249" s="4" t="s">
        <v>318</v>
      </c>
      <c r="H249" s="4" t="s">
        <v>394</v>
      </c>
      <c r="I249" s="5" t="s">
        <v>6190</v>
      </c>
    </row>
    <row r="250" spans="1:9" x14ac:dyDescent="0.2">
      <c r="A250" s="4" t="s">
        <v>1890</v>
      </c>
      <c r="B250" s="4" t="s">
        <v>1891</v>
      </c>
      <c r="C250" s="4" t="s">
        <v>1892</v>
      </c>
      <c r="D250" s="4" t="s">
        <v>1893</v>
      </c>
      <c r="E250" s="4" t="s">
        <v>1894</v>
      </c>
      <c r="F250" s="4" t="s">
        <v>33</v>
      </c>
      <c r="G250" s="4" t="s">
        <v>19</v>
      </c>
      <c r="H250" s="4">
        <v>55458</v>
      </c>
      <c r="I250" s="5" t="s">
        <v>6190</v>
      </c>
    </row>
    <row r="251" spans="1:9" x14ac:dyDescent="0.2">
      <c r="A251" s="4" t="s">
        <v>1896</v>
      </c>
      <c r="B251" s="4" t="s">
        <v>1897</v>
      </c>
      <c r="C251" s="4" t="s">
        <v>6250</v>
      </c>
      <c r="D251" s="4" t="s">
        <v>1898</v>
      </c>
      <c r="E251" s="4" t="s">
        <v>1899</v>
      </c>
      <c r="F251" s="4" t="s">
        <v>150</v>
      </c>
      <c r="G251" s="4" t="s">
        <v>19</v>
      </c>
      <c r="H251" s="4">
        <v>94159</v>
      </c>
      <c r="I251" s="5" t="s">
        <v>6191</v>
      </c>
    </row>
    <row r="252" spans="1:9" x14ac:dyDescent="0.2">
      <c r="A252" s="4" t="s">
        <v>1901</v>
      </c>
      <c r="B252" s="4" t="s">
        <v>1902</v>
      </c>
      <c r="C252" s="4" t="s">
        <v>1903</v>
      </c>
      <c r="D252" s="4" t="s">
        <v>1904</v>
      </c>
      <c r="E252" s="4" t="s">
        <v>1905</v>
      </c>
      <c r="F252" s="4" t="s">
        <v>35</v>
      </c>
      <c r="G252" s="4" t="s">
        <v>19</v>
      </c>
      <c r="H252" s="4">
        <v>28225</v>
      </c>
      <c r="I252" s="5" t="s">
        <v>6190</v>
      </c>
    </row>
    <row r="253" spans="1:9" x14ac:dyDescent="0.2">
      <c r="A253" s="4" t="s">
        <v>1907</v>
      </c>
      <c r="B253" s="4" t="s">
        <v>1908</v>
      </c>
      <c r="C253" s="4" t="s">
        <v>1909</v>
      </c>
      <c r="D253" s="4" t="s">
        <v>1910</v>
      </c>
      <c r="E253" s="4" t="s">
        <v>1911</v>
      </c>
      <c r="F253" s="4" t="s">
        <v>184</v>
      </c>
      <c r="G253" s="4" t="s">
        <v>19</v>
      </c>
      <c r="H253" s="4">
        <v>85099</v>
      </c>
      <c r="I253" s="5" t="s">
        <v>6190</v>
      </c>
    </row>
    <row r="254" spans="1:9" x14ac:dyDescent="0.2">
      <c r="A254" s="4" t="s">
        <v>1913</v>
      </c>
      <c r="B254" s="4" t="s">
        <v>1914</v>
      </c>
      <c r="C254" s="4" t="s">
        <v>6251</v>
      </c>
      <c r="D254" s="4" t="s">
        <v>1915</v>
      </c>
      <c r="E254" s="4" t="s">
        <v>1916</v>
      </c>
      <c r="F254" s="4" t="s">
        <v>132</v>
      </c>
      <c r="G254" s="4" t="s">
        <v>19</v>
      </c>
      <c r="H254" s="4">
        <v>11407</v>
      </c>
      <c r="I254" s="5" t="s">
        <v>6191</v>
      </c>
    </row>
    <row r="255" spans="1:9" x14ac:dyDescent="0.2">
      <c r="A255" s="4" t="s">
        <v>1918</v>
      </c>
      <c r="B255" s="4" t="s">
        <v>1919</v>
      </c>
      <c r="C255" s="4" t="s">
        <v>1920</v>
      </c>
      <c r="D255" s="4" t="s">
        <v>1921</v>
      </c>
      <c r="E255" s="4" t="s">
        <v>1922</v>
      </c>
      <c r="F255" s="4" t="s">
        <v>194</v>
      </c>
      <c r="G255" s="4" t="s">
        <v>19</v>
      </c>
      <c r="H255" s="4">
        <v>61825</v>
      </c>
      <c r="I255" s="5" t="s">
        <v>6191</v>
      </c>
    </row>
    <row r="256" spans="1:9" x14ac:dyDescent="0.2">
      <c r="A256" s="4" t="s">
        <v>1924</v>
      </c>
      <c r="B256" s="4" t="s">
        <v>1925</v>
      </c>
      <c r="C256" s="4" t="s">
        <v>1926</v>
      </c>
      <c r="D256" s="4"/>
      <c r="E256" s="4" t="s">
        <v>1927</v>
      </c>
      <c r="F256" s="4" t="s">
        <v>238</v>
      </c>
      <c r="G256" s="4" t="s">
        <v>28</v>
      </c>
      <c r="H256" s="4" t="s">
        <v>239</v>
      </c>
      <c r="I256" s="5" t="s">
        <v>6191</v>
      </c>
    </row>
    <row r="257" spans="1:9" x14ac:dyDescent="0.2">
      <c r="A257" s="4" t="s">
        <v>1929</v>
      </c>
      <c r="B257" s="4" t="s">
        <v>1930</v>
      </c>
      <c r="C257" s="4" t="s">
        <v>1931</v>
      </c>
      <c r="D257" s="4" t="s">
        <v>1932</v>
      </c>
      <c r="E257" s="4" t="s">
        <v>1933</v>
      </c>
      <c r="F257" s="4" t="s">
        <v>126</v>
      </c>
      <c r="G257" s="4" t="s">
        <v>19</v>
      </c>
      <c r="H257" s="4">
        <v>85715</v>
      </c>
      <c r="I257" s="5" t="s">
        <v>6191</v>
      </c>
    </row>
    <row r="258" spans="1:9" x14ac:dyDescent="0.2">
      <c r="A258" s="4" t="s">
        <v>1935</v>
      </c>
      <c r="B258" s="4" t="s">
        <v>1936</v>
      </c>
      <c r="C258" s="4" t="s">
        <v>1937</v>
      </c>
      <c r="D258" s="4" t="s">
        <v>1938</v>
      </c>
      <c r="E258" s="4" t="s">
        <v>1939</v>
      </c>
      <c r="F258" s="4" t="s">
        <v>45</v>
      </c>
      <c r="G258" s="4" t="s">
        <v>19</v>
      </c>
      <c r="H258" s="4">
        <v>53205</v>
      </c>
      <c r="I258" s="5" t="s">
        <v>6190</v>
      </c>
    </row>
    <row r="259" spans="1:9" x14ac:dyDescent="0.2">
      <c r="A259" s="4" t="s">
        <v>1941</v>
      </c>
      <c r="B259" s="4" t="s">
        <v>1942</v>
      </c>
      <c r="C259" s="4" t="s">
        <v>1943</v>
      </c>
      <c r="D259" s="4" t="s">
        <v>1944</v>
      </c>
      <c r="E259" s="4" t="s">
        <v>1945</v>
      </c>
      <c r="F259" s="4" t="s">
        <v>121</v>
      </c>
      <c r="G259" s="4" t="s">
        <v>19</v>
      </c>
      <c r="H259" s="4">
        <v>33064</v>
      </c>
      <c r="I259" s="5" t="s">
        <v>6190</v>
      </c>
    </row>
    <row r="260" spans="1:9" x14ac:dyDescent="0.2">
      <c r="A260" s="4" t="s">
        <v>1947</v>
      </c>
      <c r="B260" s="4" t="s">
        <v>1948</v>
      </c>
      <c r="C260" s="4" t="s">
        <v>1949</v>
      </c>
      <c r="D260" s="4" t="s">
        <v>1950</v>
      </c>
      <c r="E260" s="4" t="s">
        <v>1951</v>
      </c>
      <c r="F260" s="4" t="s">
        <v>146</v>
      </c>
      <c r="G260" s="4" t="s">
        <v>19</v>
      </c>
      <c r="H260" s="4">
        <v>90610</v>
      </c>
      <c r="I260" s="5" t="s">
        <v>6191</v>
      </c>
    </row>
    <row r="261" spans="1:9" x14ac:dyDescent="0.2">
      <c r="A261" s="4" t="s">
        <v>1953</v>
      </c>
      <c r="B261" s="4" t="s">
        <v>1954</v>
      </c>
      <c r="C261" s="4" t="s">
        <v>1955</v>
      </c>
      <c r="D261" s="4" t="s">
        <v>1956</v>
      </c>
      <c r="E261" s="4" t="s">
        <v>1957</v>
      </c>
      <c r="F261" s="4" t="s">
        <v>176</v>
      </c>
      <c r="G261" s="4" t="s">
        <v>28</v>
      </c>
      <c r="H261" s="4" t="s">
        <v>177</v>
      </c>
      <c r="I261" s="5" t="s">
        <v>6191</v>
      </c>
    </row>
    <row r="262" spans="1:9" x14ac:dyDescent="0.2">
      <c r="A262" s="4" t="s">
        <v>1959</v>
      </c>
      <c r="B262" s="4" t="s">
        <v>1960</v>
      </c>
      <c r="C262" s="4" t="s">
        <v>1961</v>
      </c>
      <c r="D262" s="4"/>
      <c r="E262" s="4" t="s">
        <v>1962</v>
      </c>
      <c r="F262" s="4" t="s">
        <v>104</v>
      </c>
      <c r="G262" s="4" t="s">
        <v>19</v>
      </c>
      <c r="H262" s="4">
        <v>63180</v>
      </c>
      <c r="I262" s="5" t="s">
        <v>6190</v>
      </c>
    </row>
    <row r="263" spans="1:9" x14ac:dyDescent="0.2">
      <c r="A263" s="4" t="s">
        <v>1964</v>
      </c>
      <c r="B263" s="4" t="s">
        <v>1965</v>
      </c>
      <c r="C263" s="4" t="s">
        <v>1966</v>
      </c>
      <c r="D263" s="4" t="s">
        <v>1967</v>
      </c>
      <c r="E263" s="4" t="s">
        <v>1968</v>
      </c>
      <c r="F263" s="4" t="s">
        <v>179</v>
      </c>
      <c r="G263" s="4" t="s">
        <v>19</v>
      </c>
      <c r="H263" s="4">
        <v>16522</v>
      </c>
      <c r="I263" s="5" t="s">
        <v>6190</v>
      </c>
    </row>
    <row r="264" spans="1:9" x14ac:dyDescent="0.2">
      <c r="A264" s="4" t="s">
        <v>1970</v>
      </c>
      <c r="B264" s="4" t="s">
        <v>1971</v>
      </c>
      <c r="C264" s="4" t="s">
        <v>1972</v>
      </c>
      <c r="D264" s="4" t="s">
        <v>1973</v>
      </c>
      <c r="E264" s="4" t="s">
        <v>1974</v>
      </c>
      <c r="F264" s="4" t="s">
        <v>134</v>
      </c>
      <c r="G264" s="4" t="s">
        <v>19</v>
      </c>
      <c r="H264" s="4">
        <v>98464</v>
      </c>
      <c r="I264" s="5" t="s">
        <v>6191</v>
      </c>
    </row>
    <row r="265" spans="1:9" x14ac:dyDescent="0.2">
      <c r="A265" s="4" t="s">
        <v>1976</v>
      </c>
      <c r="B265" s="4" t="s">
        <v>1977</v>
      </c>
      <c r="C265" s="4" t="s">
        <v>6252</v>
      </c>
      <c r="D265" s="4" t="s">
        <v>1978</v>
      </c>
      <c r="E265" s="4" t="s">
        <v>1979</v>
      </c>
      <c r="F265" s="4" t="s">
        <v>38</v>
      </c>
      <c r="G265" s="4" t="s">
        <v>19</v>
      </c>
      <c r="H265" s="4">
        <v>23277</v>
      </c>
      <c r="I265" s="5" t="s">
        <v>6191</v>
      </c>
    </row>
    <row r="266" spans="1:9" x14ac:dyDescent="0.2">
      <c r="A266" s="4" t="s">
        <v>1981</v>
      </c>
      <c r="B266" s="4" t="s">
        <v>1982</v>
      </c>
      <c r="C266" s="4" t="s">
        <v>6253</v>
      </c>
      <c r="D266" s="4" t="s">
        <v>1983</v>
      </c>
      <c r="E266" s="4" t="s">
        <v>1984</v>
      </c>
      <c r="F266" s="4" t="s">
        <v>1985</v>
      </c>
      <c r="G266" s="4" t="s">
        <v>318</v>
      </c>
      <c r="H266" s="4" t="s">
        <v>444</v>
      </c>
      <c r="I266" s="5" t="s">
        <v>6190</v>
      </c>
    </row>
    <row r="267" spans="1:9" x14ac:dyDescent="0.2">
      <c r="A267" s="4" t="s">
        <v>1987</v>
      </c>
      <c r="B267" s="4" t="s">
        <v>1988</v>
      </c>
      <c r="C267" s="4" t="s">
        <v>1989</v>
      </c>
      <c r="D267" s="4" t="s">
        <v>1990</v>
      </c>
      <c r="E267" s="4" t="s">
        <v>1991</v>
      </c>
      <c r="F267" s="4" t="s">
        <v>88</v>
      </c>
      <c r="G267" s="4" t="s">
        <v>19</v>
      </c>
      <c r="H267" s="4">
        <v>72204</v>
      </c>
      <c r="I267" s="5" t="s">
        <v>6190</v>
      </c>
    </row>
    <row r="268" spans="1:9" x14ac:dyDescent="0.2">
      <c r="A268" s="4" t="s">
        <v>1993</v>
      </c>
      <c r="B268" s="4" t="s">
        <v>1994</v>
      </c>
      <c r="C268" s="4" t="s">
        <v>1995</v>
      </c>
      <c r="D268" s="4" t="s">
        <v>1996</v>
      </c>
      <c r="E268" s="4" t="s">
        <v>1997</v>
      </c>
      <c r="F268" s="4" t="s">
        <v>280</v>
      </c>
      <c r="G268" s="4" t="s">
        <v>28</v>
      </c>
      <c r="H268" s="4" t="s">
        <v>310</v>
      </c>
      <c r="I268" s="5" t="s">
        <v>6191</v>
      </c>
    </row>
    <row r="269" spans="1:9" x14ac:dyDescent="0.2">
      <c r="A269" s="4" t="s">
        <v>1999</v>
      </c>
      <c r="B269" s="4" t="s">
        <v>2000</v>
      </c>
      <c r="C269" s="4" t="s">
        <v>2001</v>
      </c>
      <c r="D269" s="4" t="s">
        <v>2002</v>
      </c>
      <c r="E269" s="4" t="s">
        <v>2003</v>
      </c>
      <c r="F269" s="4" t="s">
        <v>351</v>
      </c>
      <c r="G269" s="4" t="s">
        <v>19</v>
      </c>
      <c r="H269" s="4">
        <v>89436</v>
      </c>
      <c r="I269" s="5" t="s">
        <v>6190</v>
      </c>
    </row>
    <row r="270" spans="1:9" x14ac:dyDescent="0.2">
      <c r="A270" s="4" t="s">
        <v>2005</v>
      </c>
      <c r="B270" s="4" t="s">
        <v>2006</v>
      </c>
      <c r="C270" s="4" t="s">
        <v>6254</v>
      </c>
      <c r="D270" s="4" t="s">
        <v>2007</v>
      </c>
      <c r="E270" s="4" t="s">
        <v>2008</v>
      </c>
      <c r="F270" s="4" t="s">
        <v>242</v>
      </c>
      <c r="G270" s="4" t="s">
        <v>19</v>
      </c>
      <c r="H270" s="4">
        <v>77806</v>
      </c>
      <c r="I270" s="5" t="s">
        <v>6190</v>
      </c>
    </row>
    <row r="271" spans="1:9" x14ac:dyDescent="0.2">
      <c r="A271" s="4" t="s">
        <v>2010</v>
      </c>
      <c r="B271" s="4" t="s">
        <v>2011</v>
      </c>
      <c r="C271" s="4" t="s">
        <v>2012</v>
      </c>
      <c r="D271" s="4" t="s">
        <v>2013</v>
      </c>
      <c r="E271" s="4" t="s">
        <v>2014</v>
      </c>
      <c r="F271" s="4" t="s">
        <v>190</v>
      </c>
      <c r="G271" s="4" t="s">
        <v>19</v>
      </c>
      <c r="H271" s="4">
        <v>76210</v>
      </c>
      <c r="I271" s="5" t="s">
        <v>6191</v>
      </c>
    </row>
    <row r="272" spans="1:9" x14ac:dyDescent="0.2">
      <c r="A272" s="4" t="s">
        <v>2016</v>
      </c>
      <c r="B272" s="4" t="s">
        <v>2017</v>
      </c>
      <c r="C272" s="4" t="s">
        <v>6255</v>
      </c>
      <c r="D272" s="4"/>
      <c r="E272" s="4" t="s">
        <v>2018</v>
      </c>
      <c r="F272" s="4" t="s">
        <v>441</v>
      </c>
      <c r="G272" s="4" t="s">
        <v>318</v>
      </c>
      <c r="H272" s="4" t="s">
        <v>442</v>
      </c>
      <c r="I272" s="5" t="s">
        <v>6190</v>
      </c>
    </row>
    <row r="273" spans="1:9" x14ac:dyDescent="0.2">
      <c r="A273" s="4" t="s">
        <v>2020</v>
      </c>
      <c r="B273" s="4" t="s">
        <v>2021</v>
      </c>
      <c r="C273" s="4" t="s">
        <v>2022</v>
      </c>
      <c r="D273" s="4" t="s">
        <v>2023</v>
      </c>
      <c r="E273" s="4" t="s">
        <v>2024</v>
      </c>
      <c r="F273" s="4" t="s">
        <v>335</v>
      </c>
      <c r="G273" s="4" t="s">
        <v>19</v>
      </c>
      <c r="H273" s="4">
        <v>27635</v>
      </c>
      <c r="I273" s="5" t="s">
        <v>6190</v>
      </c>
    </row>
    <row r="274" spans="1:9" x14ac:dyDescent="0.2">
      <c r="A274" s="4" t="s">
        <v>2026</v>
      </c>
      <c r="B274" s="4" t="s">
        <v>2027</v>
      </c>
      <c r="C274" s="4" t="s">
        <v>2028</v>
      </c>
      <c r="D274" s="4" t="s">
        <v>2029</v>
      </c>
      <c r="E274" s="4" t="s">
        <v>2030</v>
      </c>
      <c r="F274" s="4" t="s">
        <v>2031</v>
      </c>
      <c r="G274" s="4" t="s">
        <v>318</v>
      </c>
      <c r="H274" s="4" t="s">
        <v>454</v>
      </c>
      <c r="I274" s="5" t="s">
        <v>6190</v>
      </c>
    </row>
    <row r="275" spans="1:9" x14ac:dyDescent="0.2">
      <c r="A275" s="4" t="s">
        <v>2033</v>
      </c>
      <c r="B275" s="4" t="s">
        <v>2034</v>
      </c>
      <c r="C275" s="4" t="s">
        <v>2035</v>
      </c>
      <c r="D275" s="4" t="s">
        <v>2036</v>
      </c>
      <c r="E275" s="4" t="s">
        <v>2037</v>
      </c>
      <c r="F275" s="4" t="s">
        <v>57</v>
      </c>
      <c r="G275" s="4" t="s">
        <v>19</v>
      </c>
      <c r="H275" s="4">
        <v>10105</v>
      </c>
      <c r="I275" s="5" t="s">
        <v>6191</v>
      </c>
    </row>
    <row r="276" spans="1:9" x14ac:dyDescent="0.2">
      <c r="A276" s="4" t="s">
        <v>2039</v>
      </c>
      <c r="B276" s="4" t="s">
        <v>2040</v>
      </c>
      <c r="C276" s="4" t="s">
        <v>2041</v>
      </c>
      <c r="D276" s="4" t="s">
        <v>2042</v>
      </c>
      <c r="E276" s="4" t="s">
        <v>2043</v>
      </c>
      <c r="F276" s="4" t="s">
        <v>165</v>
      </c>
      <c r="G276" s="4" t="s">
        <v>19</v>
      </c>
      <c r="H276" s="4">
        <v>6905</v>
      </c>
      <c r="I276" s="5" t="s">
        <v>6191</v>
      </c>
    </row>
    <row r="277" spans="1:9" x14ac:dyDescent="0.2">
      <c r="A277" s="4" t="s">
        <v>2045</v>
      </c>
      <c r="B277" s="4" t="s">
        <v>2046</v>
      </c>
      <c r="C277" s="4" t="s">
        <v>2047</v>
      </c>
      <c r="D277" s="4" t="s">
        <v>2048</v>
      </c>
      <c r="E277" s="4" t="s">
        <v>2049</v>
      </c>
      <c r="F277" s="4" t="s">
        <v>260</v>
      </c>
      <c r="G277" s="4" t="s">
        <v>19</v>
      </c>
      <c r="H277" s="4">
        <v>43666</v>
      </c>
      <c r="I277" s="5" t="s">
        <v>6191</v>
      </c>
    </row>
    <row r="278" spans="1:9" x14ac:dyDescent="0.2">
      <c r="A278" s="4" t="s">
        <v>2051</v>
      </c>
      <c r="B278" s="4" t="s">
        <v>2052</v>
      </c>
      <c r="C278" s="4" t="s">
        <v>2053</v>
      </c>
      <c r="D278" s="4" t="s">
        <v>2054</v>
      </c>
      <c r="E278" s="4" t="s">
        <v>2055</v>
      </c>
      <c r="F278" s="4" t="s">
        <v>325</v>
      </c>
      <c r="G278" s="4" t="s">
        <v>318</v>
      </c>
      <c r="H278" s="4" t="s">
        <v>326</v>
      </c>
      <c r="I278" s="5" t="s">
        <v>6190</v>
      </c>
    </row>
    <row r="279" spans="1:9" x14ac:dyDescent="0.2">
      <c r="A279" s="4" t="s">
        <v>2057</v>
      </c>
      <c r="B279" s="4" t="s">
        <v>2058</v>
      </c>
      <c r="C279" s="4" t="s">
        <v>2059</v>
      </c>
      <c r="D279" s="4" t="s">
        <v>2060</v>
      </c>
      <c r="E279" s="4" t="s">
        <v>2061</v>
      </c>
      <c r="F279" s="4" t="s">
        <v>60</v>
      </c>
      <c r="G279" s="4" t="s">
        <v>19</v>
      </c>
      <c r="H279" s="4">
        <v>65211</v>
      </c>
      <c r="I279" s="5" t="s">
        <v>6191</v>
      </c>
    </row>
    <row r="280" spans="1:9" x14ac:dyDescent="0.2">
      <c r="A280" s="4" t="s">
        <v>2063</v>
      </c>
      <c r="B280" s="4" t="s">
        <v>2064</v>
      </c>
      <c r="C280" s="4" t="s">
        <v>2065</v>
      </c>
      <c r="D280" s="4" t="s">
        <v>2066</v>
      </c>
      <c r="E280" s="4" t="s">
        <v>2067</v>
      </c>
      <c r="F280" s="4" t="s">
        <v>66</v>
      </c>
      <c r="G280" s="4" t="s">
        <v>19</v>
      </c>
      <c r="H280" s="4">
        <v>46852</v>
      </c>
      <c r="I280" s="5" t="s">
        <v>6190</v>
      </c>
    </row>
    <row r="281" spans="1:9" x14ac:dyDescent="0.2">
      <c r="A281" s="4" t="s">
        <v>2069</v>
      </c>
      <c r="B281" s="4" t="s">
        <v>2070</v>
      </c>
      <c r="C281" s="4" t="s">
        <v>2071</v>
      </c>
      <c r="D281" s="4" t="s">
        <v>2072</v>
      </c>
      <c r="E281" s="4" t="s">
        <v>2073</v>
      </c>
      <c r="F281" s="4" t="s">
        <v>104</v>
      </c>
      <c r="G281" s="4" t="s">
        <v>19</v>
      </c>
      <c r="H281" s="4">
        <v>63143</v>
      </c>
      <c r="I281" s="5" t="s">
        <v>6190</v>
      </c>
    </row>
    <row r="282" spans="1:9" x14ac:dyDescent="0.2">
      <c r="A282" s="4" t="s">
        <v>2075</v>
      </c>
      <c r="B282" s="4" t="s">
        <v>2076</v>
      </c>
      <c r="C282" s="4" t="s">
        <v>6256</v>
      </c>
      <c r="D282" s="4" t="s">
        <v>2077</v>
      </c>
      <c r="E282" s="4" t="s">
        <v>2078</v>
      </c>
      <c r="F282" s="4" t="s">
        <v>189</v>
      </c>
      <c r="G282" s="4" t="s">
        <v>19</v>
      </c>
      <c r="H282" s="4">
        <v>97211</v>
      </c>
      <c r="I282" s="5" t="s">
        <v>6190</v>
      </c>
    </row>
    <row r="283" spans="1:9" x14ac:dyDescent="0.2">
      <c r="A283" s="4" t="s">
        <v>2080</v>
      </c>
      <c r="B283" s="4" t="s">
        <v>2081</v>
      </c>
      <c r="C283" s="4" t="s">
        <v>2082</v>
      </c>
      <c r="D283" s="4" t="s">
        <v>2083</v>
      </c>
      <c r="E283" s="4" t="s">
        <v>2084</v>
      </c>
      <c r="F283" s="4" t="s">
        <v>112</v>
      </c>
      <c r="G283" s="4" t="s">
        <v>19</v>
      </c>
      <c r="H283" s="4">
        <v>80305</v>
      </c>
      <c r="I283" s="5" t="s">
        <v>6190</v>
      </c>
    </row>
    <row r="284" spans="1:9" x14ac:dyDescent="0.2">
      <c r="A284" s="4" t="s">
        <v>2086</v>
      </c>
      <c r="B284" s="4" t="s">
        <v>2087</v>
      </c>
      <c r="C284" s="4" t="s">
        <v>2088</v>
      </c>
      <c r="D284" s="4" t="s">
        <v>2089</v>
      </c>
      <c r="E284" s="4" t="s">
        <v>2090</v>
      </c>
      <c r="F284" s="4" t="s">
        <v>220</v>
      </c>
      <c r="G284" s="4" t="s">
        <v>28</v>
      </c>
      <c r="H284" s="4" t="s">
        <v>336</v>
      </c>
      <c r="I284" s="5" t="s">
        <v>6191</v>
      </c>
    </row>
    <row r="285" spans="1:9" x14ac:dyDescent="0.2">
      <c r="A285" s="4" t="s">
        <v>2092</v>
      </c>
      <c r="B285" s="4" t="s">
        <v>2093</v>
      </c>
      <c r="C285" s="4" t="s">
        <v>2094</v>
      </c>
      <c r="D285" s="4" t="s">
        <v>2095</v>
      </c>
      <c r="E285" s="4" t="s">
        <v>2096</v>
      </c>
      <c r="F285" s="4" t="s">
        <v>176</v>
      </c>
      <c r="G285" s="4" t="s">
        <v>28</v>
      </c>
      <c r="H285" s="4" t="s">
        <v>177</v>
      </c>
      <c r="I285" s="5" t="s">
        <v>6190</v>
      </c>
    </row>
    <row r="286" spans="1:9" x14ac:dyDescent="0.2">
      <c r="A286" s="4" t="s">
        <v>2098</v>
      </c>
      <c r="B286" s="4" t="s">
        <v>2099</v>
      </c>
      <c r="C286" s="4" t="s">
        <v>6257</v>
      </c>
      <c r="D286" s="4" t="s">
        <v>2100</v>
      </c>
      <c r="E286" s="4" t="s">
        <v>2101</v>
      </c>
      <c r="F286" s="4" t="s">
        <v>44</v>
      </c>
      <c r="G286" s="4" t="s">
        <v>19</v>
      </c>
      <c r="H286" s="4">
        <v>40298</v>
      </c>
      <c r="I286" s="5" t="s">
        <v>6191</v>
      </c>
    </row>
    <row r="287" spans="1:9" x14ac:dyDescent="0.2">
      <c r="A287" s="4" t="s">
        <v>2103</v>
      </c>
      <c r="B287" s="4" t="s">
        <v>2104</v>
      </c>
      <c r="C287" s="4" t="s">
        <v>6258</v>
      </c>
      <c r="D287" s="4" t="s">
        <v>2105</v>
      </c>
      <c r="E287" s="4" t="s">
        <v>2106</v>
      </c>
      <c r="F287" s="4" t="s">
        <v>120</v>
      </c>
      <c r="G287" s="4" t="s">
        <v>19</v>
      </c>
      <c r="H287" s="4">
        <v>14276</v>
      </c>
      <c r="I287" s="5" t="s">
        <v>6191</v>
      </c>
    </row>
    <row r="288" spans="1:9" x14ac:dyDescent="0.2">
      <c r="A288" s="4" t="s">
        <v>2108</v>
      </c>
      <c r="B288" s="4" t="s">
        <v>2109</v>
      </c>
      <c r="C288" s="4" t="s">
        <v>2110</v>
      </c>
      <c r="D288" s="4"/>
      <c r="E288" s="4" t="s">
        <v>2111</v>
      </c>
      <c r="F288" s="4" t="s">
        <v>303</v>
      </c>
      <c r="G288" s="4" t="s">
        <v>19</v>
      </c>
      <c r="H288" s="4">
        <v>44710</v>
      </c>
      <c r="I288" s="5" t="s">
        <v>6190</v>
      </c>
    </row>
    <row r="289" spans="1:9" x14ac:dyDescent="0.2">
      <c r="A289" s="4" t="s">
        <v>2113</v>
      </c>
      <c r="B289" s="4" t="s">
        <v>2114</v>
      </c>
      <c r="C289" s="4" t="s">
        <v>2115</v>
      </c>
      <c r="D289" s="4" t="s">
        <v>2116</v>
      </c>
      <c r="E289" s="4" t="s">
        <v>2117</v>
      </c>
      <c r="F289" s="4" t="s">
        <v>241</v>
      </c>
      <c r="G289" s="4" t="s">
        <v>19</v>
      </c>
      <c r="H289" s="4">
        <v>2114</v>
      </c>
      <c r="I289" s="5" t="s">
        <v>6191</v>
      </c>
    </row>
    <row r="290" spans="1:9" x14ac:dyDescent="0.2">
      <c r="A290" s="4" t="s">
        <v>2119</v>
      </c>
      <c r="B290" s="4" t="s">
        <v>2120</v>
      </c>
      <c r="C290" s="4" t="s">
        <v>6259</v>
      </c>
      <c r="D290" s="4" t="s">
        <v>2121</v>
      </c>
      <c r="E290" s="4" t="s">
        <v>2122</v>
      </c>
      <c r="F290" s="4" t="s">
        <v>403</v>
      </c>
      <c r="G290" s="4" t="s">
        <v>318</v>
      </c>
      <c r="H290" s="4" t="s">
        <v>404</v>
      </c>
      <c r="I290" s="5" t="s">
        <v>6190</v>
      </c>
    </row>
    <row r="291" spans="1:9" x14ac:dyDescent="0.2">
      <c r="A291" s="4" t="s">
        <v>2124</v>
      </c>
      <c r="B291" s="4" t="s">
        <v>2125</v>
      </c>
      <c r="C291" s="4" t="s">
        <v>6260</v>
      </c>
      <c r="D291" s="4"/>
      <c r="E291" s="4" t="s">
        <v>2126</v>
      </c>
      <c r="F291" s="4" t="s">
        <v>222</v>
      </c>
      <c r="G291" s="4" t="s">
        <v>19</v>
      </c>
      <c r="H291" s="4">
        <v>24515</v>
      </c>
      <c r="I291" s="5" t="s">
        <v>6190</v>
      </c>
    </row>
    <row r="292" spans="1:9" x14ac:dyDescent="0.2">
      <c r="A292" s="4" t="s">
        <v>2128</v>
      </c>
      <c r="B292" s="4" t="s">
        <v>2129</v>
      </c>
      <c r="C292" s="4" t="s">
        <v>2130</v>
      </c>
      <c r="D292" s="4" t="s">
        <v>2131</v>
      </c>
      <c r="E292" s="4" t="s">
        <v>2132</v>
      </c>
      <c r="F292" s="4" t="s">
        <v>27</v>
      </c>
      <c r="G292" s="4" t="s">
        <v>19</v>
      </c>
      <c r="H292" s="4">
        <v>90071</v>
      </c>
      <c r="I292" s="5" t="s">
        <v>6191</v>
      </c>
    </row>
    <row r="293" spans="1:9" x14ac:dyDescent="0.2">
      <c r="A293" s="4" t="s">
        <v>2134</v>
      </c>
      <c r="B293" s="4" t="s">
        <v>2135</v>
      </c>
      <c r="C293" s="4" t="s">
        <v>6261</v>
      </c>
      <c r="D293" s="4"/>
      <c r="E293" s="4" t="s">
        <v>2136</v>
      </c>
      <c r="F293" s="4" t="s">
        <v>447</v>
      </c>
      <c r="G293" s="4" t="s">
        <v>318</v>
      </c>
      <c r="H293" s="4" t="s">
        <v>410</v>
      </c>
      <c r="I293" s="5" t="s">
        <v>6191</v>
      </c>
    </row>
    <row r="294" spans="1:9" x14ac:dyDescent="0.2">
      <c r="A294" s="4" t="s">
        <v>2138</v>
      </c>
      <c r="B294" s="4" t="s">
        <v>2139</v>
      </c>
      <c r="C294" s="4" t="s">
        <v>2140</v>
      </c>
      <c r="D294" s="4"/>
      <c r="E294" s="4" t="s">
        <v>2141</v>
      </c>
      <c r="F294" s="4" t="s">
        <v>144</v>
      </c>
      <c r="G294" s="4" t="s">
        <v>19</v>
      </c>
      <c r="H294" s="4">
        <v>35236</v>
      </c>
      <c r="I294" s="5" t="s">
        <v>6191</v>
      </c>
    </row>
    <row r="295" spans="1:9" x14ac:dyDescent="0.2">
      <c r="A295" s="4" t="s">
        <v>2143</v>
      </c>
      <c r="B295" s="4" t="s">
        <v>2144</v>
      </c>
      <c r="C295" s="4" t="s">
        <v>2145</v>
      </c>
      <c r="D295" s="4" t="s">
        <v>2146</v>
      </c>
      <c r="E295" s="4" t="s">
        <v>2147</v>
      </c>
      <c r="F295" s="4" t="s">
        <v>164</v>
      </c>
      <c r="G295" s="4" t="s">
        <v>19</v>
      </c>
      <c r="H295" s="4">
        <v>22309</v>
      </c>
      <c r="I295" s="5" t="s">
        <v>6191</v>
      </c>
    </row>
    <row r="296" spans="1:9" x14ac:dyDescent="0.2">
      <c r="A296" s="4" t="s">
        <v>2149</v>
      </c>
      <c r="B296" s="4" t="s">
        <v>2150</v>
      </c>
      <c r="C296" s="4" t="s">
        <v>6262</v>
      </c>
      <c r="D296" s="4" t="s">
        <v>2151</v>
      </c>
      <c r="E296" s="4" t="s">
        <v>2152</v>
      </c>
      <c r="F296" s="4" t="s">
        <v>170</v>
      </c>
      <c r="G296" s="4" t="s">
        <v>19</v>
      </c>
      <c r="H296" s="4">
        <v>6816</v>
      </c>
      <c r="I296" s="5" t="s">
        <v>6191</v>
      </c>
    </row>
    <row r="297" spans="1:9" x14ac:dyDescent="0.2">
      <c r="A297" s="4" t="s">
        <v>2154</v>
      </c>
      <c r="B297" s="4" t="s">
        <v>2155</v>
      </c>
      <c r="C297" s="4" t="s">
        <v>6263</v>
      </c>
      <c r="D297" s="4"/>
      <c r="E297" s="4" t="s">
        <v>2156</v>
      </c>
      <c r="F297" s="4" t="s">
        <v>198</v>
      </c>
      <c r="G297" s="4" t="s">
        <v>19</v>
      </c>
      <c r="H297" s="4">
        <v>12205</v>
      </c>
      <c r="I297" s="5" t="s">
        <v>6191</v>
      </c>
    </row>
    <row r="298" spans="1:9" x14ac:dyDescent="0.2">
      <c r="A298" s="4" t="s">
        <v>2158</v>
      </c>
      <c r="B298" s="4" t="s">
        <v>2159</v>
      </c>
      <c r="C298" s="4" t="s">
        <v>2160</v>
      </c>
      <c r="D298" s="4" t="s">
        <v>2161</v>
      </c>
      <c r="E298" s="4" t="s">
        <v>2162</v>
      </c>
      <c r="F298" s="4" t="s">
        <v>267</v>
      </c>
      <c r="G298" s="4" t="s">
        <v>19</v>
      </c>
      <c r="H298" s="4">
        <v>34108</v>
      </c>
      <c r="I298" s="5" t="s">
        <v>6190</v>
      </c>
    </row>
    <row r="299" spans="1:9" x14ac:dyDescent="0.2">
      <c r="A299" s="4" t="s">
        <v>2164</v>
      </c>
      <c r="B299" s="4" t="s">
        <v>2165</v>
      </c>
      <c r="C299" s="4" t="s">
        <v>2166</v>
      </c>
      <c r="D299" s="4" t="s">
        <v>2167</v>
      </c>
      <c r="E299" s="4" t="s">
        <v>2168</v>
      </c>
      <c r="F299" s="4" t="s">
        <v>195</v>
      </c>
      <c r="G299" s="4" t="s">
        <v>19</v>
      </c>
      <c r="H299" s="4">
        <v>33141</v>
      </c>
      <c r="I299" s="5" t="s">
        <v>6190</v>
      </c>
    </row>
    <row r="300" spans="1:9" x14ac:dyDescent="0.2">
      <c r="A300" s="4" t="s">
        <v>2170</v>
      </c>
      <c r="B300" s="4" t="s">
        <v>2171</v>
      </c>
      <c r="C300" s="4" t="s">
        <v>2172</v>
      </c>
      <c r="D300" s="4" t="s">
        <v>2173</v>
      </c>
      <c r="E300" s="4" t="s">
        <v>2174</v>
      </c>
      <c r="F300" s="4" t="s">
        <v>84</v>
      </c>
      <c r="G300" s="4" t="s">
        <v>19</v>
      </c>
      <c r="H300" s="4">
        <v>30358</v>
      </c>
      <c r="I300" s="5" t="s">
        <v>6190</v>
      </c>
    </row>
    <row r="301" spans="1:9" x14ac:dyDescent="0.2">
      <c r="A301" s="4" t="s">
        <v>2176</v>
      </c>
      <c r="B301" s="4" t="s">
        <v>2177</v>
      </c>
      <c r="C301" s="4" t="s">
        <v>2178</v>
      </c>
      <c r="D301" s="4" t="s">
        <v>2179</v>
      </c>
      <c r="E301" s="4" t="s">
        <v>2180</v>
      </c>
      <c r="F301" s="4" t="s">
        <v>228</v>
      </c>
      <c r="G301" s="4" t="s">
        <v>19</v>
      </c>
      <c r="H301" s="4">
        <v>78405</v>
      </c>
      <c r="I301" s="5" t="s">
        <v>6190</v>
      </c>
    </row>
    <row r="302" spans="1:9" x14ac:dyDescent="0.2">
      <c r="A302" s="4" t="s">
        <v>2182</v>
      </c>
      <c r="B302" s="4" t="s">
        <v>2183</v>
      </c>
      <c r="C302" s="4" t="s">
        <v>2184</v>
      </c>
      <c r="D302" s="4" t="s">
        <v>2185</v>
      </c>
      <c r="E302" s="4" t="s">
        <v>2186</v>
      </c>
      <c r="F302" s="4" t="s">
        <v>73</v>
      </c>
      <c r="G302" s="4" t="s">
        <v>19</v>
      </c>
      <c r="H302" s="4">
        <v>96835</v>
      </c>
      <c r="I302" s="5" t="s">
        <v>6190</v>
      </c>
    </row>
    <row r="303" spans="1:9" x14ac:dyDescent="0.2">
      <c r="A303" s="4" t="s">
        <v>2188</v>
      </c>
      <c r="B303" s="4" t="s">
        <v>2189</v>
      </c>
      <c r="C303" s="4" t="s">
        <v>2190</v>
      </c>
      <c r="D303" s="4" t="s">
        <v>2191</v>
      </c>
      <c r="E303" s="4" t="s">
        <v>2192</v>
      </c>
      <c r="F303" s="4" t="s">
        <v>123</v>
      </c>
      <c r="G303" s="4" t="s">
        <v>19</v>
      </c>
      <c r="H303" s="4">
        <v>78737</v>
      </c>
      <c r="I303" s="5" t="s">
        <v>6190</v>
      </c>
    </row>
    <row r="304" spans="1:9" x14ac:dyDescent="0.2">
      <c r="A304" s="4" t="s">
        <v>2194</v>
      </c>
      <c r="B304" s="4" t="s">
        <v>2195</v>
      </c>
      <c r="C304" s="4" t="s">
        <v>2196</v>
      </c>
      <c r="D304" s="4" t="s">
        <v>2197</v>
      </c>
      <c r="E304" s="4" t="s">
        <v>2198</v>
      </c>
      <c r="F304" s="4" t="s">
        <v>20</v>
      </c>
      <c r="G304" s="4" t="s">
        <v>19</v>
      </c>
      <c r="H304" s="4">
        <v>21290</v>
      </c>
      <c r="I304" s="5" t="s">
        <v>6191</v>
      </c>
    </row>
    <row r="305" spans="1:9" x14ac:dyDescent="0.2">
      <c r="A305" s="4" t="s">
        <v>2200</v>
      </c>
      <c r="B305" s="4" t="s">
        <v>2201</v>
      </c>
      <c r="C305" s="4" t="s">
        <v>2202</v>
      </c>
      <c r="D305" s="4"/>
      <c r="E305" s="4" t="s">
        <v>2203</v>
      </c>
      <c r="F305" s="4" t="s">
        <v>43</v>
      </c>
      <c r="G305" s="4" t="s">
        <v>19</v>
      </c>
      <c r="H305" s="4">
        <v>40596</v>
      </c>
      <c r="I305" s="5" t="s">
        <v>6190</v>
      </c>
    </row>
    <row r="306" spans="1:9" x14ac:dyDescent="0.2">
      <c r="A306" s="4" t="s">
        <v>2205</v>
      </c>
      <c r="B306" s="4" t="s">
        <v>2206</v>
      </c>
      <c r="C306" s="4" t="s">
        <v>2207</v>
      </c>
      <c r="D306" s="4"/>
      <c r="E306" s="4" t="s">
        <v>2208</v>
      </c>
      <c r="F306" s="4" t="s">
        <v>316</v>
      </c>
      <c r="G306" s="4" t="s">
        <v>19</v>
      </c>
      <c r="H306" s="4">
        <v>60435</v>
      </c>
      <c r="I306" s="5" t="s">
        <v>6190</v>
      </c>
    </row>
    <row r="307" spans="1:9" x14ac:dyDescent="0.2">
      <c r="A307" s="4" t="s">
        <v>2210</v>
      </c>
      <c r="B307" s="4" t="s">
        <v>2211</v>
      </c>
      <c r="C307" s="4" t="s">
        <v>2212</v>
      </c>
      <c r="D307" s="4" t="s">
        <v>2213</v>
      </c>
      <c r="E307" s="4" t="s">
        <v>2214</v>
      </c>
      <c r="F307" s="4" t="s">
        <v>273</v>
      </c>
      <c r="G307" s="4" t="s">
        <v>28</v>
      </c>
      <c r="H307" s="4" t="s">
        <v>274</v>
      </c>
      <c r="I307" s="5" t="s">
        <v>6191</v>
      </c>
    </row>
    <row r="308" spans="1:9" x14ac:dyDescent="0.2">
      <c r="A308" s="4" t="s">
        <v>2216</v>
      </c>
      <c r="B308" s="4" t="s">
        <v>2217</v>
      </c>
      <c r="C308" s="4" t="s">
        <v>2218</v>
      </c>
      <c r="D308" s="4" t="s">
        <v>2219</v>
      </c>
      <c r="E308" s="4" t="s">
        <v>2220</v>
      </c>
      <c r="F308" s="4" t="s">
        <v>236</v>
      </c>
      <c r="G308" s="4" t="s">
        <v>19</v>
      </c>
      <c r="H308" s="4">
        <v>68505</v>
      </c>
      <c r="I308" s="5" t="s">
        <v>6191</v>
      </c>
    </row>
    <row r="309" spans="1:9" x14ac:dyDescent="0.2">
      <c r="A309" s="4" t="s">
        <v>2222</v>
      </c>
      <c r="B309" s="4" t="s">
        <v>2223</v>
      </c>
      <c r="C309" s="4" t="s">
        <v>2224</v>
      </c>
      <c r="D309" s="4" t="s">
        <v>2225</v>
      </c>
      <c r="E309" s="4" t="s">
        <v>2226</v>
      </c>
      <c r="F309" s="4" t="s">
        <v>51</v>
      </c>
      <c r="G309" s="4" t="s">
        <v>19</v>
      </c>
      <c r="H309" s="4">
        <v>45254</v>
      </c>
      <c r="I309" s="5" t="s">
        <v>6190</v>
      </c>
    </row>
    <row r="310" spans="1:9" x14ac:dyDescent="0.2">
      <c r="A310" s="4" t="s">
        <v>2228</v>
      </c>
      <c r="B310" s="4" t="s">
        <v>2229</v>
      </c>
      <c r="C310" s="4" t="s">
        <v>2230</v>
      </c>
      <c r="D310" s="4"/>
      <c r="E310" s="4" t="s">
        <v>2231</v>
      </c>
      <c r="F310" s="4" t="s">
        <v>176</v>
      </c>
      <c r="G310" s="4" t="s">
        <v>28</v>
      </c>
      <c r="H310" s="4" t="s">
        <v>177</v>
      </c>
      <c r="I310" s="5" t="s">
        <v>6191</v>
      </c>
    </row>
    <row r="311" spans="1:9" x14ac:dyDescent="0.2">
      <c r="A311" s="4" t="s">
        <v>2233</v>
      </c>
      <c r="B311" s="4" t="s">
        <v>2234</v>
      </c>
      <c r="C311" s="4" t="s">
        <v>2235</v>
      </c>
      <c r="D311" s="4" t="s">
        <v>2236</v>
      </c>
      <c r="E311" s="4" t="s">
        <v>2237</v>
      </c>
      <c r="F311" s="4" t="s">
        <v>379</v>
      </c>
      <c r="G311" s="4" t="s">
        <v>19</v>
      </c>
      <c r="H311" s="4">
        <v>6127</v>
      </c>
      <c r="I311" s="5" t="s">
        <v>6190</v>
      </c>
    </row>
    <row r="312" spans="1:9" x14ac:dyDescent="0.2">
      <c r="A312" s="4" t="s">
        <v>2239</v>
      </c>
      <c r="B312" s="4" t="s">
        <v>2240</v>
      </c>
      <c r="C312" s="4" t="s">
        <v>2241</v>
      </c>
      <c r="D312" s="4" t="s">
        <v>2242</v>
      </c>
      <c r="E312" s="4" t="s">
        <v>2243</v>
      </c>
      <c r="F312" s="4" t="s">
        <v>327</v>
      </c>
      <c r="G312" s="4" t="s">
        <v>318</v>
      </c>
      <c r="H312" s="4" t="s">
        <v>321</v>
      </c>
      <c r="I312" s="5" t="s">
        <v>6191</v>
      </c>
    </row>
    <row r="313" spans="1:9" x14ac:dyDescent="0.2">
      <c r="A313" s="4" t="s">
        <v>2245</v>
      </c>
      <c r="B313" s="4" t="s">
        <v>2246</v>
      </c>
      <c r="C313" s="4" t="s">
        <v>2247</v>
      </c>
      <c r="D313" s="4" t="s">
        <v>2248</v>
      </c>
      <c r="E313" s="4" t="s">
        <v>2249</v>
      </c>
      <c r="F313" s="4" t="s">
        <v>35</v>
      </c>
      <c r="G313" s="4" t="s">
        <v>19</v>
      </c>
      <c r="H313" s="4">
        <v>28299</v>
      </c>
      <c r="I313" s="5" t="s">
        <v>6190</v>
      </c>
    </row>
    <row r="314" spans="1:9" x14ac:dyDescent="0.2">
      <c r="A314" s="4" t="s">
        <v>2251</v>
      </c>
      <c r="B314" s="4" t="s">
        <v>2252</v>
      </c>
      <c r="C314" s="4" t="s">
        <v>2253</v>
      </c>
      <c r="D314" s="4" t="s">
        <v>2254</v>
      </c>
      <c r="E314" s="4" t="s">
        <v>2255</v>
      </c>
      <c r="F314" s="4" t="s">
        <v>164</v>
      </c>
      <c r="G314" s="4" t="s">
        <v>19</v>
      </c>
      <c r="H314" s="4">
        <v>71307</v>
      </c>
      <c r="I314" s="5" t="s">
        <v>6190</v>
      </c>
    </row>
    <row r="315" spans="1:9" x14ac:dyDescent="0.2">
      <c r="A315" s="4" t="s">
        <v>2257</v>
      </c>
      <c r="B315" s="4" t="s">
        <v>2258</v>
      </c>
      <c r="C315" s="4" t="s">
        <v>2259</v>
      </c>
      <c r="D315" s="4" t="s">
        <v>2260</v>
      </c>
      <c r="E315" s="4" t="s">
        <v>2261</v>
      </c>
      <c r="F315" s="4" t="s">
        <v>365</v>
      </c>
      <c r="G315" s="4" t="s">
        <v>28</v>
      </c>
      <c r="H315" s="4" t="s">
        <v>366</v>
      </c>
      <c r="I315" s="5" t="s">
        <v>6190</v>
      </c>
    </row>
    <row r="316" spans="1:9" x14ac:dyDescent="0.2">
      <c r="A316" s="4" t="s">
        <v>2263</v>
      </c>
      <c r="B316" s="4" t="s">
        <v>2264</v>
      </c>
      <c r="C316" s="4" t="s">
        <v>6264</v>
      </c>
      <c r="D316" s="4" t="s">
        <v>2265</v>
      </c>
      <c r="E316" s="4" t="s">
        <v>2266</v>
      </c>
      <c r="F316" s="4" t="s">
        <v>107</v>
      </c>
      <c r="G316" s="4" t="s">
        <v>19</v>
      </c>
      <c r="H316" s="4">
        <v>89115</v>
      </c>
      <c r="I316" s="5" t="s">
        <v>6191</v>
      </c>
    </row>
    <row r="317" spans="1:9" x14ac:dyDescent="0.2">
      <c r="A317" s="4" t="s">
        <v>2268</v>
      </c>
      <c r="B317" s="4" t="s">
        <v>2269</v>
      </c>
      <c r="C317" s="4" t="s">
        <v>2270</v>
      </c>
      <c r="D317" s="4" t="s">
        <v>2271</v>
      </c>
      <c r="E317" s="4" t="s">
        <v>2272</v>
      </c>
      <c r="F317" s="4" t="s">
        <v>169</v>
      </c>
      <c r="G317" s="4" t="s">
        <v>19</v>
      </c>
      <c r="H317" s="4">
        <v>50369</v>
      </c>
      <c r="I317" s="5" t="s">
        <v>6190</v>
      </c>
    </row>
    <row r="318" spans="1:9" x14ac:dyDescent="0.2">
      <c r="A318" s="4" t="s">
        <v>2274</v>
      </c>
      <c r="B318" s="4" t="s">
        <v>2275</v>
      </c>
      <c r="C318" s="4" t="s">
        <v>2276</v>
      </c>
      <c r="D318" s="4" t="s">
        <v>2277</v>
      </c>
      <c r="E318" s="4" t="s">
        <v>2278</v>
      </c>
      <c r="F318" s="4" t="s">
        <v>1282</v>
      </c>
      <c r="G318" s="4" t="s">
        <v>318</v>
      </c>
      <c r="H318" s="4" t="s">
        <v>444</v>
      </c>
      <c r="I318" s="5" t="s">
        <v>6191</v>
      </c>
    </row>
    <row r="319" spans="1:9" x14ac:dyDescent="0.2">
      <c r="A319" s="4" t="s">
        <v>2280</v>
      </c>
      <c r="B319" s="4" t="s">
        <v>2281</v>
      </c>
      <c r="C319" s="4" t="s">
        <v>2282</v>
      </c>
      <c r="D319" s="4" t="s">
        <v>2283</v>
      </c>
      <c r="E319" s="4" t="s">
        <v>2284</v>
      </c>
      <c r="F319" s="4" t="s">
        <v>75</v>
      </c>
      <c r="G319" s="4" t="s">
        <v>19</v>
      </c>
      <c r="H319" s="4">
        <v>44315</v>
      </c>
      <c r="I319" s="5" t="s">
        <v>6191</v>
      </c>
    </row>
    <row r="320" spans="1:9" x14ac:dyDescent="0.2">
      <c r="A320" s="4" t="s">
        <v>2286</v>
      </c>
      <c r="B320" s="4" t="s">
        <v>2287</v>
      </c>
      <c r="C320" s="4" t="s">
        <v>2288</v>
      </c>
      <c r="D320" s="4" t="s">
        <v>2289</v>
      </c>
      <c r="E320" s="4" t="s">
        <v>2290</v>
      </c>
      <c r="F320" s="4" t="s">
        <v>29</v>
      </c>
      <c r="G320" s="4" t="s">
        <v>19</v>
      </c>
      <c r="H320" s="4">
        <v>33405</v>
      </c>
      <c r="I320" s="5" t="s">
        <v>6190</v>
      </c>
    </row>
    <row r="321" spans="1:9" x14ac:dyDescent="0.2">
      <c r="A321" s="4" t="s">
        <v>2292</v>
      </c>
      <c r="B321" s="4" t="s">
        <v>2293</v>
      </c>
      <c r="C321" s="4" t="s">
        <v>2294</v>
      </c>
      <c r="D321" s="4"/>
      <c r="E321" s="4" t="s">
        <v>2295</v>
      </c>
      <c r="F321" s="4" t="s">
        <v>30</v>
      </c>
      <c r="G321" s="4" t="s">
        <v>19</v>
      </c>
      <c r="H321" s="4">
        <v>93715</v>
      </c>
      <c r="I321" s="5" t="s">
        <v>6190</v>
      </c>
    </row>
    <row r="322" spans="1:9" x14ac:dyDescent="0.2">
      <c r="A322" s="4" t="s">
        <v>2296</v>
      </c>
      <c r="B322" s="4" t="s">
        <v>2297</v>
      </c>
      <c r="C322" s="4" t="s">
        <v>2298</v>
      </c>
      <c r="D322" s="4" t="s">
        <v>2299</v>
      </c>
      <c r="E322" s="4" t="s">
        <v>2300</v>
      </c>
      <c r="F322" s="4" t="s">
        <v>213</v>
      </c>
      <c r="G322" s="4" t="s">
        <v>19</v>
      </c>
      <c r="H322" s="4">
        <v>52245</v>
      </c>
      <c r="I322" s="5" t="s">
        <v>6190</v>
      </c>
    </row>
    <row r="323" spans="1:9" x14ac:dyDescent="0.2">
      <c r="A323" s="4" t="s">
        <v>2302</v>
      </c>
      <c r="B323" s="4" t="s">
        <v>2303</v>
      </c>
      <c r="C323" s="4" t="s">
        <v>2304</v>
      </c>
      <c r="D323" s="4" t="s">
        <v>2305</v>
      </c>
      <c r="E323" s="4" t="s">
        <v>2306</v>
      </c>
      <c r="F323" s="4" t="s">
        <v>390</v>
      </c>
      <c r="G323" s="4" t="s">
        <v>318</v>
      </c>
      <c r="H323" s="4" t="s">
        <v>348</v>
      </c>
      <c r="I323" s="5" t="s">
        <v>6190</v>
      </c>
    </row>
    <row r="324" spans="1:9" x14ac:dyDescent="0.2">
      <c r="A324" s="4" t="s">
        <v>2308</v>
      </c>
      <c r="B324" s="4" t="s">
        <v>2309</v>
      </c>
      <c r="C324" s="4" t="s">
        <v>2310</v>
      </c>
      <c r="D324" s="4" t="s">
        <v>2311</v>
      </c>
      <c r="E324" s="4" t="s">
        <v>2312</v>
      </c>
      <c r="F324" s="4" t="s">
        <v>455</v>
      </c>
      <c r="G324" s="4" t="s">
        <v>318</v>
      </c>
      <c r="H324" s="4" t="s">
        <v>348</v>
      </c>
      <c r="I324" s="5" t="s">
        <v>6191</v>
      </c>
    </row>
    <row r="325" spans="1:9" x14ac:dyDescent="0.2">
      <c r="A325" s="4" t="s">
        <v>2314</v>
      </c>
      <c r="B325" s="4" t="s">
        <v>2315</v>
      </c>
      <c r="C325" s="4" t="s">
        <v>2316</v>
      </c>
      <c r="D325" s="4" t="s">
        <v>2317</v>
      </c>
      <c r="E325" s="4" t="s">
        <v>2318</v>
      </c>
      <c r="F325" s="4" t="s">
        <v>49</v>
      </c>
      <c r="G325" s="4" t="s">
        <v>19</v>
      </c>
      <c r="H325" s="4">
        <v>37924</v>
      </c>
      <c r="I325" s="5" t="s">
        <v>6190</v>
      </c>
    </row>
    <row r="326" spans="1:9" x14ac:dyDescent="0.2">
      <c r="A326" s="4" t="s">
        <v>2320</v>
      </c>
      <c r="B326" s="4" t="s">
        <v>2321</v>
      </c>
      <c r="C326" s="4" t="s">
        <v>6265</v>
      </c>
      <c r="D326" s="4" t="s">
        <v>2322</v>
      </c>
      <c r="E326" s="4" t="s">
        <v>2323</v>
      </c>
      <c r="F326" s="4" t="s">
        <v>67</v>
      </c>
      <c r="G326" s="4" t="s">
        <v>19</v>
      </c>
      <c r="H326" s="4">
        <v>66276</v>
      </c>
      <c r="I326" s="5" t="s">
        <v>6191</v>
      </c>
    </row>
    <row r="327" spans="1:9" x14ac:dyDescent="0.2">
      <c r="A327" s="4" t="s">
        <v>2325</v>
      </c>
      <c r="B327" s="4" t="s">
        <v>2326</v>
      </c>
      <c r="C327" s="4" t="s">
        <v>2327</v>
      </c>
      <c r="D327" s="4" t="s">
        <v>2328</v>
      </c>
      <c r="E327" s="4" t="s">
        <v>2329</v>
      </c>
      <c r="F327" s="4" t="s">
        <v>150</v>
      </c>
      <c r="G327" s="4" t="s">
        <v>19</v>
      </c>
      <c r="H327" s="4">
        <v>94132</v>
      </c>
      <c r="I327" s="5" t="s">
        <v>6190</v>
      </c>
    </row>
    <row r="328" spans="1:9" x14ac:dyDescent="0.2">
      <c r="A328" s="4" t="s">
        <v>2331</v>
      </c>
      <c r="B328" s="4" t="s">
        <v>2332</v>
      </c>
      <c r="C328" s="4" t="s">
        <v>6266</v>
      </c>
      <c r="D328" s="4" t="s">
        <v>2333</v>
      </c>
      <c r="E328" s="4" t="s">
        <v>2334</v>
      </c>
      <c r="F328" s="4" t="s">
        <v>144</v>
      </c>
      <c r="G328" s="4" t="s">
        <v>19</v>
      </c>
      <c r="H328" s="4">
        <v>35244</v>
      </c>
      <c r="I328" s="5" t="s">
        <v>6191</v>
      </c>
    </row>
    <row r="329" spans="1:9" x14ac:dyDescent="0.2">
      <c r="A329" s="4" t="s">
        <v>2336</v>
      </c>
      <c r="B329" s="4" t="s">
        <v>2337</v>
      </c>
      <c r="C329" s="4" t="s">
        <v>2338</v>
      </c>
      <c r="D329" s="4" t="s">
        <v>2339</v>
      </c>
      <c r="E329" s="4" t="s">
        <v>2340</v>
      </c>
      <c r="F329" s="4" t="s">
        <v>139</v>
      </c>
      <c r="G329" s="4" t="s">
        <v>19</v>
      </c>
      <c r="H329" s="4">
        <v>11215</v>
      </c>
      <c r="I329" s="5" t="s">
        <v>6190</v>
      </c>
    </row>
    <row r="330" spans="1:9" x14ac:dyDescent="0.2">
      <c r="A330" s="4" t="s">
        <v>2342</v>
      </c>
      <c r="B330" s="4" t="s">
        <v>2343</v>
      </c>
      <c r="C330" s="4" t="s">
        <v>6267</v>
      </c>
      <c r="D330" s="4" t="s">
        <v>2344</v>
      </c>
      <c r="E330" s="4" t="s">
        <v>2345</v>
      </c>
      <c r="F330" s="4" t="s">
        <v>50</v>
      </c>
      <c r="G330" s="4" t="s">
        <v>19</v>
      </c>
      <c r="H330" s="4">
        <v>79934</v>
      </c>
      <c r="I330" s="5" t="s">
        <v>6190</v>
      </c>
    </row>
    <row r="331" spans="1:9" x14ac:dyDescent="0.2">
      <c r="A331" s="4" t="s">
        <v>2347</v>
      </c>
      <c r="B331" s="4" t="s">
        <v>2348</v>
      </c>
      <c r="C331" s="4" t="s">
        <v>2349</v>
      </c>
      <c r="D331" s="4"/>
      <c r="E331" s="4" t="s">
        <v>2350</v>
      </c>
      <c r="F331" s="4" t="s">
        <v>131</v>
      </c>
      <c r="G331" s="4" t="s">
        <v>19</v>
      </c>
      <c r="H331" s="4">
        <v>94250</v>
      </c>
      <c r="I331" s="5" t="s">
        <v>6190</v>
      </c>
    </row>
    <row r="332" spans="1:9" x14ac:dyDescent="0.2">
      <c r="A332" s="4" t="s">
        <v>2352</v>
      </c>
      <c r="B332" s="4" t="s">
        <v>2353</v>
      </c>
      <c r="C332" s="4" t="s">
        <v>2354</v>
      </c>
      <c r="D332" s="4" t="s">
        <v>2355</v>
      </c>
      <c r="E332" s="4" t="s">
        <v>2356</v>
      </c>
      <c r="F332" s="4" t="s">
        <v>47</v>
      </c>
      <c r="G332" s="4" t="s">
        <v>19</v>
      </c>
      <c r="H332" s="4">
        <v>20220</v>
      </c>
      <c r="I332" s="5" t="s">
        <v>6191</v>
      </c>
    </row>
    <row r="333" spans="1:9" x14ac:dyDescent="0.2">
      <c r="A333" s="4" t="s">
        <v>2358</v>
      </c>
      <c r="B333" s="4" t="s">
        <v>2359</v>
      </c>
      <c r="C333" s="4" t="s">
        <v>2360</v>
      </c>
      <c r="D333" s="4" t="s">
        <v>2361</v>
      </c>
      <c r="E333" s="4" t="s">
        <v>2362</v>
      </c>
      <c r="F333" s="4" t="s">
        <v>117</v>
      </c>
      <c r="G333" s="4" t="s">
        <v>19</v>
      </c>
      <c r="H333" s="4">
        <v>33436</v>
      </c>
      <c r="I333" s="5" t="s">
        <v>6190</v>
      </c>
    </row>
    <row r="334" spans="1:9" x14ac:dyDescent="0.2">
      <c r="A334" s="4" t="s">
        <v>2364</v>
      </c>
      <c r="B334" s="4" t="s">
        <v>2365</v>
      </c>
      <c r="C334" s="4" t="s">
        <v>2366</v>
      </c>
      <c r="D334" s="4" t="s">
        <v>2367</v>
      </c>
      <c r="E334" s="4" t="s">
        <v>2368</v>
      </c>
      <c r="F334" s="4" t="s">
        <v>27</v>
      </c>
      <c r="G334" s="4" t="s">
        <v>19</v>
      </c>
      <c r="H334" s="4">
        <v>90094</v>
      </c>
      <c r="I334" s="5" t="s">
        <v>6190</v>
      </c>
    </row>
    <row r="335" spans="1:9" x14ac:dyDescent="0.2">
      <c r="A335" s="4" t="s">
        <v>2370</v>
      </c>
      <c r="B335" s="4" t="s">
        <v>2371</v>
      </c>
      <c r="C335" s="4" t="s">
        <v>2372</v>
      </c>
      <c r="D335" s="4" t="s">
        <v>2373</v>
      </c>
      <c r="E335" s="4" t="s">
        <v>2374</v>
      </c>
      <c r="F335" s="4" t="s">
        <v>20</v>
      </c>
      <c r="G335" s="4" t="s">
        <v>19</v>
      </c>
      <c r="H335" s="4">
        <v>21275</v>
      </c>
      <c r="I335" s="5" t="s">
        <v>6190</v>
      </c>
    </row>
    <row r="336" spans="1:9" x14ac:dyDescent="0.2">
      <c r="A336" s="4" t="s">
        <v>2376</v>
      </c>
      <c r="B336" s="4" t="s">
        <v>2377</v>
      </c>
      <c r="C336" s="4" t="s">
        <v>6268</v>
      </c>
      <c r="D336" s="4"/>
      <c r="E336" s="4" t="s">
        <v>2378</v>
      </c>
      <c r="F336" s="4" t="s">
        <v>216</v>
      </c>
      <c r="G336" s="4" t="s">
        <v>19</v>
      </c>
      <c r="H336" s="4">
        <v>84125</v>
      </c>
      <c r="I336" s="5" t="s">
        <v>6191</v>
      </c>
    </row>
    <row r="337" spans="1:9" x14ac:dyDescent="0.2">
      <c r="A337" s="4" t="s">
        <v>2380</v>
      </c>
      <c r="B337" s="4" t="s">
        <v>2381</v>
      </c>
      <c r="C337" s="4" t="s">
        <v>2382</v>
      </c>
      <c r="D337" s="4" t="s">
        <v>2383</v>
      </c>
      <c r="E337" s="4" t="s">
        <v>2384</v>
      </c>
      <c r="F337" s="4" t="s">
        <v>115</v>
      </c>
      <c r="G337" s="4" t="s">
        <v>19</v>
      </c>
      <c r="H337" s="4">
        <v>75049</v>
      </c>
      <c r="I337" s="5" t="s">
        <v>6190</v>
      </c>
    </row>
    <row r="338" spans="1:9" x14ac:dyDescent="0.2">
      <c r="A338" s="4" t="s">
        <v>2386</v>
      </c>
      <c r="B338" s="4" t="s">
        <v>2387</v>
      </c>
      <c r="C338" s="4" t="s">
        <v>2388</v>
      </c>
      <c r="D338" s="4" t="s">
        <v>2389</v>
      </c>
      <c r="E338" s="4" t="s">
        <v>2390</v>
      </c>
      <c r="F338" s="4" t="s">
        <v>253</v>
      </c>
      <c r="G338" s="4" t="s">
        <v>28</v>
      </c>
      <c r="H338" s="4" t="s">
        <v>254</v>
      </c>
      <c r="I338" s="5" t="s">
        <v>6191</v>
      </c>
    </row>
    <row r="339" spans="1:9" x14ac:dyDescent="0.2">
      <c r="A339" s="4" t="s">
        <v>2392</v>
      </c>
      <c r="B339" s="4" t="s">
        <v>2393</v>
      </c>
      <c r="C339" s="4" t="s">
        <v>6269</v>
      </c>
      <c r="D339" s="4" t="s">
        <v>2394</v>
      </c>
      <c r="E339" s="4" t="s">
        <v>2395</v>
      </c>
      <c r="F339" s="4" t="s">
        <v>39</v>
      </c>
      <c r="G339" s="4" t="s">
        <v>19</v>
      </c>
      <c r="H339" s="4">
        <v>43240</v>
      </c>
      <c r="I339" s="5" t="s">
        <v>6191</v>
      </c>
    </row>
    <row r="340" spans="1:9" x14ac:dyDescent="0.2">
      <c r="A340" s="4" t="s">
        <v>2397</v>
      </c>
      <c r="B340" s="4" t="s">
        <v>2398</v>
      </c>
      <c r="C340" s="4" t="s">
        <v>2399</v>
      </c>
      <c r="D340" s="4" t="s">
        <v>2400</v>
      </c>
      <c r="E340" s="4" t="s">
        <v>2401</v>
      </c>
      <c r="F340" s="4" t="s">
        <v>57</v>
      </c>
      <c r="G340" s="4" t="s">
        <v>19</v>
      </c>
      <c r="H340" s="4">
        <v>10184</v>
      </c>
      <c r="I340" s="5" t="s">
        <v>6191</v>
      </c>
    </row>
    <row r="341" spans="1:9" x14ac:dyDescent="0.2">
      <c r="A341" s="4" t="s">
        <v>2403</v>
      </c>
      <c r="B341" s="4" t="s">
        <v>2404</v>
      </c>
      <c r="C341" s="4" t="s">
        <v>2405</v>
      </c>
      <c r="D341" s="4" t="s">
        <v>2406</v>
      </c>
      <c r="E341" s="4" t="s">
        <v>2407</v>
      </c>
      <c r="F341" s="4" t="s">
        <v>241</v>
      </c>
      <c r="G341" s="4" t="s">
        <v>19</v>
      </c>
      <c r="H341" s="4">
        <v>2216</v>
      </c>
      <c r="I341" s="5" t="s">
        <v>6190</v>
      </c>
    </row>
    <row r="342" spans="1:9" x14ac:dyDescent="0.2">
      <c r="A342" s="4" t="s">
        <v>2409</v>
      </c>
      <c r="B342" s="4" t="s">
        <v>2410</v>
      </c>
      <c r="C342" s="4" t="s">
        <v>2411</v>
      </c>
      <c r="D342" s="4" t="s">
        <v>2412</v>
      </c>
      <c r="E342" s="4" t="s">
        <v>2413</v>
      </c>
      <c r="F342" s="4" t="s">
        <v>150</v>
      </c>
      <c r="G342" s="4" t="s">
        <v>19</v>
      </c>
      <c r="H342" s="4">
        <v>94132</v>
      </c>
      <c r="I342" s="5" t="s">
        <v>6190</v>
      </c>
    </row>
    <row r="343" spans="1:9" x14ac:dyDescent="0.2">
      <c r="A343" s="4" t="s">
        <v>2415</v>
      </c>
      <c r="B343" s="4" t="s">
        <v>2416</v>
      </c>
      <c r="C343" s="4" t="s">
        <v>2417</v>
      </c>
      <c r="D343" s="4" t="s">
        <v>2418</v>
      </c>
      <c r="E343" s="4" t="s">
        <v>2419</v>
      </c>
      <c r="F343" s="4" t="s">
        <v>36</v>
      </c>
      <c r="G343" s="4" t="s">
        <v>19</v>
      </c>
      <c r="H343" s="4">
        <v>46295</v>
      </c>
      <c r="I343" s="5" t="s">
        <v>6191</v>
      </c>
    </row>
    <row r="344" spans="1:9" x14ac:dyDescent="0.2">
      <c r="A344" s="4" t="s">
        <v>2420</v>
      </c>
      <c r="B344" s="4" t="s">
        <v>2421</v>
      </c>
      <c r="C344" s="4" t="s">
        <v>2422</v>
      </c>
      <c r="D344" s="4"/>
      <c r="E344" s="4" t="s">
        <v>2423</v>
      </c>
      <c r="F344" s="4" t="s">
        <v>22</v>
      </c>
      <c r="G344" s="4" t="s">
        <v>19</v>
      </c>
      <c r="H344" s="4">
        <v>32209</v>
      </c>
      <c r="I344" s="5" t="s">
        <v>6191</v>
      </c>
    </row>
    <row r="345" spans="1:9" x14ac:dyDescent="0.2">
      <c r="A345" s="4" t="s">
        <v>2425</v>
      </c>
      <c r="B345" s="4" t="s">
        <v>2426</v>
      </c>
      <c r="C345" s="4" t="s">
        <v>2427</v>
      </c>
      <c r="D345" s="4"/>
      <c r="E345" s="4" t="s">
        <v>2428</v>
      </c>
      <c r="F345" s="4" t="s">
        <v>105</v>
      </c>
      <c r="G345" s="4" t="s">
        <v>19</v>
      </c>
      <c r="H345" s="4">
        <v>98148</v>
      </c>
      <c r="I345" s="5" t="s">
        <v>6191</v>
      </c>
    </row>
    <row r="346" spans="1:9" x14ac:dyDescent="0.2">
      <c r="A346" s="4" t="s">
        <v>2430</v>
      </c>
      <c r="B346" s="4" t="s">
        <v>2431</v>
      </c>
      <c r="C346" s="4" t="s">
        <v>6270</v>
      </c>
      <c r="D346" s="4" t="s">
        <v>2432</v>
      </c>
      <c r="E346" s="4" t="s">
        <v>2433</v>
      </c>
      <c r="F346" s="4" t="s">
        <v>428</v>
      </c>
      <c r="G346" s="4" t="s">
        <v>318</v>
      </c>
      <c r="H346" s="4" t="s">
        <v>429</v>
      </c>
      <c r="I346" s="5" t="s">
        <v>6190</v>
      </c>
    </row>
    <row r="347" spans="1:9" x14ac:dyDescent="0.2">
      <c r="A347" s="4" t="s">
        <v>2435</v>
      </c>
      <c r="B347" s="4" t="s">
        <v>2436</v>
      </c>
      <c r="C347" s="4" t="s">
        <v>2437</v>
      </c>
      <c r="D347" s="4" t="s">
        <v>2438</v>
      </c>
      <c r="E347" s="4" t="s">
        <v>2439</v>
      </c>
      <c r="F347" s="4" t="s">
        <v>187</v>
      </c>
      <c r="G347" s="4" t="s">
        <v>19</v>
      </c>
      <c r="H347" s="4">
        <v>36109</v>
      </c>
      <c r="I347" s="5" t="s">
        <v>6191</v>
      </c>
    </row>
    <row r="348" spans="1:9" x14ac:dyDescent="0.2">
      <c r="A348" s="4" t="s">
        <v>2441</v>
      </c>
      <c r="B348" s="4" t="s">
        <v>2442</v>
      </c>
      <c r="C348" s="4" t="s">
        <v>2443</v>
      </c>
      <c r="D348" s="4" t="s">
        <v>2444</v>
      </c>
      <c r="E348" s="4" t="s">
        <v>2445</v>
      </c>
      <c r="F348" s="4" t="s">
        <v>52</v>
      </c>
      <c r="G348" s="4" t="s">
        <v>19</v>
      </c>
      <c r="H348" s="4">
        <v>75372</v>
      </c>
      <c r="I348" s="5" t="s">
        <v>6190</v>
      </c>
    </row>
    <row r="349" spans="1:9" x14ac:dyDescent="0.2">
      <c r="A349" s="4" t="s">
        <v>2447</v>
      </c>
      <c r="B349" s="4" t="s">
        <v>2448</v>
      </c>
      <c r="C349" s="4" t="s">
        <v>2449</v>
      </c>
      <c r="D349" s="4" t="s">
        <v>2450</v>
      </c>
      <c r="E349" s="4" t="s">
        <v>2451</v>
      </c>
      <c r="F349" s="4" t="s">
        <v>148</v>
      </c>
      <c r="G349" s="4" t="s">
        <v>19</v>
      </c>
      <c r="H349" s="4">
        <v>66622</v>
      </c>
      <c r="I349" s="5" t="s">
        <v>6191</v>
      </c>
    </row>
    <row r="350" spans="1:9" x14ac:dyDescent="0.2">
      <c r="A350" s="4" t="s">
        <v>2453</v>
      </c>
      <c r="B350" s="4" t="s">
        <v>2454</v>
      </c>
      <c r="C350" s="4" t="s">
        <v>2455</v>
      </c>
      <c r="D350" s="4" t="s">
        <v>2456</v>
      </c>
      <c r="E350" s="4" t="s">
        <v>2457</v>
      </c>
      <c r="F350" s="4" t="s">
        <v>185</v>
      </c>
      <c r="G350" s="4" t="s">
        <v>19</v>
      </c>
      <c r="H350" s="4">
        <v>75799</v>
      </c>
      <c r="I350" s="5" t="s">
        <v>6191</v>
      </c>
    </row>
    <row r="351" spans="1:9" x14ac:dyDescent="0.2">
      <c r="A351" s="4" t="s">
        <v>2459</v>
      </c>
      <c r="B351" s="4" t="s">
        <v>2460</v>
      </c>
      <c r="C351" s="4" t="s">
        <v>2461</v>
      </c>
      <c r="D351" s="4" t="s">
        <v>2462</v>
      </c>
      <c r="E351" s="4" t="s">
        <v>2463</v>
      </c>
      <c r="F351" s="4" t="s">
        <v>27</v>
      </c>
      <c r="G351" s="4" t="s">
        <v>19</v>
      </c>
      <c r="H351" s="4">
        <v>90065</v>
      </c>
      <c r="I351" s="5" t="s">
        <v>6191</v>
      </c>
    </row>
    <row r="352" spans="1:9" x14ac:dyDescent="0.2">
      <c r="A352" s="4" t="s">
        <v>2465</v>
      </c>
      <c r="B352" s="4" t="s">
        <v>2466</v>
      </c>
      <c r="C352" s="4" t="s">
        <v>2467</v>
      </c>
      <c r="D352" s="4" t="s">
        <v>2468</v>
      </c>
      <c r="E352" s="4" t="s">
        <v>2469</v>
      </c>
      <c r="F352" s="4" t="s">
        <v>175</v>
      </c>
      <c r="G352" s="4" t="s">
        <v>19</v>
      </c>
      <c r="H352" s="4">
        <v>71137</v>
      </c>
      <c r="I352" s="5" t="s">
        <v>6191</v>
      </c>
    </row>
    <row r="353" spans="1:9" x14ac:dyDescent="0.2">
      <c r="A353" s="4" t="s">
        <v>2471</v>
      </c>
      <c r="B353" s="4" t="s">
        <v>2472</v>
      </c>
      <c r="C353" s="4" t="s">
        <v>2473</v>
      </c>
      <c r="D353" s="4" t="s">
        <v>2474</v>
      </c>
      <c r="E353" s="4" t="s">
        <v>2475</v>
      </c>
      <c r="F353" s="4" t="s">
        <v>196</v>
      </c>
      <c r="G353" s="4" t="s">
        <v>19</v>
      </c>
      <c r="H353" s="4">
        <v>83722</v>
      </c>
      <c r="I353" s="5" t="s">
        <v>6191</v>
      </c>
    </row>
    <row r="354" spans="1:9" x14ac:dyDescent="0.2">
      <c r="A354" s="4" t="s">
        <v>2477</v>
      </c>
      <c r="B354" s="4" t="s">
        <v>2478</v>
      </c>
      <c r="C354" s="4" t="s">
        <v>2479</v>
      </c>
      <c r="D354" s="4" t="s">
        <v>2480</v>
      </c>
      <c r="E354" s="4" t="s">
        <v>2481</v>
      </c>
      <c r="F354" s="4" t="s">
        <v>272</v>
      </c>
      <c r="G354" s="4" t="s">
        <v>19</v>
      </c>
      <c r="H354" s="4">
        <v>92415</v>
      </c>
      <c r="I354" s="5" t="s">
        <v>6191</v>
      </c>
    </row>
    <row r="355" spans="1:9" x14ac:dyDescent="0.2">
      <c r="A355" s="4" t="s">
        <v>2483</v>
      </c>
      <c r="B355" s="4" t="s">
        <v>2484</v>
      </c>
      <c r="C355" s="4" t="s">
        <v>6271</v>
      </c>
      <c r="D355" s="4" t="s">
        <v>2485</v>
      </c>
      <c r="E355" s="4" t="s">
        <v>2486</v>
      </c>
      <c r="F355" s="4" t="s">
        <v>187</v>
      </c>
      <c r="G355" s="4" t="s">
        <v>19</v>
      </c>
      <c r="H355" s="4">
        <v>36177</v>
      </c>
      <c r="I355" s="5" t="s">
        <v>6190</v>
      </c>
    </row>
    <row r="356" spans="1:9" x14ac:dyDescent="0.2">
      <c r="A356" s="4" t="s">
        <v>2488</v>
      </c>
      <c r="B356" s="4" t="s">
        <v>2489</v>
      </c>
      <c r="C356" s="4" t="s">
        <v>2490</v>
      </c>
      <c r="D356" s="4"/>
      <c r="E356" s="4" t="s">
        <v>2491</v>
      </c>
      <c r="F356" s="4" t="s">
        <v>270</v>
      </c>
      <c r="G356" s="4" t="s">
        <v>19</v>
      </c>
      <c r="H356" s="4">
        <v>34981</v>
      </c>
      <c r="I356" s="5" t="s">
        <v>6191</v>
      </c>
    </row>
    <row r="357" spans="1:9" x14ac:dyDescent="0.2">
      <c r="A357" s="4" t="s">
        <v>2493</v>
      </c>
      <c r="B357" s="4" t="s">
        <v>2494</v>
      </c>
      <c r="C357" s="4" t="s">
        <v>2495</v>
      </c>
      <c r="D357" s="4" t="s">
        <v>2496</v>
      </c>
      <c r="E357" s="4" t="s">
        <v>2497</v>
      </c>
      <c r="F357" s="4" t="s">
        <v>82</v>
      </c>
      <c r="G357" s="4" t="s">
        <v>19</v>
      </c>
      <c r="H357" s="4">
        <v>27415</v>
      </c>
      <c r="I357" s="5" t="s">
        <v>6190</v>
      </c>
    </row>
    <row r="358" spans="1:9" x14ac:dyDescent="0.2">
      <c r="A358" s="4" t="s">
        <v>2499</v>
      </c>
      <c r="B358" s="4" t="s">
        <v>2500</v>
      </c>
      <c r="C358" s="4" t="s">
        <v>2501</v>
      </c>
      <c r="D358" s="4" t="s">
        <v>2502</v>
      </c>
      <c r="E358" s="4" t="s">
        <v>2503</v>
      </c>
      <c r="F358" s="4" t="s">
        <v>131</v>
      </c>
      <c r="G358" s="4" t="s">
        <v>19</v>
      </c>
      <c r="H358" s="4">
        <v>94237</v>
      </c>
      <c r="I358" s="5" t="s">
        <v>6190</v>
      </c>
    </row>
    <row r="359" spans="1:9" x14ac:dyDescent="0.2">
      <c r="A359" s="4" t="s">
        <v>2505</v>
      </c>
      <c r="B359" s="4" t="s">
        <v>2506</v>
      </c>
      <c r="C359" s="4" t="s">
        <v>6272</v>
      </c>
      <c r="D359" s="4" t="s">
        <v>2507</v>
      </c>
      <c r="E359" s="4" t="s">
        <v>2508</v>
      </c>
      <c r="F359" s="4" t="s">
        <v>296</v>
      </c>
      <c r="G359" s="4" t="s">
        <v>19</v>
      </c>
      <c r="H359" s="4">
        <v>78682</v>
      </c>
      <c r="I359" s="5" t="s">
        <v>6191</v>
      </c>
    </row>
    <row r="360" spans="1:9" x14ac:dyDescent="0.2">
      <c r="A360" s="4" t="s">
        <v>2510</v>
      </c>
      <c r="B360" s="4" t="s">
        <v>2511</v>
      </c>
      <c r="C360" s="4" t="s">
        <v>2512</v>
      </c>
      <c r="D360" s="4" t="s">
        <v>2513</v>
      </c>
      <c r="E360" s="4" t="s">
        <v>2514</v>
      </c>
      <c r="F360" s="4" t="s">
        <v>143</v>
      </c>
      <c r="G360" s="4" t="s">
        <v>19</v>
      </c>
      <c r="H360" s="4">
        <v>22096</v>
      </c>
      <c r="I360" s="5" t="s">
        <v>6191</v>
      </c>
    </row>
    <row r="361" spans="1:9" x14ac:dyDescent="0.2">
      <c r="A361" s="4" t="s">
        <v>2516</v>
      </c>
      <c r="B361" s="4" t="s">
        <v>2517</v>
      </c>
      <c r="C361" s="4" t="s">
        <v>2518</v>
      </c>
      <c r="D361" s="4" t="s">
        <v>2519</v>
      </c>
      <c r="E361" s="4" t="s">
        <v>2520</v>
      </c>
      <c r="F361" s="4" t="s">
        <v>286</v>
      </c>
      <c r="G361" s="4" t="s">
        <v>28</v>
      </c>
      <c r="H361" s="4" t="s">
        <v>287</v>
      </c>
      <c r="I361" s="5" t="s">
        <v>6191</v>
      </c>
    </row>
    <row r="362" spans="1:9" x14ac:dyDescent="0.2">
      <c r="A362" s="4" t="s">
        <v>2522</v>
      </c>
      <c r="B362" s="4" t="s">
        <v>2523</v>
      </c>
      <c r="C362" s="4" t="s">
        <v>2524</v>
      </c>
      <c r="D362" s="4" t="s">
        <v>2525</v>
      </c>
      <c r="E362" s="4" t="s">
        <v>2526</v>
      </c>
      <c r="F362" s="4" t="s">
        <v>60</v>
      </c>
      <c r="G362" s="4" t="s">
        <v>19</v>
      </c>
      <c r="H362" s="4">
        <v>29220</v>
      </c>
      <c r="I362" s="5" t="s">
        <v>6191</v>
      </c>
    </row>
    <row r="363" spans="1:9" x14ac:dyDescent="0.2">
      <c r="A363" s="4" t="s">
        <v>2527</v>
      </c>
      <c r="B363" s="4" t="s">
        <v>2528</v>
      </c>
      <c r="C363" s="4" t="s">
        <v>2529</v>
      </c>
      <c r="D363" s="4" t="s">
        <v>2530</v>
      </c>
      <c r="E363" s="4" t="s">
        <v>2531</v>
      </c>
      <c r="F363" s="4" t="s">
        <v>130</v>
      </c>
      <c r="G363" s="4" t="s">
        <v>19</v>
      </c>
      <c r="H363" s="4">
        <v>37215</v>
      </c>
      <c r="I363" s="5" t="s">
        <v>6190</v>
      </c>
    </row>
    <row r="364" spans="1:9" x14ac:dyDescent="0.2">
      <c r="A364" s="4" t="s">
        <v>2533</v>
      </c>
      <c r="B364" s="4" t="s">
        <v>2534</v>
      </c>
      <c r="C364" s="4" t="s">
        <v>2535</v>
      </c>
      <c r="D364" s="4" t="s">
        <v>2536</v>
      </c>
      <c r="E364" s="4" t="s">
        <v>2537</v>
      </c>
      <c r="F364" s="4" t="s">
        <v>184</v>
      </c>
      <c r="G364" s="4" t="s">
        <v>19</v>
      </c>
      <c r="H364" s="4">
        <v>85025</v>
      </c>
      <c r="I364" s="5" t="s">
        <v>6190</v>
      </c>
    </row>
    <row r="365" spans="1:9" x14ac:dyDescent="0.2">
      <c r="A365" s="4" t="s">
        <v>2539</v>
      </c>
      <c r="B365" s="4" t="s">
        <v>2540</v>
      </c>
      <c r="C365" s="4" t="s">
        <v>2541</v>
      </c>
      <c r="D365" s="4"/>
      <c r="E365" s="4" t="s">
        <v>2542</v>
      </c>
      <c r="F365" s="4" t="s">
        <v>92</v>
      </c>
      <c r="G365" s="4" t="s">
        <v>19</v>
      </c>
      <c r="H365" s="4">
        <v>33233</v>
      </c>
      <c r="I365" s="5" t="s">
        <v>6191</v>
      </c>
    </row>
    <row r="366" spans="1:9" x14ac:dyDescent="0.2">
      <c r="A366" s="4" t="s">
        <v>2544</v>
      </c>
      <c r="B366" s="4" t="s">
        <v>2545</v>
      </c>
      <c r="C366" s="4" t="s">
        <v>2546</v>
      </c>
      <c r="D366" s="4" t="s">
        <v>2547</v>
      </c>
      <c r="E366" s="4" t="s">
        <v>2548</v>
      </c>
      <c r="F366" s="4" t="s">
        <v>30</v>
      </c>
      <c r="G366" s="4" t="s">
        <v>19</v>
      </c>
      <c r="H366" s="4">
        <v>93762</v>
      </c>
      <c r="I366" s="5" t="s">
        <v>6190</v>
      </c>
    </row>
    <row r="367" spans="1:9" x14ac:dyDescent="0.2">
      <c r="A367" s="4" t="s">
        <v>2550</v>
      </c>
      <c r="B367" s="4" t="s">
        <v>2551</v>
      </c>
      <c r="C367" s="4" t="s">
        <v>2552</v>
      </c>
      <c r="D367" s="4"/>
      <c r="E367" s="4" t="s">
        <v>2553</v>
      </c>
      <c r="F367" s="4" t="s">
        <v>282</v>
      </c>
      <c r="G367" s="4" t="s">
        <v>19</v>
      </c>
      <c r="H367" s="4">
        <v>92825</v>
      </c>
      <c r="I367" s="5" t="s">
        <v>6191</v>
      </c>
    </row>
    <row r="368" spans="1:9" x14ac:dyDescent="0.2">
      <c r="A368" s="4" t="s">
        <v>2555</v>
      </c>
      <c r="B368" s="4" t="s">
        <v>2556</v>
      </c>
      <c r="C368" s="4" t="s">
        <v>6273</v>
      </c>
      <c r="D368" s="4" t="s">
        <v>2557</v>
      </c>
      <c r="E368" s="4" t="s">
        <v>2558</v>
      </c>
      <c r="F368" s="4" t="s">
        <v>311</v>
      </c>
      <c r="G368" s="4" t="s">
        <v>19</v>
      </c>
      <c r="H368" s="4">
        <v>23605</v>
      </c>
      <c r="I368" s="5" t="s">
        <v>6191</v>
      </c>
    </row>
    <row r="369" spans="1:9" x14ac:dyDescent="0.2">
      <c r="A369" s="4" t="s">
        <v>2560</v>
      </c>
      <c r="B369" s="4" t="s">
        <v>2561</v>
      </c>
      <c r="C369" s="4" t="s">
        <v>6274</v>
      </c>
      <c r="D369" s="4"/>
      <c r="E369" s="4" t="s">
        <v>2562</v>
      </c>
      <c r="F369" s="4" t="s">
        <v>295</v>
      </c>
      <c r="G369" s="4" t="s">
        <v>19</v>
      </c>
      <c r="H369" s="4">
        <v>29305</v>
      </c>
      <c r="I369" s="5" t="s">
        <v>6190</v>
      </c>
    </row>
    <row r="370" spans="1:9" x14ac:dyDescent="0.2">
      <c r="A370" s="4" t="s">
        <v>2564</v>
      </c>
      <c r="B370" s="4" t="s">
        <v>2565</v>
      </c>
      <c r="C370" s="4" t="s">
        <v>2566</v>
      </c>
      <c r="D370" s="4" t="s">
        <v>2567</v>
      </c>
      <c r="E370" s="4" t="s">
        <v>2568</v>
      </c>
      <c r="F370" s="4" t="s">
        <v>302</v>
      </c>
      <c r="G370" s="4" t="s">
        <v>19</v>
      </c>
      <c r="H370" s="4">
        <v>10305</v>
      </c>
      <c r="I370" s="5" t="s">
        <v>6191</v>
      </c>
    </row>
    <row r="371" spans="1:9" x14ac:dyDescent="0.2">
      <c r="A371" s="4" t="s">
        <v>2570</v>
      </c>
      <c r="B371" s="4" t="s">
        <v>2571</v>
      </c>
      <c r="C371" s="4" t="s">
        <v>6275</v>
      </c>
      <c r="D371" s="4"/>
      <c r="E371" s="4" t="s">
        <v>2572</v>
      </c>
      <c r="F371" s="4" t="s">
        <v>107</v>
      </c>
      <c r="G371" s="4" t="s">
        <v>19</v>
      </c>
      <c r="H371" s="4">
        <v>89115</v>
      </c>
      <c r="I371" s="5" t="s">
        <v>6190</v>
      </c>
    </row>
    <row r="372" spans="1:9" x14ac:dyDescent="0.2">
      <c r="A372" s="4" t="s">
        <v>2574</v>
      </c>
      <c r="B372" s="4" t="s">
        <v>2575</v>
      </c>
      <c r="C372" s="4" t="s">
        <v>2576</v>
      </c>
      <c r="D372" s="4" t="s">
        <v>2577</v>
      </c>
      <c r="E372" s="4" t="s">
        <v>2578</v>
      </c>
      <c r="F372" s="4" t="s">
        <v>216</v>
      </c>
      <c r="G372" s="4" t="s">
        <v>19</v>
      </c>
      <c r="H372" s="4">
        <v>84105</v>
      </c>
      <c r="I372" s="5" t="s">
        <v>6190</v>
      </c>
    </row>
    <row r="373" spans="1:9" x14ac:dyDescent="0.2">
      <c r="A373" s="4" t="s">
        <v>2580</v>
      </c>
      <c r="B373" s="4" t="s">
        <v>2581</v>
      </c>
      <c r="C373" s="4" t="s">
        <v>2582</v>
      </c>
      <c r="D373" s="4" t="s">
        <v>2583</v>
      </c>
      <c r="E373" s="4" t="s">
        <v>2584</v>
      </c>
      <c r="F373" s="4" t="s">
        <v>105</v>
      </c>
      <c r="G373" s="4" t="s">
        <v>19</v>
      </c>
      <c r="H373" s="4">
        <v>98109</v>
      </c>
      <c r="I373" s="5" t="s">
        <v>6190</v>
      </c>
    </row>
    <row r="374" spans="1:9" x14ac:dyDescent="0.2">
      <c r="A374" s="4" t="s">
        <v>2586</v>
      </c>
      <c r="B374" s="4" t="s">
        <v>2587</v>
      </c>
      <c r="C374" s="4" t="s">
        <v>2588</v>
      </c>
      <c r="D374" s="4" t="s">
        <v>2589</v>
      </c>
      <c r="E374" s="4" t="s">
        <v>2590</v>
      </c>
      <c r="F374" s="4" t="s">
        <v>166</v>
      </c>
      <c r="G374" s="4" t="s">
        <v>19</v>
      </c>
      <c r="H374" s="4">
        <v>79764</v>
      </c>
      <c r="I374" s="5" t="s">
        <v>6191</v>
      </c>
    </row>
    <row r="375" spans="1:9" x14ac:dyDescent="0.2">
      <c r="A375" s="4" t="s">
        <v>2592</v>
      </c>
      <c r="B375" s="4" t="s">
        <v>2593</v>
      </c>
      <c r="C375" s="4" t="s">
        <v>6276</v>
      </c>
      <c r="D375" s="4" t="s">
        <v>2594</v>
      </c>
      <c r="E375" s="4" t="s">
        <v>2595</v>
      </c>
      <c r="F375" s="4" t="s">
        <v>2596</v>
      </c>
      <c r="G375" s="4" t="s">
        <v>318</v>
      </c>
      <c r="H375" s="4" t="s">
        <v>427</v>
      </c>
      <c r="I375" s="5" t="s">
        <v>6190</v>
      </c>
    </row>
    <row r="376" spans="1:9" x14ac:dyDescent="0.2">
      <c r="A376" s="4" t="s">
        <v>2598</v>
      </c>
      <c r="B376" s="4" t="s">
        <v>2599</v>
      </c>
      <c r="C376" s="4" t="s">
        <v>2600</v>
      </c>
      <c r="D376" s="4" t="s">
        <v>2601</v>
      </c>
      <c r="E376" s="4" t="s">
        <v>2602</v>
      </c>
      <c r="F376" s="4" t="s">
        <v>162</v>
      </c>
      <c r="G376" s="4" t="s">
        <v>19</v>
      </c>
      <c r="H376" s="4">
        <v>75037</v>
      </c>
      <c r="I376" s="5" t="s">
        <v>6190</v>
      </c>
    </row>
    <row r="377" spans="1:9" x14ac:dyDescent="0.2">
      <c r="A377" s="4" t="s">
        <v>2604</v>
      </c>
      <c r="B377" s="4" t="s">
        <v>2605</v>
      </c>
      <c r="C377" s="4" t="s">
        <v>2606</v>
      </c>
      <c r="D377" s="4" t="s">
        <v>2607</v>
      </c>
      <c r="E377" s="4" t="s">
        <v>2608</v>
      </c>
      <c r="F377" s="4" t="s">
        <v>203</v>
      </c>
      <c r="G377" s="4" t="s">
        <v>19</v>
      </c>
      <c r="H377" s="4">
        <v>45426</v>
      </c>
      <c r="I377" s="5" t="s">
        <v>6190</v>
      </c>
    </row>
    <row r="378" spans="1:9" x14ac:dyDescent="0.2">
      <c r="A378" s="4" t="s">
        <v>2610</v>
      </c>
      <c r="B378" s="4" t="s">
        <v>2611</v>
      </c>
      <c r="C378" s="4" t="s">
        <v>2612</v>
      </c>
      <c r="D378" s="4" t="s">
        <v>2613</v>
      </c>
      <c r="E378" s="4" t="s">
        <v>2614</v>
      </c>
      <c r="F378" s="4" t="s">
        <v>183</v>
      </c>
      <c r="G378" s="4" t="s">
        <v>19</v>
      </c>
      <c r="H378" s="4">
        <v>49560</v>
      </c>
      <c r="I378" s="5" t="s">
        <v>6190</v>
      </c>
    </row>
    <row r="379" spans="1:9" x14ac:dyDescent="0.2">
      <c r="A379" s="4" t="s">
        <v>2616</v>
      </c>
      <c r="B379" s="4" t="s">
        <v>2617</v>
      </c>
      <c r="C379" s="4" t="s">
        <v>2618</v>
      </c>
      <c r="D379" s="4" t="s">
        <v>2619</v>
      </c>
      <c r="E379" s="4" t="s">
        <v>2620</v>
      </c>
      <c r="F379" s="4" t="s">
        <v>1700</v>
      </c>
      <c r="G379" s="4" t="s">
        <v>318</v>
      </c>
      <c r="H379" s="4" t="s">
        <v>348</v>
      </c>
      <c r="I379" s="5" t="s">
        <v>6191</v>
      </c>
    </row>
    <row r="380" spans="1:9" x14ac:dyDescent="0.2">
      <c r="A380" s="4" t="s">
        <v>2622</v>
      </c>
      <c r="B380" s="4" t="s">
        <v>2623</v>
      </c>
      <c r="C380" s="4" t="s">
        <v>2624</v>
      </c>
      <c r="D380" s="4" t="s">
        <v>2625</v>
      </c>
      <c r="E380" s="4" t="s">
        <v>2626</v>
      </c>
      <c r="F380" s="4" t="s">
        <v>468</v>
      </c>
      <c r="G380" s="4" t="s">
        <v>318</v>
      </c>
      <c r="H380" s="4" t="s">
        <v>438</v>
      </c>
      <c r="I380" s="5" t="s">
        <v>6190</v>
      </c>
    </row>
    <row r="381" spans="1:9" x14ac:dyDescent="0.2">
      <c r="A381" s="4" t="s">
        <v>2628</v>
      </c>
      <c r="B381" s="4" t="s">
        <v>2629</v>
      </c>
      <c r="C381" s="4" t="s">
        <v>2630</v>
      </c>
      <c r="D381" s="4"/>
      <c r="E381" s="4" t="s">
        <v>2631</v>
      </c>
      <c r="F381" s="4" t="s">
        <v>70</v>
      </c>
      <c r="G381" s="4" t="s">
        <v>28</v>
      </c>
      <c r="H381" s="4" t="s">
        <v>111</v>
      </c>
      <c r="I381" s="5" t="s">
        <v>6190</v>
      </c>
    </row>
    <row r="382" spans="1:9" x14ac:dyDescent="0.2">
      <c r="A382" s="4" t="s">
        <v>2633</v>
      </c>
      <c r="B382" s="4" t="s">
        <v>2634</v>
      </c>
      <c r="C382" s="4" t="s">
        <v>2635</v>
      </c>
      <c r="D382" s="4" t="s">
        <v>2636</v>
      </c>
      <c r="E382" s="4" t="s">
        <v>2637</v>
      </c>
      <c r="F382" s="4" t="s">
        <v>83</v>
      </c>
      <c r="G382" s="4" t="s">
        <v>19</v>
      </c>
      <c r="H382" s="4">
        <v>62756</v>
      </c>
      <c r="I382" s="5" t="s">
        <v>6191</v>
      </c>
    </row>
    <row r="383" spans="1:9" x14ac:dyDescent="0.2">
      <c r="A383" s="4" t="s">
        <v>2639</v>
      </c>
      <c r="B383" s="4" t="s">
        <v>2640</v>
      </c>
      <c r="C383" s="4" t="s">
        <v>2641</v>
      </c>
      <c r="D383" s="4" t="s">
        <v>2642</v>
      </c>
      <c r="E383" s="4" t="s">
        <v>2643</v>
      </c>
      <c r="F383" s="4" t="s">
        <v>27</v>
      </c>
      <c r="G383" s="4" t="s">
        <v>19</v>
      </c>
      <c r="H383" s="4">
        <v>90010</v>
      </c>
      <c r="I383" s="5" t="s">
        <v>6190</v>
      </c>
    </row>
    <row r="384" spans="1:9" x14ac:dyDescent="0.2">
      <c r="A384" s="4" t="s">
        <v>2645</v>
      </c>
      <c r="B384" s="4" t="s">
        <v>2646</v>
      </c>
      <c r="C384" s="4" t="s">
        <v>2647</v>
      </c>
      <c r="D384" s="4" t="s">
        <v>2648</v>
      </c>
      <c r="E384" s="4" t="s">
        <v>2649</v>
      </c>
      <c r="F384" s="4" t="s">
        <v>20</v>
      </c>
      <c r="G384" s="4" t="s">
        <v>19</v>
      </c>
      <c r="H384" s="4">
        <v>21239</v>
      </c>
      <c r="I384" s="5" t="s">
        <v>6191</v>
      </c>
    </row>
    <row r="385" spans="1:9" x14ac:dyDescent="0.2">
      <c r="A385" s="4" t="s">
        <v>2651</v>
      </c>
      <c r="B385" s="4" t="s">
        <v>2652</v>
      </c>
      <c r="C385" s="4" t="s">
        <v>6277</v>
      </c>
      <c r="D385" s="4" t="s">
        <v>2653</v>
      </c>
      <c r="E385" s="4" t="s">
        <v>2654</v>
      </c>
      <c r="F385" s="4" t="s">
        <v>172</v>
      </c>
      <c r="G385" s="4" t="s">
        <v>19</v>
      </c>
      <c r="H385" s="4">
        <v>17126</v>
      </c>
      <c r="I385" s="5" t="s">
        <v>6190</v>
      </c>
    </row>
    <row r="386" spans="1:9" x14ac:dyDescent="0.2">
      <c r="A386" s="4" t="s">
        <v>2656</v>
      </c>
      <c r="B386" s="4" t="s">
        <v>2657</v>
      </c>
      <c r="C386" s="4" t="s">
        <v>6278</v>
      </c>
      <c r="D386" s="4" t="s">
        <v>2658</v>
      </c>
      <c r="E386" s="4" t="s">
        <v>2659</v>
      </c>
      <c r="F386" s="4" t="s">
        <v>52</v>
      </c>
      <c r="G386" s="4" t="s">
        <v>19</v>
      </c>
      <c r="H386" s="4">
        <v>75216</v>
      </c>
      <c r="I386" s="5" t="s">
        <v>6191</v>
      </c>
    </row>
    <row r="387" spans="1:9" x14ac:dyDescent="0.2">
      <c r="A387" s="4" t="s">
        <v>2661</v>
      </c>
      <c r="B387" s="4" t="s">
        <v>2662</v>
      </c>
      <c r="C387" s="4" t="s">
        <v>2663</v>
      </c>
      <c r="D387" s="4" t="s">
        <v>2664</v>
      </c>
      <c r="E387" s="4" t="s">
        <v>2665</v>
      </c>
      <c r="F387" s="4" t="s">
        <v>116</v>
      </c>
      <c r="G387" s="4" t="s">
        <v>19</v>
      </c>
      <c r="H387" s="4">
        <v>64125</v>
      </c>
      <c r="I387" s="5" t="s">
        <v>6190</v>
      </c>
    </row>
    <row r="388" spans="1:9" x14ac:dyDescent="0.2">
      <c r="A388" s="4" t="s">
        <v>2667</v>
      </c>
      <c r="B388" s="4" t="s">
        <v>2668</v>
      </c>
      <c r="C388" s="4" t="s">
        <v>6279</v>
      </c>
      <c r="D388" s="4" t="s">
        <v>2669</v>
      </c>
      <c r="E388" s="4" t="s">
        <v>2670</v>
      </c>
      <c r="F388" s="4" t="s">
        <v>83</v>
      </c>
      <c r="G388" s="4" t="s">
        <v>19</v>
      </c>
      <c r="H388" s="4">
        <v>62723</v>
      </c>
      <c r="I388" s="5" t="s">
        <v>6190</v>
      </c>
    </row>
    <row r="389" spans="1:9" x14ac:dyDescent="0.2">
      <c r="A389" s="4" t="s">
        <v>2672</v>
      </c>
      <c r="B389" s="4" t="s">
        <v>2673</v>
      </c>
      <c r="C389" s="4" t="s">
        <v>2674</v>
      </c>
      <c r="D389" s="4" t="s">
        <v>2675</v>
      </c>
      <c r="E389" s="4" t="s">
        <v>2676</v>
      </c>
      <c r="F389" s="4" t="s">
        <v>18</v>
      </c>
      <c r="G389" s="4" t="s">
        <v>19</v>
      </c>
      <c r="H389" s="4">
        <v>6510</v>
      </c>
      <c r="I389" s="5" t="s">
        <v>6190</v>
      </c>
    </row>
    <row r="390" spans="1:9" x14ac:dyDescent="0.2">
      <c r="A390" s="4" t="s">
        <v>2678</v>
      </c>
      <c r="B390" s="4" t="s">
        <v>2679</v>
      </c>
      <c r="C390" s="4" t="s">
        <v>2680</v>
      </c>
      <c r="D390" s="4" t="s">
        <v>2681</v>
      </c>
      <c r="E390" s="4" t="s">
        <v>2682</v>
      </c>
      <c r="F390" s="4" t="s">
        <v>259</v>
      </c>
      <c r="G390" s="4" t="s">
        <v>19</v>
      </c>
      <c r="H390" s="4">
        <v>30045</v>
      </c>
      <c r="I390" s="5" t="s">
        <v>6190</v>
      </c>
    </row>
    <row r="391" spans="1:9" x14ac:dyDescent="0.2">
      <c r="A391" s="4" t="s">
        <v>2684</v>
      </c>
      <c r="B391" s="4" t="s">
        <v>2685</v>
      </c>
      <c r="C391" s="4" t="s">
        <v>2686</v>
      </c>
      <c r="D391" s="4" t="s">
        <v>2687</v>
      </c>
      <c r="E391" s="4" t="s">
        <v>2688</v>
      </c>
      <c r="F391" s="4" t="s">
        <v>171</v>
      </c>
      <c r="G391" s="4" t="s">
        <v>19</v>
      </c>
      <c r="H391" s="4">
        <v>28805</v>
      </c>
      <c r="I391" s="5" t="s">
        <v>6190</v>
      </c>
    </row>
    <row r="392" spans="1:9" x14ac:dyDescent="0.2">
      <c r="A392" s="4" t="s">
        <v>2690</v>
      </c>
      <c r="B392" s="4" t="s">
        <v>2691</v>
      </c>
      <c r="C392" s="4" t="s">
        <v>2692</v>
      </c>
      <c r="D392" s="4"/>
      <c r="E392" s="4" t="s">
        <v>2693</v>
      </c>
      <c r="F392" s="4" t="s">
        <v>173</v>
      </c>
      <c r="G392" s="4" t="s">
        <v>19</v>
      </c>
      <c r="H392" s="4">
        <v>55123</v>
      </c>
      <c r="I392" s="5" t="s">
        <v>6190</v>
      </c>
    </row>
    <row r="393" spans="1:9" x14ac:dyDescent="0.2">
      <c r="A393" s="4" t="s">
        <v>2695</v>
      </c>
      <c r="B393" s="4" t="s">
        <v>2696</v>
      </c>
      <c r="C393" s="4" t="s">
        <v>2697</v>
      </c>
      <c r="D393" s="4"/>
      <c r="E393" s="4" t="s">
        <v>2698</v>
      </c>
      <c r="F393" s="4" t="s">
        <v>33</v>
      </c>
      <c r="G393" s="4" t="s">
        <v>19</v>
      </c>
      <c r="H393" s="4">
        <v>55458</v>
      </c>
      <c r="I393" s="5" t="s">
        <v>6191</v>
      </c>
    </row>
    <row r="394" spans="1:9" x14ac:dyDescent="0.2">
      <c r="A394" s="4" t="s">
        <v>2700</v>
      </c>
      <c r="B394" s="4" t="s">
        <v>2701</v>
      </c>
      <c r="C394" s="4" t="s">
        <v>2702</v>
      </c>
      <c r="D394" s="4" t="s">
        <v>2703</v>
      </c>
      <c r="E394" s="4" t="s">
        <v>2704</v>
      </c>
      <c r="F394" s="4" t="s">
        <v>178</v>
      </c>
      <c r="G394" s="4" t="s">
        <v>19</v>
      </c>
      <c r="H394" s="4">
        <v>92725</v>
      </c>
      <c r="I394" s="5" t="s">
        <v>6191</v>
      </c>
    </row>
    <row r="395" spans="1:9" x14ac:dyDescent="0.2">
      <c r="A395" s="4" t="s">
        <v>2705</v>
      </c>
      <c r="B395" s="4" t="s">
        <v>2706</v>
      </c>
      <c r="C395" s="4" t="s">
        <v>2707</v>
      </c>
      <c r="D395" s="4" t="s">
        <v>2708</v>
      </c>
      <c r="E395" s="4" t="s">
        <v>2709</v>
      </c>
      <c r="F395" s="4" t="s">
        <v>261</v>
      </c>
      <c r="G395" s="4" t="s">
        <v>19</v>
      </c>
      <c r="H395" s="4">
        <v>21747</v>
      </c>
      <c r="I395" s="5" t="s">
        <v>6190</v>
      </c>
    </row>
    <row r="396" spans="1:9" x14ac:dyDescent="0.2">
      <c r="A396" s="4" t="s">
        <v>2711</v>
      </c>
      <c r="B396" s="4" t="s">
        <v>2712</v>
      </c>
      <c r="C396" s="4" t="s">
        <v>2713</v>
      </c>
      <c r="D396" s="4" t="s">
        <v>2714</v>
      </c>
      <c r="E396" s="4" t="s">
        <v>2715</v>
      </c>
      <c r="F396" s="4" t="s">
        <v>33</v>
      </c>
      <c r="G396" s="4" t="s">
        <v>19</v>
      </c>
      <c r="H396" s="4">
        <v>55458</v>
      </c>
      <c r="I396" s="5" t="s">
        <v>6191</v>
      </c>
    </row>
    <row r="397" spans="1:9" x14ac:dyDescent="0.2">
      <c r="A397" s="4" t="s">
        <v>2717</v>
      </c>
      <c r="B397" s="4" t="s">
        <v>2718</v>
      </c>
      <c r="C397" s="4" t="s">
        <v>2719</v>
      </c>
      <c r="D397" s="4"/>
      <c r="E397" s="4" t="s">
        <v>2720</v>
      </c>
      <c r="F397" s="4" t="s">
        <v>47</v>
      </c>
      <c r="G397" s="4" t="s">
        <v>19</v>
      </c>
      <c r="H397" s="4">
        <v>20420</v>
      </c>
      <c r="I397" s="5" t="s">
        <v>6190</v>
      </c>
    </row>
    <row r="398" spans="1:9" x14ac:dyDescent="0.2">
      <c r="A398" s="4" t="s">
        <v>2722</v>
      </c>
      <c r="B398" s="4" t="s">
        <v>2723</v>
      </c>
      <c r="C398" s="4" t="s">
        <v>2724</v>
      </c>
      <c r="D398" s="4" t="s">
        <v>2725</v>
      </c>
      <c r="E398" s="4" t="s">
        <v>2726</v>
      </c>
      <c r="F398" s="4" t="s">
        <v>272</v>
      </c>
      <c r="G398" s="4" t="s">
        <v>19</v>
      </c>
      <c r="H398" s="4">
        <v>92415</v>
      </c>
      <c r="I398" s="5" t="s">
        <v>6191</v>
      </c>
    </row>
    <row r="399" spans="1:9" x14ac:dyDescent="0.2">
      <c r="A399" s="4" t="s">
        <v>2728</v>
      </c>
      <c r="B399" s="4" t="s">
        <v>2729</v>
      </c>
      <c r="C399" s="4" t="s">
        <v>2730</v>
      </c>
      <c r="D399" s="4" t="s">
        <v>2731</v>
      </c>
      <c r="E399" s="4" t="s">
        <v>2732</v>
      </c>
      <c r="F399" s="4" t="s">
        <v>219</v>
      </c>
      <c r="G399" s="4" t="s">
        <v>19</v>
      </c>
      <c r="H399" s="4">
        <v>14609</v>
      </c>
      <c r="I399" s="5" t="s">
        <v>6190</v>
      </c>
    </row>
    <row r="400" spans="1:9" x14ac:dyDescent="0.2">
      <c r="A400" s="4" t="s">
        <v>2734</v>
      </c>
      <c r="B400" s="4" t="s">
        <v>2735</v>
      </c>
      <c r="C400" s="4" t="s">
        <v>2736</v>
      </c>
      <c r="D400" s="4" t="s">
        <v>2737</v>
      </c>
      <c r="E400" s="4" t="s">
        <v>2738</v>
      </c>
      <c r="F400" s="4" t="s">
        <v>91</v>
      </c>
      <c r="G400" s="4" t="s">
        <v>19</v>
      </c>
      <c r="H400" s="4">
        <v>98664</v>
      </c>
      <c r="I400" s="5" t="s">
        <v>6190</v>
      </c>
    </row>
    <row r="401" spans="1:9" x14ac:dyDescent="0.2">
      <c r="A401" s="4" t="s">
        <v>2740</v>
      </c>
      <c r="B401" s="4" t="s">
        <v>2741</v>
      </c>
      <c r="C401" s="4" t="s">
        <v>2742</v>
      </c>
      <c r="D401" s="4" t="s">
        <v>2743</v>
      </c>
      <c r="E401" s="4" t="s">
        <v>2744</v>
      </c>
      <c r="F401" s="4" t="s">
        <v>305</v>
      </c>
      <c r="G401" s="4" t="s">
        <v>28</v>
      </c>
      <c r="H401" s="4" t="s">
        <v>306</v>
      </c>
      <c r="I401" s="5" t="s">
        <v>6191</v>
      </c>
    </row>
    <row r="402" spans="1:9" x14ac:dyDescent="0.2">
      <c r="A402" s="4" t="s">
        <v>2746</v>
      </c>
      <c r="B402" s="4" t="s">
        <v>2747</v>
      </c>
      <c r="C402" s="4" t="s">
        <v>2748</v>
      </c>
      <c r="D402" s="4" t="s">
        <v>2749</v>
      </c>
      <c r="E402" s="4" t="s">
        <v>2750</v>
      </c>
      <c r="F402" s="4" t="s">
        <v>47</v>
      </c>
      <c r="G402" s="4" t="s">
        <v>19</v>
      </c>
      <c r="H402" s="4">
        <v>20057</v>
      </c>
      <c r="I402" s="5" t="s">
        <v>6191</v>
      </c>
    </row>
    <row r="403" spans="1:9" x14ac:dyDescent="0.2">
      <c r="A403" s="4" t="s">
        <v>2752</v>
      </c>
      <c r="B403" s="4" t="s">
        <v>2753</v>
      </c>
      <c r="C403" s="4" t="s">
        <v>2754</v>
      </c>
      <c r="D403" s="4" t="s">
        <v>2755</v>
      </c>
      <c r="E403" s="4" t="s">
        <v>2756</v>
      </c>
      <c r="F403" s="4" t="s">
        <v>49</v>
      </c>
      <c r="G403" s="4" t="s">
        <v>19</v>
      </c>
      <c r="H403" s="4">
        <v>37924</v>
      </c>
      <c r="I403" s="5" t="s">
        <v>6190</v>
      </c>
    </row>
    <row r="404" spans="1:9" x14ac:dyDescent="0.2">
      <c r="A404" s="4" t="s">
        <v>2758</v>
      </c>
      <c r="B404" s="4" t="s">
        <v>2759</v>
      </c>
      <c r="C404" s="4" t="s">
        <v>2760</v>
      </c>
      <c r="D404" s="4" t="s">
        <v>2761</v>
      </c>
      <c r="E404" s="4" t="s">
        <v>2762</v>
      </c>
      <c r="F404" s="4" t="s">
        <v>48</v>
      </c>
      <c r="G404" s="4" t="s">
        <v>19</v>
      </c>
      <c r="H404" s="4">
        <v>25336</v>
      </c>
      <c r="I404" s="5" t="s">
        <v>6190</v>
      </c>
    </row>
    <row r="405" spans="1:9" x14ac:dyDescent="0.2">
      <c r="A405" s="4" t="s">
        <v>2764</v>
      </c>
      <c r="B405" s="4" t="s">
        <v>2765</v>
      </c>
      <c r="C405" s="4" t="s">
        <v>2766</v>
      </c>
      <c r="D405" s="4" t="s">
        <v>2767</v>
      </c>
      <c r="E405" s="4" t="s">
        <v>2768</v>
      </c>
      <c r="F405" s="4" t="s">
        <v>52</v>
      </c>
      <c r="G405" s="4" t="s">
        <v>19</v>
      </c>
      <c r="H405" s="4">
        <v>75372</v>
      </c>
      <c r="I405" s="5" t="s">
        <v>6191</v>
      </c>
    </row>
    <row r="406" spans="1:9" x14ac:dyDescent="0.2">
      <c r="A406" s="4" t="s">
        <v>2770</v>
      </c>
      <c r="B406" s="4" t="s">
        <v>2771</v>
      </c>
      <c r="C406" s="4" t="s">
        <v>2772</v>
      </c>
      <c r="D406" s="4" t="s">
        <v>2773</v>
      </c>
      <c r="E406" s="4" t="s">
        <v>2774</v>
      </c>
      <c r="F406" s="4" t="s">
        <v>469</v>
      </c>
      <c r="G406" s="4" t="s">
        <v>318</v>
      </c>
      <c r="H406" s="4" t="s">
        <v>470</v>
      </c>
      <c r="I406" s="5" t="s">
        <v>6191</v>
      </c>
    </row>
    <row r="407" spans="1:9" x14ac:dyDescent="0.2">
      <c r="A407" s="4" t="s">
        <v>2776</v>
      </c>
      <c r="B407" s="4" t="s">
        <v>2777</v>
      </c>
      <c r="C407" s="4" t="s">
        <v>2778</v>
      </c>
      <c r="D407" s="4" t="s">
        <v>2779</v>
      </c>
      <c r="E407" s="4" t="s">
        <v>2780</v>
      </c>
      <c r="F407" s="4" t="s">
        <v>237</v>
      </c>
      <c r="G407" s="4" t="s">
        <v>19</v>
      </c>
      <c r="H407" s="4">
        <v>95973</v>
      </c>
      <c r="I407" s="5" t="s">
        <v>6190</v>
      </c>
    </row>
    <row r="408" spans="1:9" x14ac:dyDescent="0.2">
      <c r="A408" s="4" t="s">
        <v>2782</v>
      </c>
      <c r="B408" s="4" t="s">
        <v>2783</v>
      </c>
      <c r="C408" s="4" t="s">
        <v>2784</v>
      </c>
      <c r="D408" s="4" t="s">
        <v>2785</v>
      </c>
      <c r="E408" s="4" t="s">
        <v>2786</v>
      </c>
      <c r="F408" s="4" t="s">
        <v>88</v>
      </c>
      <c r="G408" s="4" t="s">
        <v>19</v>
      </c>
      <c r="H408" s="4">
        <v>72215</v>
      </c>
      <c r="I408" s="5" t="s">
        <v>6190</v>
      </c>
    </row>
    <row r="409" spans="1:9" x14ac:dyDescent="0.2">
      <c r="A409" s="4" t="s">
        <v>2788</v>
      </c>
      <c r="B409" s="4" t="s">
        <v>2789</v>
      </c>
      <c r="C409" s="4" t="s">
        <v>6280</v>
      </c>
      <c r="D409" s="4" t="s">
        <v>2790</v>
      </c>
      <c r="E409" s="4" t="s">
        <v>2791</v>
      </c>
      <c r="F409" s="4" t="s">
        <v>373</v>
      </c>
      <c r="G409" s="4" t="s">
        <v>318</v>
      </c>
      <c r="H409" s="4" t="s">
        <v>374</v>
      </c>
      <c r="I409" s="5" t="s">
        <v>6191</v>
      </c>
    </row>
    <row r="410" spans="1:9" x14ac:dyDescent="0.2">
      <c r="A410" s="4" t="s">
        <v>2793</v>
      </c>
      <c r="B410" s="4" t="s">
        <v>2794</v>
      </c>
      <c r="C410" s="4" t="s">
        <v>2795</v>
      </c>
      <c r="D410" s="4" t="s">
        <v>2796</v>
      </c>
      <c r="E410" s="4" t="s">
        <v>2797</v>
      </c>
      <c r="F410" s="4" t="s">
        <v>304</v>
      </c>
      <c r="G410" s="4" t="s">
        <v>19</v>
      </c>
      <c r="H410" s="4">
        <v>8922</v>
      </c>
      <c r="I410" s="5" t="s">
        <v>6190</v>
      </c>
    </row>
    <row r="411" spans="1:9" x14ac:dyDescent="0.2">
      <c r="A411" s="4" t="s">
        <v>2799</v>
      </c>
      <c r="B411" s="4" t="s">
        <v>2800</v>
      </c>
      <c r="C411" s="4" t="s">
        <v>6281</v>
      </c>
      <c r="D411" s="4" t="s">
        <v>2801</v>
      </c>
      <c r="E411" s="4" t="s">
        <v>2802</v>
      </c>
      <c r="F411" s="4" t="s">
        <v>486</v>
      </c>
      <c r="G411" s="4" t="s">
        <v>318</v>
      </c>
      <c r="H411" s="4" t="s">
        <v>487</v>
      </c>
      <c r="I411" s="5" t="s">
        <v>6190</v>
      </c>
    </row>
    <row r="412" spans="1:9" x14ac:dyDescent="0.2">
      <c r="A412" s="4" t="s">
        <v>2804</v>
      </c>
      <c r="B412" s="4" t="s">
        <v>2805</v>
      </c>
      <c r="C412" s="4" t="s">
        <v>6282</v>
      </c>
      <c r="D412" s="4" t="s">
        <v>2806</v>
      </c>
      <c r="E412" s="4" t="s">
        <v>2807</v>
      </c>
      <c r="F412" s="4" t="s">
        <v>150</v>
      </c>
      <c r="G412" s="4" t="s">
        <v>19</v>
      </c>
      <c r="H412" s="4">
        <v>94132</v>
      </c>
      <c r="I412" s="5" t="s">
        <v>6191</v>
      </c>
    </row>
    <row r="413" spans="1:9" x14ac:dyDescent="0.2">
      <c r="A413" s="4" t="s">
        <v>2809</v>
      </c>
      <c r="B413" s="4" t="s">
        <v>2810</v>
      </c>
      <c r="C413" s="4" t="s">
        <v>6283</v>
      </c>
      <c r="D413" s="4" t="s">
        <v>2811</v>
      </c>
      <c r="E413" s="4" t="s">
        <v>2812</v>
      </c>
      <c r="F413" s="4" t="s">
        <v>292</v>
      </c>
      <c r="G413" s="4" t="s">
        <v>19</v>
      </c>
      <c r="H413" s="4">
        <v>70505</v>
      </c>
      <c r="I413" s="5" t="s">
        <v>6190</v>
      </c>
    </row>
    <row r="414" spans="1:9" x14ac:dyDescent="0.2">
      <c r="A414" s="4" t="s">
        <v>2814</v>
      </c>
      <c r="B414" s="4" t="s">
        <v>2815</v>
      </c>
      <c r="C414" s="4" t="s">
        <v>6284</v>
      </c>
      <c r="D414" s="4" t="s">
        <v>2816</v>
      </c>
      <c r="E414" s="4" t="s">
        <v>2817</v>
      </c>
      <c r="F414" s="4" t="s">
        <v>58</v>
      </c>
      <c r="G414" s="4" t="s">
        <v>19</v>
      </c>
      <c r="H414" s="4">
        <v>92191</v>
      </c>
      <c r="I414" s="5" t="s">
        <v>6190</v>
      </c>
    </row>
    <row r="415" spans="1:9" x14ac:dyDescent="0.2">
      <c r="A415" s="4" t="s">
        <v>2819</v>
      </c>
      <c r="B415" s="4" t="s">
        <v>2820</v>
      </c>
      <c r="C415" s="4" t="s">
        <v>2821</v>
      </c>
      <c r="D415" s="4" t="s">
        <v>2822</v>
      </c>
      <c r="E415" s="4" t="s">
        <v>2823</v>
      </c>
      <c r="F415" s="4" t="s">
        <v>109</v>
      </c>
      <c r="G415" s="4" t="s">
        <v>19</v>
      </c>
      <c r="H415" s="4">
        <v>91841</v>
      </c>
      <c r="I415" s="5" t="s">
        <v>6190</v>
      </c>
    </row>
    <row r="416" spans="1:9" x14ac:dyDescent="0.2">
      <c r="A416" s="4" t="s">
        <v>2825</v>
      </c>
      <c r="B416" s="4" t="s">
        <v>2826</v>
      </c>
      <c r="C416" s="4" t="s">
        <v>6285</v>
      </c>
      <c r="D416" s="4" t="s">
        <v>2827</v>
      </c>
      <c r="E416" s="4" t="s">
        <v>2828</v>
      </c>
      <c r="F416" s="4" t="s">
        <v>185</v>
      </c>
      <c r="G416" s="4" t="s">
        <v>19</v>
      </c>
      <c r="H416" s="4">
        <v>75799</v>
      </c>
      <c r="I416" s="5" t="s">
        <v>6190</v>
      </c>
    </row>
    <row r="417" spans="1:9" x14ac:dyDescent="0.2">
      <c r="A417" s="4" t="s">
        <v>2830</v>
      </c>
      <c r="B417" s="4" t="s">
        <v>2831</v>
      </c>
      <c r="C417" s="4" t="s">
        <v>2832</v>
      </c>
      <c r="D417" s="4"/>
      <c r="E417" s="4" t="s">
        <v>2833</v>
      </c>
      <c r="F417" s="4" t="s">
        <v>292</v>
      </c>
      <c r="G417" s="4" t="s">
        <v>19</v>
      </c>
      <c r="H417" s="4">
        <v>70593</v>
      </c>
      <c r="I417" s="5" t="s">
        <v>6191</v>
      </c>
    </row>
    <row r="418" spans="1:9" x14ac:dyDescent="0.2">
      <c r="A418" s="4" t="s">
        <v>2835</v>
      </c>
      <c r="B418" s="4" t="s">
        <v>2836</v>
      </c>
      <c r="C418" s="4" t="s">
        <v>6286</v>
      </c>
      <c r="D418" s="4" t="s">
        <v>2837</v>
      </c>
      <c r="E418" s="4" t="s">
        <v>2838</v>
      </c>
      <c r="F418" s="4" t="s">
        <v>203</v>
      </c>
      <c r="G418" s="4" t="s">
        <v>19</v>
      </c>
      <c r="H418" s="4">
        <v>45426</v>
      </c>
      <c r="I418" s="5" t="s">
        <v>6190</v>
      </c>
    </row>
    <row r="419" spans="1:9" x14ac:dyDescent="0.2">
      <c r="A419" s="4" t="s">
        <v>2840</v>
      </c>
      <c r="B419" s="4" t="s">
        <v>2841</v>
      </c>
      <c r="C419" s="4" t="s">
        <v>6287</v>
      </c>
      <c r="D419" s="4" t="s">
        <v>2842</v>
      </c>
      <c r="E419" s="4" t="s">
        <v>2843</v>
      </c>
      <c r="F419" s="4" t="s">
        <v>184</v>
      </c>
      <c r="G419" s="4" t="s">
        <v>19</v>
      </c>
      <c r="H419" s="4">
        <v>85072</v>
      </c>
      <c r="I419" s="5" t="s">
        <v>6190</v>
      </c>
    </row>
    <row r="420" spans="1:9" x14ac:dyDescent="0.2">
      <c r="A420" s="4" t="s">
        <v>2845</v>
      </c>
      <c r="B420" s="4" t="s">
        <v>2846</v>
      </c>
      <c r="C420" s="4" t="s">
        <v>2847</v>
      </c>
      <c r="D420" s="4"/>
      <c r="E420" s="4" t="s">
        <v>2848</v>
      </c>
      <c r="F420" s="4" t="s">
        <v>131</v>
      </c>
      <c r="G420" s="4" t="s">
        <v>19</v>
      </c>
      <c r="H420" s="4">
        <v>94263</v>
      </c>
      <c r="I420" s="5" t="s">
        <v>6190</v>
      </c>
    </row>
    <row r="421" spans="1:9" x14ac:dyDescent="0.2">
      <c r="A421" s="4" t="s">
        <v>2850</v>
      </c>
      <c r="B421" s="4" t="s">
        <v>2851</v>
      </c>
      <c r="C421" s="4" t="s">
        <v>2852</v>
      </c>
      <c r="D421" s="4" t="s">
        <v>2853</v>
      </c>
      <c r="E421" s="4" t="s">
        <v>2854</v>
      </c>
      <c r="F421" s="4" t="s">
        <v>236</v>
      </c>
      <c r="G421" s="4" t="s">
        <v>19</v>
      </c>
      <c r="H421" s="4">
        <v>68505</v>
      </c>
      <c r="I421" s="5" t="s">
        <v>6190</v>
      </c>
    </row>
    <row r="422" spans="1:9" x14ac:dyDescent="0.2">
      <c r="A422" s="4" t="s">
        <v>2856</v>
      </c>
      <c r="B422" s="4" t="s">
        <v>2857</v>
      </c>
      <c r="C422" s="4" t="s">
        <v>2858</v>
      </c>
      <c r="D422" s="4" t="s">
        <v>2859</v>
      </c>
      <c r="E422" s="4" t="s">
        <v>2860</v>
      </c>
      <c r="F422" s="4" t="s">
        <v>172</v>
      </c>
      <c r="G422" s="4" t="s">
        <v>19</v>
      </c>
      <c r="H422" s="4">
        <v>17126</v>
      </c>
      <c r="I422" s="5" t="s">
        <v>6191</v>
      </c>
    </row>
    <row r="423" spans="1:9" x14ac:dyDescent="0.2">
      <c r="A423" s="4" t="s">
        <v>2861</v>
      </c>
      <c r="B423" s="4" t="s">
        <v>2862</v>
      </c>
      <c r="C423" s="4" t="s">
        <v>2863</v>
      </c>
      <c r="D423" s="4" t="s">
        <v>2864</v>
      </c>
      <c r="E423" s="4" t="s">
        <v>2865</v>
      </c>
      <c r="F423" s="4" t="s">
        <v>69</v>
      </c>
      <c r="G423" s="4" t="s">
        <v>19</v>
      </c>
      <c r="H423" s="4">
        <v>70174</v>
      </c>
      <c r="I423" s="5" t="s">
        <v>6190</v>
      </c>
    </row>
    <row r="424" spans="1:9" x14ac:dyDescent="0.2">
      <c r="A424" s="4" t="s">
        <v>2867</v>
      </c>
      <c r="B424" s="4" t="s">
        <v>2868</v>
      </c>
      <c r="C424" s="4" t="s">
        <v>6288</v>
      </c>
      <c r="D424" s="4" t="s">
        <v>2869</v>
      </c>
      <c r="E424" s="4" t="s">
        <v>2870</v>
      </c>
      <c r="F424" s="4" t="s">
        <v>231</v>
      </c>
      <c r="G424" s="4" t="s">
        <v>19</v>
      </c>
      <c r="H424" s="4">
        <v>53726</v>
      </c>
      <c r="I424" s="5" t="s">
        <v>6191</v>
      </c>
    </row>
    <row r="425" spans="1:9" x14ac:dyDescent="0.2">
      <c r="A425" s="4" t="s">
        <v>2872</v>
      </c>
      <c r="B425" s="4" t="s">
        <v>2873</v>
      </c>
      <c r="C425" s="4" t="s">
        <v>6289</v>
      </c>
      <c r="D425" s="4" t="s">
        <v>2874</v>
      </c>
      <c r="E425" s="4" t="s">
        <v>2875</v>
      </c>
      <c r="F425" s="4" t="s">
        <v>48</v>
      </c>
      <c r="G425" s="4" t="s">
        <v>19</v>
      </c>
      <c r="H425" s="4">
        <v>25336</v>
      </c>
      <c r="I425" s="5" t="s">
        <v>6191</v>
      </c>
    </row>
    <row r="426" spans="1:9" x14ac:dyDescent="0.2">
      <c r="A426" s="4" t="s">
        <v>2877</v>
      </c>
      <c r="B426" s="4" t="s">
        <v>2878</v>
      </c>
      <c r="C426" s="4" t="s">
        <v>2879</v>
      </c>
      <c r="D426" s="4" t="s">
        <v>2880</v>
      </c>
      <c r="E426" s="4" t="s">
        <v>2881</v>
      </c>
      <c r="F426" s="4" t="s">
        <v>88</v>
      </c>
      <c r="G426" s="4" t="s">
        <v>19</v>
      </c>
      <c r="H426" s="4">
        <v>72204</v>
      </c>
      <c r="I426" s="5" t="s">
        <v>6190</v>
      </c>
    </row>
    <row r="427" spans="1:9" x14ac:dyDescent="0.2">
      <c r="A427" s="4" t="s">
        <v>2883</v>
      </c>
      <c r="B427" s="4" t="s">
        <v>2884</v>
      </c>
      <c r="C427" s="4" t="s">
        <v>2885</v>
      </c>
      <c r="D427" s="4" t="s">
        <v>2886</v>
      </c>
      <c r="E427" s="4" t="s">
        <v>2887</v>
      </c>
      <c r="F427" s="4" t="s">
        <v>72</v>
      </c>
      <c r="G427" s="4" t="s">
        <v>19</v>
      </c>
      <c r="H427" s="4">
        <v>99507</v>
      </c>
      <c r="I427" s="5" t="s">
        <v>6191</v>
      </c>
    </row>
    <row r="428" spans="1:9" x14ac:dyDescent="0.2">
      <c r="A428" s="4" t="s">
        <v>2889</v>
      </c>
      <c r="B428" s="4" t="s">
        <v>2890</v>
      </c>
      <c r="C428" s="4" t="s">
        <v>2891</v>
      </c>
      <c r="D428" s="4" t="s">
        <v>2892</v>
      </c>
      <c r="E428" s="4" t="s">
        <v>2893</v>
      </c>
      <c r="F428" s="4" t="s">
        <v>380</v>
      </c>
      <c r="G428" s="4" t="s">
        <v>318</v>
      </c>
      <c r="H428" s="4" t="s">
        <v>381</v>
      </c>
      <c r="I428" s="5" t="s">
        <v>6190</v>
      </c>
    </row>
    <row r="429" spans="1:9" x14ac:dyDescent="0.2">
      <c r="A429" s="4" t="s">
        <v>2895</v>
      </c>
      <c r="B429" s="4" t="s">
        <v>2896</v>
      </c>
      <c r="C429" s="4" t="s">
        <v>6290</v>
      </c>
      <c r="D429" s="4" t="s">
        <v>2897</v>
      </c>
      <c r="E429" s="4" t="s">
        <v>2898</v>
      </c>
      <c r="F429" s="4" t="s">
        <v>150</v>
      </c>
      <c r="G429" s="4" t="s">
        <v>19</v>
      </c>
      <c r="H429" s="4">
        <v>94110</v>
      </c>
      <c r="I429" s="5" t="s">
        <v>6190</v>
      </c>
    </row>
    <row r="430" spans="1:9" x14ac:dyDescent="0.2">
      <c r="A430" s="4" t="s">
        <v>2900</v>
      </c>
      <c r="B430" s="4" t="s">
        <v>2901</v>
      </c>
      <c r="C430" s="4" t="s">
        <v>2902</v>
      </c>
      <c r="D430" s="4" t="s">
        <v>2903</v>
      </c>
      <c r="E430" s="4" t="s">
        <v>2904</v>
      </c>
      <c r="F430" s="4" t="s">
        <v>181</v>
      </c>
      <c r="G430" s="4" t="s">
        <v>19</v>
      </c>
      <c r="H430" s="4">
        <v>44485</v>
      </c>
      <c r="I430" s="5" t="s">
        <v>6191</v>
      </c>
    </row>
    <row r="431" spans="1:9" x14ac:dyDescent="0.2">
      <c r="A431" s="4" t="s">
        <v>2906</v>
      </c>
      <c r="B431" s="4" t="s">
        <v>2907</v>
      </c>
      <c r="C431" s="4" t="s">
        <v>2908</v>
      </c>
      <c r="D431" s="4" t="s">
        <v>2909</v>
      </c>
      <c r="E431" s="4" t="s">
        <v>2910</v>
      </c>
      <c r="F431" s="4" t="s">
        <v>233</v>
      </c>
      <c r="G431" s="4" t="s">
        <v>19</v>
      </c>
      <c r="H431" s="4">
        <v>23324</v>
      </c>
      <c r="I431" s="5" t="s">
        <v>6191</v>
      </c>
    </row>
    <row r="432" spans="1:9" x14ac:dyDescent="0.2">
      <c r="A432" s="4" t="s">
        <v>2912</v>
      </c>
      <c r="B432" s="4" t="s">
        <v>2913</v>
      </c>
      <c r="C432" s="4" t="s">
        <v>2914</v>
      </c>
      <c r="D432" s="4" t="s">
        <v>2915</v>
      </c>
      <c r="E432" s="4" t="s">
        <v>2916</v>
      </c>
      <c r="F432" s="4" t="s">
        <v>93</v>
      </c>
      <c r="G432" s="4" t="s">
        <v>19</v>
      </c>
      <c r="H432" s="4">
        <v>39236</v>
      </c>
      <c r="I432" s="5" t="s">
        <v>6190</v>
      </c>
    </row>
    <row r="433" spans="1:9" x14ac:dyDescent="0.2">
      <c r="A433" s="4" t="s">
        <v>2918</v>
      </c>
      <c r="B433" s="4" t="s">
        <v>2919</v>
      </c>
      <c r="C433" s="4" t="s">
        <v>2920</v>
      </c>
      <c r="D433" s="4" t="s">
        <v>2921</v>
      </c>
      <c r="E433" s="4" t="s">
        <v>2922</v>
      </c>
      <c r="F433" s="4" t="s">
        <v>337</v>
      </c>
      <c r="G433" s="4" t="s">
        <v>318</v>
      </c>
      <c r="H433" s="4" t="s">
        <v>338</v>
      </c>
      <c r="I433" s="5" t="s">
        <v>6190</v>
      </c>
    </row>
    <row r="434" spans="1:9" x14ac:dyDescent="0.2">
      <c r="A434" s="4" t="s">
        <v>2924</v>
      </c>
      <c r="B434" s="4" t="s">
        <v>2925</v>
      </c>
      <c r="C434" s="4" t="s">
        <v>6291</v>
      </c>
      <c r="D434" s="4" t="s">
        <v>2926</v>
      </c>
      <c r="E434" s="4" t="s">
        <v>2927</v>
      </c>
      <c r="F434" s="4" t="s">
        <v>45</v>
      </c>
      <c r="G434" s="4" t="s">
        <v>19</v>
      </c>
      <c r="H434" s="4">
        <v>53277</v>
      </c>
      <c r="I434" s="5" t="s">
        <v>6191</v>
      </c>
    </row>
    <row r="435" spans="1:9" x14ac:dyDescent="0.2">
      <c r="A435" s="4" t="s">
        <v>2929</v>
      </c>
      <c r="B435" s="4" t="s">
        <v>2930</v>
      </c>
      <c r="C435" s="4" t="s">
        <v>2931</v>
      </c>
      <c r="D435" s="4" t="s">
        <v>2932</v>
      </c>
      <c r="E435" s="4" t="s">
        <v>2933</v>
      </c>
      <c r="F435" s="4" t="s">
        <v>131</v>
      </c>
      <c r="G435" s="4" t="s">
        <v>19</v>
      </c>
      <c r="H435" s="4">
        <v>94250</v>
      </c>
      <c r="I435" s="5" t="s">
        <v>6190</v>
      </c>
    </row>
    <row r="436" spans="1:9" x14ac:dyDescent="0.2">
      <c r="A436" s="4" t="s">
        <v>2935</v>
      </c>
      <c r="B436" s="4" t="s">
        <v>2936</v>
      </c>
      <c r="C436" s="4" t="s">
        <v>6292</v>
      </c>
      <c r="D436" s="4" t="s">
        <v>2937</v>
      </c>
      <c r="E436" s="4" t="s">
        <v>2938</v>
      </c>
      <c r="F436" s="4" t="s">
        <v>241</v>
      </c>
      <c r="G436" s="4" t="s">
        <v>19</v>
      </c>
      <c r="H436" s="4">
        <v>2298</v>
      </c>
      <c r="I436" s="5" t="s">
        <v>6191</v>
      </c>
    </row>
    <row r="437" spans="1:9" x14ac:dyDescent="0.2">
      <c r="A437" s="4" t="s">
        <v>2940</v>
      </c>
      <c r="B437" s="4" t="s">
        <v>2941</v>
      </c>
      <c r="C437" s="4" t="s">
        <v>2942</v>
      </c>
      <c r="D437" s="4" t="s">
        <v>2943</v>
      </c>
      <c r="E437" s="4" t="s">
        <v>2944</v>
      </c>
      <c r="F437" s="4" t="s">
        <v>148</v>
      </c>
      <c r="G437" s="4" t="s">
        <v>19</v>
      </c>
      <c r="H437" s="4">
        <v>66622</v>
      </c>
      <c r="I437" s="5" t="s">
        <v>6191</v>
      </c>
    </row>
    <row r="438" spans="1:9" x14ac:dyDescent="0.2">
      <c r="A438" s="4" t="s">
        <v>2946</v>
      </c>
      <c r="B438" s="4" t="s">
        <v>2947</v>
      </c>
      <c r="C438" s="4" t="s">
        <v>2948</v>
      </c>
      <c r="D438" s="4" t="s">
        <v>2949</v>
      </c>
      <c r="E438" s="4" t="s">
        <v>2950</v>
      </c>
      <c r="F438" s="4" t="s">
        <v>97</v>
      </c>
      <c r="G438" s="4" t="s">
        <v>19</v>
      </c>
      <c r="H438" s="4">
        <v>58122</v>
      </c>
      <c r="I438" s="5" t="s">
        <v>6190</v>
      </c>
    </row>
    <row r="439" spans="1:9" x14ac:dyDescent="0.2">
      <c r="A439" s="4" t="s">
        <v>2952</v>
      </c>
      <c r="B439" s="4" t="s">
        <v>2953</v>
      </c>
      <c r="C439" s="4" t="s">
        <v>6293</v>
      </c>
      <c r="D439" s="4" t="s">
        <v>2954</v>
      </c>
      <c r="E439" s="4" t="s">
        <v>2955</v>
      </c>
      <c r="F439" s="4" t="s">
        <v>63</v>
      </c>
      <c r="G439" s="4" t="s">
        <v>19</v>
      </c>
      <c r="H439" s="4">
        <v>77095</v>
      </c>
      <c r="I439" s="5" t="s">
        <v>6191</v>
      </c>
    </row>
    <row r="440" spans="1:9" x14ac:dyDescent="0.2">
      <c r="A440" s="4" t="s">
        <v>2957</v>
      </c>
      <c r="B440" s="4" t="s">
        <v>2958</v>
      </c>
      <c r="C440" s="4" t="s">
        <v>2959</v>
      </c>
      <c r="D440" s="4" t="s">
        <v>2960</v>
      </c>
      <c r="E440" s="4" t="s">
        <v>2961</v>
      </c>
      <c r="F440" s="4" t="s">
        <v>77</v>
      </c>
      <c r="G440" s="4" t="s">
        <v>19</v>
      </c>
      <c r="H440" s="4">
        <v>73190</v>
      </c>
      <c r="I440" s="5" t="s">
        <v>6191</v>
      </c>
    </row>
    <row r="441" spans="1:9" x14ac:dyDescent="0.2">
      <c r="A441" s="4" t="s">
        <v>2963</v>
      </c>
      <c r="B441" s="4" t="s">
        <v>2964</v>
      </c>
      <c r="C441" s="4" t="s">
        <v>2965</v>
      </c>
      <c r="D441" s="4" t="s">
        <v>2966</v>
      </c>
      <c r="E441" s="4" t="s">
        <v>2967</v>
      </c>
      <c r="F441" s="4" t="s">
        <v>474</v>
      </c>
      <c r="G441" s="4" t="s">
        <v>318</v>
      </c>
      <c r="H441" s="4" t="s">
        <v>416</v>
      </c>
      <c r="I441" s="5" t="s">
        <v>6191</v>
      </c>
    </row>
    <row r="442" spans="1:9" x14ac:dyDescent="0.2">
      <c r="A442" s="4" t="s">
        <v>2969</v>
      </c>
      <c r="B442" s="4" t="s">
        <v>2970</v>
      </c>
      <c r="C442" s="4" t="s">
        <v>2971</v>
      </c>
      <c r="D442" s="4" t="s">
        <v>2972</v>
      </c>
      <c r="E442" s="4" t="s">
        <v>2973</v>
      </c>
      <c r="F442" s="4" t="s">
        <v>120</v>
      </c>
      <c r="G442" s="4" t="s">
        <v>19</v>
      </c>
      <c r="H442" s="4">
        <v>14205</v>
      </c>
      <c r="I442" s="5" t="s">
        <v>6190</v>
      </c>
    </row>
    <row r="443" spans="1:9" x14ac:dyDescent="0.2">
      <c r="A443" s="4" t="s">
        <v>2975</v>
      </c>
      <c r="B443" s="4" t="s">
        <v>2976</v>
      </c>
      <c r="C443" s="4" t="s">
        <v>2977</v>
      </c>
      <c r="D443" s="4" t="s">
        <v>2978</v>
      </c>
      <c r="E443" s="4" t="s">
        <v>2979</v>
      </c>
      <c r="F443" s="4" t="s">
        <v>2031</v>
      </c>
      <c r="G443" s="4" t="s">
        <v>318</v>
      </c>
      <c r="H443" s="4" t="s">
        <v>454</v>
      </c>
      <c r="I443" s="5" t="s">
        <v>6190</v>
      </c>
    </row>
    <row r="444" spans="1:9" x14ac:dyDescent="0.2">
      <c r="A444" s="4" t="s">
        <v>2981</v>
      </c>
      <c r="B444" s="4" t="s">
        <v>2982</v>
      </c>
      <c r="C444" s="4" t="s">
        <v>2983</v>
      </c>
      <c r="D444" s="4" t="s">
        <v>2984</v>
      </c>
      <c r="E444" s="4" t="s">
        <v>2985</v>
      </c>
      <c r="F444" s="4" t="s">
        <v>294</v>
      </c>
      <c r="G444" s="4" t="s">
        <v>19</v>
      </c>
      <c r="H444" s="4">
        <v>18018</v>
      </c>
      <c r="I444" s="5" t="s">
        <v>6191</v>
      </c>
    </row>
    <row r="445" spans="1:9" x14ac:dyDescent="0.2">
      <c r="A445" s="4" t="s">
        <v>2987</v>
      </c>
      <c r="B445" s="4" t="s">
        <v>2988</v>
      </c>
      <c r="C445" s="4" t="s">
        <v>2989</v>
      </c>
      <c r="D445" s="4" t="s">
        <v>2990</v>
      </c>
      <c r="E445" s="4" t="s">
        <v>2991</v>
      </c>
      <c r="F445" s="4" t="s">
        <v>465</v>
      </c>
      <c r="G445" s="4" t="s">
        <v>318</v>
      </c>
      <c r="H445" s="4" t="s">
        <v>383</v>
      </c>
      <c r="I445" s="5" t="s">
        <v>6190</v>
      </c>
    </row>
    <row r="446" spans="1:9" x14ac:dyDescent="0.2">
      <c r="A446" s="4" t="s">
        <v>2993</v>
      </c>
      <c r="B446" s="4" t="s">
        <v>2994</v>
      </c>
      <c r="C446" s="4" t="s">
        <v>2995</v>
      </c>
      <c r="D446" s="4" t="s">
        <v>2996</v>
      </c>
      <c r="E446" s="4" t="s">
        <v>2997</v>
      </c>
      <c r="F446" s="4" t="s">
        <v>2998</v>
      </c>
      <c r="G446" s="4" t="s">
        <v>318</v>
      </c>
      <c r="H446" s="4" t="s">
        <v>395</v>
      </c>
      <c r="I446" s="5" t="s">
        <v>6191</v>
      </c>
    </row>
    <row r="447" spans="1:9" x14ac:dyDescent="0.2">
      <c r="A447" s="4" t="s">
        <v>3000</v>
      </c>
      <c r="B447" s="4" t="s">
        <v>3001</v>
      </c>
      <c r="C447" s="4" t="s">
        <v>3002</v>
      </c>
      <c r="D447" s="4"/>
      <c r="E447" s="4" t="s">
        <v>3003</v>
      </c>
      <c r="F447" s="4" t="s">
        <v>390</v>
      </c>
      <c r="G447" s="4" t="s">
        <v>318</v>
      </c>
      <c r="H447" s="4" t="s">
        <v>348</v>
      </c>
      <c r="I447" s="5" t="s">
        <v>6190</v>
      </c>
    </row>
    <row r="448" spans="1:9" x14ac:dyDescent="0.2">
      <c r="A448" s="4" t="s">
        <v>3005</v>
      </c>
      <c r="B448" s="4" t="s">
        <v>3006</v>
      </c>
      <c r="C448" s="4" t="s">
        <v>3007</v>
      </c>
      <c r="D448" s="4" t="s">
        <v>3008</v>
      </c>
      <c r="E448" s="4" t="s">
        <v>3009</v>
      </c>
      <c r="F448" s="4" t="s">
        <v>144</v>
      </c>
      <c r="G448" s="4" t="s">
        <v>28</v>
      </c>
      <c r="H448" s="4" t="s">
        <v>215</v>
      </c>
      <c r="I448" s="5" t="s">
        <v>6190</v>
      </c>
    </row>
    <row r="449" spans="1:9" x14ac:dyDescent="0.2">
      <c r="A449" s="4" t="s">
        <v>3011</v>
      </c>
      <c r="B449" s="4" t="s">
        <v>3012</v>
      </c>
      <c r="C449" s="4" t="s">
        <v>3013</v>
      </c>
      <c r="D449" s="4"/>
      <c r="E449" s="4" t="s">
        <v>3014</v>
      </c>
      <c r="F449" s="4" t="s">
        <v>184</v>
      </c>
      <c r="G449" s="4" t="s">
        <v>19</v>
      </c>
      <c r="H449" s="4">
        <v>85099</v>
      </c>
      <c r="I449" s="5" t="s">
        <v>6191</v>
      </c>
    </row>
    <row r="450" spans="1:9" x14ac:dyDescent="0.2">
      <c r="A450" s="4" t="s">
        <v>3016</v>
      </c>
      <c r="B450" s="4" t="s">
        <v>3017</v>
      </c>
      <c r="C450" s="4" t="s">
        <v>3018</v>
      </c>
      <c r="D450" s="4" t="s">
        <v>3019</v>
      </c>
      <c r="E450" s="4" t="s">
        <v>3020</v>
      </c>
      <c r="F450" s="4" t="s">
        <v>344</v>
      </c>
      <c r="G450" s="4" t="s">
        <v>318</v>
      </c>
      <c r="H450" s="4" t="s">
        <v>345</v>
      </c>
      <c r="I450" s="5" t="s">
        <v>6191</v>
      </c>
    </row>
    <row r="451" spans="1:9" x14ac:dyDescent="0.2">
      <c r="A451" s="4" t="s">
        <v>3022</v>
      </c>
      <c r="B451" s="4" t="s">
        <v>3023</v>
      </c>
      <c r="C451" s="4" t="s">
        <v>3024</v>
      </c>
      <c r="D451" s="4" t="s">
        <v>3025</v>
      </c>
      <c r="E451" s="4" t="s">
        <v>3026</v>
      </c>
      <c r="F451" s="4" t="s">
        <v>260</v>
      </c>
      <c r="G451" s="4" t="s">
        <v>19</v>
      </c>
      <c r="H451" s="4">
        <v>43610</v>
      </c>
      <c r="I451" s="5" t="s">
        <v>6191</v>
      </c>
    </row>
    <row r="452" spans="1:9" x14ac:dyDescent="0.2">
      <c r="A452" s="4" t="s">
        <v>3028</v>
      </c>
      <c r="B452" s="4" t="s">
        <v>3029</v>
      </c>
      <c r="C452" s="4" t="s">
        <v>3030</v>
      </c>
      <c r="D452" s="4" t="s">
        <v>3031</v>
      </c>
      <c r="E452" s="4" t="s">
        <v>3032</v>
      </c>
      <c r="F452" s="4" t="s">
        <v>3033</v>
      </c>
      <c r="G452" s="4" t="s">
        <v>318</v>
      </c>
      <c r="H452" s="4" t="s">
        <v>3034</v>
      </c>
      <c r="I452" s="5" t="s">
        <v>6191</v>
      </c>
    </row>
    <row r="453" spans="1:9" x14ac:dyDescent="0.2">
      <c r="A453" s="4" t="s">
        <v>3036</v>
      </c>
      <c r="B453" s="4" t="s">
        <v>3037</v>
      </c>
      <c r="C453" s="4" t="s">
        <v>3038</v>
      </c>
      <c r="D453" s="4" t="s">
        <v>3039</v>
      </c>
      <c r="E453" s="4" t="s">
        <v>3040</v>
      </c>
      <c r="F453" s="4" t="s">
        <v>35</v>
      </c>
      <c r="G453" s="4" t="s">
        <v>19</v>
      </c>
      <c r="H453" s="4">
        <v>28210</v>
      </c>
      <c r="I453" s="5" t="s">
        <v>6190</v>
      </c>
    </row>
    <row r="454" spans="1:9" x14ac:dyDescent="0.2">
      <c r="A454" s="4" t="s">
        <v>3042</v>
      </c>
      <c r="B454" s="4" t="s">
        <v>3043</v>
      </c>
      <c r="C454" s="4" t="s">
        <v>3044</v>
      </c>
      <c r="D454" s="4" t="s">
        <v>3045</v>
      </c>
      <c r="E454" s="4" t="s">
        <v>3046</v>
      </c>
      <c r="F454" s="4" t="s">
        <v>105</v>
      </c>
      <c r="G454" s="4" t="s">
        <v>19</v>
      </c>
      <c r="H454" s="4">
        <v>98109</v>
      </c>
      <c r="I454" s="5" t="s">
        <v>6191</v>
      </c>
    </row>
    <row r="455" spans="1:9" x14ac:dyDescent="0.2">
      <c r="A455" s="4" t="s">
        <v>3048</v>
      </c>
      <c r="B455" s="4" t="s">
        <v>3049</v>
      </c>
      <c r="C455" s="4" t="s">
        <v>3050</v>
      </c>
      <c r="D455" s="4" t="s">
        <v>3051</v>
      </c>
      <c r="E455" s="4" t="s">
        <v>3052</v>
      </c>
      <c r="F455" s="4" t="s">
        <v>202</v>
      </c>
      <c r="G455" s="4" t="s">
        <v>19</v>
      </c>
      <c r="H455" s="4">
        <v>18706</v>
      </c>
      <c r="I455" s="5" t="s">
        <v>6191</v>
      </c>
    </row>
    <row r="456" spans="1:9" x14ac:dyDescent="0.2">
      <c r="A456" s="4" t="s">
        <v>3054</v>
      </c>
      <c r="B456" s="4" t="s">
        <v>3055</v>
      </c>
      <c r="C456" s="4" t="s">
        <v>3056</v>
      </c>
      <c r="D456" s="4"/>
      <c r="E456" s="4" t="s">
        <v>3057</v>
      </c>
      <c r="F456" s="4" t="s">
        <v>449</v>
      </c>
      <c r="G456" s="4" t="s">
        <v>318</v>
      </c>
      <c r="H456" s="4" t="s">
        <v>330</v>
      </c>
      <c r="I456" s="5" t="s">
        <v>6190</v>
      </c>
    </row>
    <row r="457" spans="1:9" x14ac:dyDescent="0.2">
      <c r="A457" s="4" t="s">
        <v>3059</v>
      </c>
      <c r="B457" s="4" t="s">
        <v>3060</v>
      </c>
      <c r="C457" s="4" t="s">
        <v>3061</v>
      </c>
      <c r="D457" s="4" t="s">
        <v>3062</v>
      </c>
      <c r="E457" s="4" t="s">
        <v>3063</v>
      </c>
      <c r="F457" s="4" t="s">
        <v>488</v>
      </c>
      <c r="G457" s="4" t="s">
        <v>318</v>
      </c>
      <c r="H457" s="4" t="s">
        <v>363</v>
      </c>
      <c r="I457" s="5" t="s">
        <v>6190</v>
      </c>
    </row>
    <row r="458" spans="1:9" x14ac:dyDescent="0.2">
      <c r="A458" s="4" t="s">
        <v>3065</v>
      </c>
      <c r="B458" s="4" t="s">
        <v>3066</v>
      </c>
      <c r="C458" s="4" t="s">
        <v>3067</v>
      </c>
      <c r="D458" s="4" t="s">
        <v>3068</v>
      </c>
      <c r="E458" s="4" t="s">
        <v>3069</v>
      </c>
      <c r="F458" s="4" t="s">
        <v>284</v>
      </c>
      <c r="G458" s="4" t="s">
        <v>28</v>
      </c>
      <c r="H458" s="4" t="s">
        <v>285</v>
      </c>
      <c r="I458" s="5" t="s">
        <v>6191</v>
      </c>
    </row>
    <row r="459" spans="1:9" x14ac:dyDescent="0.2">
      <c r="A459" s="4" t="s">
        <v>3071</v>
      </c>
      <c r="B459" s="4" t="s">
        <v>3072</v>
      </c>
      <c r="C459" s="4" t="s">
        <v>3073</v>
      </c>
      <c r="D459" s="4" t="s">
        <v>3074</v>
      </c>
      <c r="E459" s="4" t="s">
        <v>3075</v>
      </c>
      <c r="F459" s="4" t="s">
        <v>219</v>
      </c>
      <c r="G459" s="4" t="s">
        <v>19</v>
      </c>
      <c r="H459" s="4">
        <v>14652</v>
      </c>
      <c r="I459" s="5" t="s">
        <v>6191</v>
      </c>
    </row>
    <row r="460" spans="1:9" x14ac:dyDescent="0.2">
      <c r="A460" s="4" t="s">
        <v>3077</v>
      </c>
      <c r="B460" s="4" t="s">
        <v>3078</v>
      </c>
      <c r="C460" s="4" t="s">
        <v>3079</v>
      </c>
      <c r="D460" s="4" t="s">
        <v>3080</v>
      </c>
      <c r="E460" s="4" t="s">
        <v>3081</v>
      </c>
      <c r="F460" s="4" t="s">
        <v>126</v>
      </c>
      <c r="G460" s="4" t="s">
        <v>19</v>
      </c>
      <c r="H460" s="4">
        <v>85754</v>
      </c>
      <c r="I460" s="5" t="s">
        <v>6191</v>
      </c>
    </row>
    <row r="461" spans="1:9" x14ac:dyDescent="0.2">
      <c r="A461" s="4" t="s">
        <v>3083</v>
      </c>
      <c r="B461" s="4" t="s">
        <v>3084</v>
      </c>
      <c r="C461" s="4" t="s">
        <v>3085</v>
      </c>
      <c r="D461" s="4" t="s">
        <v>3086</v>
      </c>
      <c r="E461" s="4" t="s">
        <v>3087</v>
      </c>
      <c r="F461" s="4" t="s">
        <v>33</v>
      </c>
      <c r="G461" s="4" t="s">
        <v>19</v>
      </c>
      <c r="H461" s="4">
        <v>55480</v>
      </c>
      <c r="I461" s="5" t="s">
        <v>6191</v>
      </c>
    </row>
    <row r="462" spans="1:9" x14ac:dyDescent="0.2">
      <c r="A462" s="4" t="s">
        <v>3089</v>
      </c>
      <c r="B462" s="4" t="s">
        <v>3090</v>
      </c>
      <c r="C462" s="4" t="s">
        <v>3091</v>
      </c>
      <c r="D462" s="4" t="s">
        <v>3092</v>
      </c>
      <c r="E462" s="4" t="s">
        <v>3093</v>
      </c>
      <c r="F462" s="4" t="s">
        <v>399</v>
      </c>
      <c r="G462" s="4" t="s">
        <v>318</v>
      </c>
      <c r="H462" s="4" t="s">
        <v>400</v>
      </c>
      <c r="I462" s="5" t="s">
        <v>6190</v>
      </c>
    </row>
    <row r="463" spans="1:9" x14ac:dyDescent="0.2">
      <c r="A463" s="4" t="s">
        <v>3095</v>
      </c>
      <c r="B463" s="4" t="s">
        <v>3096</v>
      </c>
      <c r="C463" s="4" t="s">
        <v>3097</v>
      </c>
      <c r="D463" s="4" t="s">
        <v>3098</v>
      </c>
      <c r="E463" s="4" t="s">
        <v>3099</v>
      </c>
      <c r="F463" s="4" t="s">
        <v>85</v>
      </c>
      <c r="G463" s="4" t="s">
        <v>28</v>
      </c>
      <c r="H463" s="4" t="s">
        <v>86</v>
      </c>
      <c r="I463" s="5" t="s">
        <v>6190</v>
      </c>
    </row>
    <row r="464" spans="1:9" x14ac:dyDescent="0.2">
      <c r="A464" s="4" t="s">
        <v>3101</v>
      </c>
      <c r="B464" s="4" t="s">
        <v>3102</v>
      </c>
      <c r="C464" s="4" t="s">
        <v>3103</v>
      </c>
      <c r="D464" s="4" t="s">
        <v>3104</v>
      </c>
      <c r="E464" s="4" t="s">
        <v>3105</v>
      </c>
      <c r="F464" s="4" t="s">
        <v>84</v>
      </c>
      <c r="G464" s="4" t="s">
        <v>19</v>
      </c>
      <c r="H464" s="4">
        <v>31119</v>
      </c>
      <c r="I464" s="5" t="s">
        <v>6190</v>
      </c>
    </row>
    <row r="465" spans="1:9" x14ac:dyDescent="0.2">
      <c r="A465" s="4" t="s">
        <v>3107</v>
      </c>
      <c r="B465" s="4" t="s">
        <v>3108</v>
      </c>
      <c r="C465" s="4" t="s">
        <v>3109</v>
      </c>
      <c r="D465" s="4" t="s">
        <v>3110</v>
      </c>
      <c r="E465" s="4" t="s">
        <v>3111</v>
      </c>
      <c r="F465" s="4" t="s">
        <v>439</v>
      </c>
      <c r="G465" s="4" t="s">
        <v>318</v>
      </c>
      <c r="H465" s="4" t="s">
        <v>346</v>
      </c>
      <c r="I465" s="5" t="s">
        <v>6191</v>
      </c>
    </row>
    <row r="466" spans="1:9" x14ac:dyDescent="0.2">
      <c r="A466" s="4" t="s">
        <v>3113</v>
      </c>
      <c r="B466" s="4" t="s">
        <v>3114</v>
      </c>
      <c r="C466" s="4" t="s">
        <v>3115</v>
      </c>
      <c r="D466" s="4" t="s">
        <v>3116</v>
      </c>
      <c r="E466" s="4" t="s">
        <v>3117</v>
      </c>
      <c r="F466" s="4" t="s">
        <v>299</v>
      </c>
      <c r="G466" s="4" t="s">
        <v>28</v>
      </c>
      <c r="H466" s="4" t="s">
        <v>300</v>
      </c>
      <c r="I466" s="5" t="s">
        <v>6191</v>
      </c>
    </row>
    <row r="467" spans="1:9" x14ac:dyDescent="0.2">
      <c r="A467" s="4" t="s">
        <v>3119</v>
      </c>
      <c r="B467" s="4" t="s">
        <v>3120</v>
      </c>
      <c r="C467" s="4" t="s">
        <v>3121</v>
      </c>
      <c r="D467" s="4" t="s">
        <v>3122</v>
      </c>
      <c r="E467" s="4" t="s">
        <v>3123</v>
      </c>
      <c r="F467" s="4" t="s">
        <v>49</v>
      </c>
      <c r="G467" s="4" t="s">
        <v>19</v>
      </c>
      <c r="H467" s="4">
        <v>37939</v>
      </c>
      <c r="I467" s="5" t="s">
        <v>6190</v>
      </c>
    </row>
    <row r="468" spans="1:9" x14ac:dyDescent="0.2">
      <c r="A468" s="4" t="s">
        <v>3125</v>
      </c>
      <c r="B468" s="4" t="s">
        <v>3126</v>
      </c>
      <c r="C468" s="4" t="s">
        <v>3127</v>
      </c>
      <c r="D468" s="4" t="s">
        <v>3128</v>
      </c>
      <c r="E468" s="4" t="s">
        <v>3129</v>
      </c>
      <c r="F468" s="4" t="s">
        <v>158</v>
      </c>
      <c r="G468" s="4" t="s">
        <v>19</v>
      </c>
      <c r="H468" s="4">
        <v>48604</v>
      </c>
      <c r="I468" s="5" t="s">
        <v>6190</v>
      </c>
    </row>
    <row r="469" spans="1:9" x14ac:dyDescent="0.2">
      <c r="A469" s="4" t="s">
        <v>3131</v>
      </c>
      <c r="B469" s="4" t="s">
        <v>3132</v>
      </c>
      <c r="C469" s="4" t="s">
        <v>3133</v>
      </c>
      <c r="D469" s="4" t="s">
        <v>3134</v>
      </c>
      <c r="E469" s="4" t="s">
        <v>3135</v>
      </c>
      <c r="F469" s="4" t="s">
        <v>201</v>
      </c>
      <c r="G469" s="4" t="s">
        <v>19</v>
      </c>
      <c r="H469" s="4">
        <v>32092</v>
      </c>
      <c r="I469" s="5" t="s">
        <v>6191</v>
      </c>
    </row>
    <row r="470" spans="1:9" x14ac:dyDescent="0.2">
      <c r="A470" s="4" t="s">
        <v>3137</v>
      </c>
      <c r="B470" s="4" t="s">
        <v>3138</v>
      </c>
      <c r="C470" s="4" t="s">
        <v>3139</v>
      </c>
      <c r="D470" s="4"/>
      <c r="E470" s="4" t="s">
        <v>3140</v>
      </c>
      <c r="F470" s="4" t="s">
        <v>140</v>
      </c>
      <c r="G470" s="4" t="s">
        <v>19</v>
      </c>
      <c r="H470" s="4">
        <v>94913</v>
      </c>
      <c r="I470" s="5" t="s">
        <v>6190</v>
      </c>
    </row>
    <row r="471" spans="1:9" x14ac:dyDescent="0.2">
      <c r="A471" s="4" t="s">
        <v>3142</v>
      </c>
      <c r="B471" s="4" t="s">
        <v>3143</v>
      </c>
      <c r="C471" s="4" t="s">
        <v>3144</v>
      </c>
      <c r="D471" s="4" t="s">
        <v>3145</v>
      </c>
      <c r="E471" s="4" t="s">
        <v>3146</v>
      </c>
      <c r="F471" s="4" t="s">
        <v>98</v>
      </c>
      <c r="G471" s="4" t="s">
        <v>19</v>
      </c>
      <c r="H471" s="4">
        <v>95113</v>
      </c>
      <c r="I471" s="5" t="s">
        <v>6190</v>
      </c>
    </row>
    <row r="472" spans="1:9" x14ac:dyDescent="0.2">
      <c r="A472" s="4" t="s">
        <v>3148</v>
      </c>
      <c r="B472" s="4" t="s">
        <v>3149</v>
      </c>
      <c r="C472" s="4" t="s">
        <v>3150</v>
      </c>
      <c r="D472" s="4" t="s">
        <v>3151</v>
      </c>
      <c r="E472" s="4" t="s">
        <v>3152</v>
      </c>
      <c r="F472" s="4" t="s">
        <v>259</v>
      </c>
      <c r="G472" s="4" t="s">
        <v>19</v>
      </c>
      <c r="H472" s="4">
        <v>30045</v>
      </c>
      <c r="I472" s="5" t="s">
        <v>6190</v>
      </c>
    </row>
    <row r="473" spans="1:9" x14ac:dyDescent="0.2">
      <c r="A473" s="4" t="s">
        <v>3154</v>
      </c>
      <c r="B473" s="4" t="s">
        <v>3155</v>
      </c>
      <c r="C473" s="4" t="s">
        <v>6294</v>
      </c>
      <c r="D473" s="4" t="s">
        <v>3156</v>
      </c>
      <c r="E473" s="4" t="s">
        <v>3157</v>
      </c>
      <c r="F473" s="4" t="s">
        <v>148</v>
      </c>
      <c r="G473" s="4" t="s">
        <v>19</v>
      </c>
      <c r="H473" s="4">
        <v>66622</v>
      </c>
      <c r="I473" s="5" t="s">
        <v>6190</v>
      </c>
    </row>
    <row r="474" spans="1:9" x14ac:dyDescent="0.2">
      <c r="A474" s="4" t="s">
        <v>3159</v>
      </c>
      <c r="B474" s="4" t="s">
        <v>3160</v>
      </c>
      <c r="C474" s="4" t="s">
        <v>3161</v>
      </c>
      <c r="D474" s="4" t="s">
        <v>3162</v>
      </c>
      <c r="E474" s="4" t="s">
        <v>3163</v>
      </c>
      <c r="F474" s="4" t="s">
        <v>67</v>
      </c>
      <c r="G474" s="4" t="s">
        <v>19</v>
      </c>
      <c r="H474" s="4">
        <v>66276</v>
      </c>
      <c r="I474" s="5" t="s">
        <v>6191</v>
      </c>
    </row>
    <row r="475" spans="1:9" x14ac:dyDescent="0.2">
      <c r="A475" s="4" t="s">
        <v>3165</v>
      </c>
      <c r="B475" s="4" t="s">
        <v>3166</v>
      </c>
      <c r="C475" s="4" t="s">
        <v>3167</v>
      </c>
      <c r="D475" s="4" t="s">
        <v>3168</v>
      </c>
      <c r="E475" s="4" t="s">
        <v>3169</v>
      </c>
      <c r="F475" s="4" t="s">
        <v>105</v>
      </c>
      <c r="G475" s="4" t="s">
        <v>19</v>
      </c>
      <c r="H475" s="4">
        <v>98148</v>
      </c>
      <c r="I475" s="5" t="s">
        <v>6191</v>
      </c>
    </row>
    <row r="476" spans="1:9" x14ac:dyDescent="0.2">
      <c r="A476" s="4" t="s">
        <v>3171</v>
      </c>
      <c r="B476" s="4" t="s">
        <v>3172</v>
      </c>
      <c r="C476" s="4" t="s">
        <v>3173</v>
      </c>
      <c r="D476" s="4" t="s">
        <v>3174</v>
      </c>
      <c r="E476" s="4" t="s">
        <v>3175</v>
      </c>
      <c r="F476" s="4" t="s">
        <v>393</v>
      </c>
      <c r="G476" s="4" t="s">
        <v>318</v>
      </c>
      <c r="H476" s="4" t="s">
        <v>394</v>
      </c>
      <c r="I476" s="5" t="s">
        <v>6190</v>
      </c>
    </row>
    <row r="477" spans="1:9" x14ac:dyDescent="0.2">
      <c r="A477" s="4" t="s">
        <v>3177</v>
      </c>
      <c r="B477" s="4" t="s">
        <v>3178</v>
      </c>
      <c r="C477" s="4" t="s">
        <v>3179</v>
      </c>
      <c r="D477" s="4"/>
      <c r="E477" s="4" t="s">
        <v>3180</v>
      </c>
      <c r="F477" s="4" t="s">
        <v>315</v>
      </c>
      <c r="G477" s="4" t="s">
        <v>19</v>
      </c>
      <c r="H477" s="4">
        <v>34745</v>
      </c>
      <c r="I477" s="5" t="s">
        <v>6191</v>
      </c>
    </row>
    <row r="478" spans="1:9" x14ac:dyDescent="0.2">
      <c r="A478" s="4" t="s">
        <v>3182</v>
      </c>
      <c r="B478" s="4" t="s">
        <v>3183</v>
      </c>
      <c r="C478" s="4" t="s">
        <v>3184</v>
      </c>
      <c r="D478" s="4" t="s">
        <v>3185</v>
      </c>
      <c r="E478" s="4" t="s">
        <v>3186</v>
      </c>
      <c r="F478" s="4" t="s">
        <v>219</v>
      </c>
      <c r="G478" s="4" t="s">
        <v>19</v>
      </c>
      <c r="H478" s="4">
        <v>14683</v>
      </c>
      <c r="I478" s="5" t="s">
        <v>6190</v>
      </c>
    </row>
    <row r="479" spans="1:9" x14ac:dyDescent="0.2">
      <c r="A479" s="4" t="s">
        <v>3188</v>
      </c>
      <c r="B479" s="4" t="s">
        <v>3189</v>
      </c>
      <c r="C479" s="4" t="s">
        <v>3190</v>
      </c>
      <c r="D479" s="4" t="s">
        <v>3191</v>
      </c>
      <c r="E479" s="4" t="s">
        <v>3192</v>
      </c>
      <c r="F479" s="4" t="s">
        <v>185</v>
      </c>
      <c r="G479" s="4" t="s">
        <v>19</v>
      </c>
      <c r="H479" s="4">
        <v>75799</v>
      </c>
      <c r="I479" s="5" t="s">
        <v>6191</v>
      </c>
    </row>
    <row r="480" spans="1:9" x14ac:dyDescent="0.2">
      <c r="A480" s="4" t="s">
        <v>3194</v>
      </c>
      <c r="B480" s="4" t="s">
        <v>3195</v>
      </c>
      <c r="C480" s="4" t="s">
        <v>3196</v>
      </c>
      <c r="D480" s="4" t="s">
        <v>3197</v>
      </c>
      <c r="E480" s="4" t="s">
        <v>3198</v>
      </c>
      <c r="F480" s="4" t="s">
        <v>89</v>
      </c>
      <c r="G480" s="4" t="s">
        <v>19</v>
      </c>
      <c r="H480" s="4">
        <v>11388</v>
      </c>
      <c r="I480" s="5" t="s">
        <v>6190</v>
      </c>
    </row>
    <row r="481" spans="1:9" x14ac:dyDescent="0.2">
      <c r="A481" s="4" t="s">
        <v>3199</v>
      </c>
      <c r="B481" s="4" t="s">
        <v>3200</v>
      </c>
      <c r="C481" s="4" t="s">
        <v>6295</v>
      </c>
      <c r="D481" s="4" t="s">
        <v>3201</v>
      </c>
      <c r="E481" s="4" t="s">
        <v>3202</v>
      </c>
      <c r="F481" s="4" t="s">
        <v>34</v>
      </c>
      <c r="G481" s="4" t="s">
        <v>19</v>
      </c>
      <c r="H481" s="4">
        <v>20167</v>
      </c>
      <c r="I481" s="5" t="s">
        <v>6190</v>
      </c>
    </row>
    <row r="482" spans="1:9" x14ac:dyDescent="0.2">
      <c r="A482" s="4" t="s">
        <v>3203</v>
      </c>
      <c r="B482" s="4" t="s">
        <v>3204</v>
      </c>
      <c r="C482" s="4" t="s">
        <v>3205</v>
      </c>
      <c r="D482" s="4" t="s">
        <v>3206</v>
      </c>
      <c r="E482" s="4" t="s">
        <v>3207</v>
      </c>
      <c r="F482" s="4" t="s">
        <v>38</v>
      </c>
      <c r="G482" s="4" t="s">
        <v>19</v>
      </c>
      <c r="H482" s="4">
        <v>23203</v>
      </c>
      <c r="I482" s="5" t="s">
        <v>6191</v>
      </c>
    </row>
    <row r="483" spans="1:9" x14ac:dyDescent="0.2">
      <c r="A483" s="4" t="s">
        <v>3209</v>
      </c>
      <c r="B483" s="4" t="s">
        <v>3210</v>
      </c>
      <c r="C483" s="4" t="s">
        <v>3211</v>
      </c>
      <c r="D483" s="4" t="s">
        <v>3212</v>
      </c>
      <c r="E483" s="4" t="s">
        <v>3213</v>
      </c>
      <c r="F483" s="4" t="s">
        <v>251</v>
      </c>
      <c r="G483" s="4" t="s">
        <v>28</v>
      </c>
      <c r="H483" s="4" t="s">
        <v>114</v>
      </c>
      <c r="I483" s="5" t="s">
        <v>6191</v>
      </c>
    </row>
    <row r="484" spans="1:9" x14ac:dyDescent="0.2">
      <c r="A484" s="4" t="s">
        <v>3215</v>
      </c>
      <c r="B484" s="4" t="s">
        <v>3216</v>
      </c>
      <c r="C484" s="4" t="s">
        <v>3217</v>
      </c>
      <c r="D484" s="4" t="s">
        <v>3218</v>
      </c>
      <c r="E484" s="4" t="s">
        <v>3219</v>
      </c>
      <c r="F484" s="4" t="s">
        <v>164</v>
      </c>
      <c r="G484" s="4" t="s">
        <v>19</v>
      </c>
      <c r="H484" s="4">
        <v>22309</v>
      </c>
      <c r="I484" s="5" t="s">
        <v>6190</v>
      </c>
    </row>
    <row r="485" spans="1:9" x14ac:dyDescent="0.2">
      <c r="A485" s="4" t="s">
        <v>3221</v>
      </c>
      <c r="B485" s="4" t="s">
        <v>3222</v>
      </c>
      <c r="C485" s="4" t="s">
        <v>6296</v>
      </c>
      <c r="D485" s="4" t="s">
        <v>3223</v>
      </c>
      <c r="E485" s="4" t="s">
        <v>3224</v>
      </c>
      <c r="F485" s="4" t="s">
        <v>216</v>
      </c>
      <c r="G485" s="4" t="s">
        <v>19</v>
      </c>
      <c r="H485" s="4">
        <v>84115</v>
      </c>
      <c r="I485" s="5" t="s">
        <v>6190</v>
      </c>
    </row>
    <row r="486" spans="1:9" x14ac:dyDescent="0.2">
      <c r="A486" s="4" t="s">
        <v>3226</v>
      </c>
      <c r="B486" s="4" t="s">
        <v>3227</v>
      </c>
      <c r="C486" s="4" t="s">
        <v>3228</v>
      </c>
      <c r="D486" s="4"/>
      <c r="E486" s="4" t="s">
        <v>3229</v>
      </c>
      <c r="F486" s="4" t="s">
        <v>98</v>
      </c>
      <c r="G486" s="4" t="s">
        <v>19</v>
      </c>
      <c r="H486" s="4">
        <v>95108</v>
      </c>
      <c r="I486" s="5" t="s">
        <v>6191</v>
      </c>
    </row>
    <row r="487" spans="1:9" x14ac:dyDescent="0.2">
      <c r="A487" s="4" t="s">
        <v>3231</v>
      </c>
      <c r="B487" s="4" t="s">
        <v>3232</v>
      </c>
      <c r="C487" s="4" t="s">
        <v>3233</v>
      </c>
      <c r="D487" s="4" t="s">
        <v>3234</v>
      </c>
      <c r="E487" s="4" t="s">
        <v>3235</v>
      </c>
      <c r="F487" s="4" t="s">
        <v>371</v>
      </c>
      <c r="G487" s="4" t="s">
        <v>318</v>
      </c>
      <c r="H487" s="4" t="s">
        <v>372</v>
      </c>
      <c r="I487" s="5" t="s">
        <v>6190</v>
      </c>
    </row>
    <row r="488" spans="1:9" x14ac:dyDescent="0.2">
      <c r="A488" s="4" t="s">
        <v>3237</v>
      </c>
      <c r="B488" s="4" t="s">
        <v>3238</v>
      </c>
      <c r="C488" s="4" t="s">
        <v>3239</v>
      </c>
      <c r="D488" s="4" t="s">
        <v>3240</v>
      </c>
      <c r="E488" s="4" t="s">
        <v>3241</v>
      </c>
      <c r="F488" s="4" t="s">
        <v>471</v>
      </c>
      <c r="G488" s="4" t="s">
        <v>318</v>
      </c>
      <c r="H488" s="4" t="s">
        <v>444</v>
      </c>
      <c r="I488" s="5" t="s">
        <v>6190</v>
      </c>
    </row>
    <row r="489" spans="1:9" x14ac:dyDescent="0.2">
      <c r="A489" s="4" t="s">
        <v>3243</v>
      </c>
      <c r="B489" s="4" t="s">
        <v>3244</v>
      </c>
      <c r="C489" s="4" t="s">
        <v>3245</v>
      </c>
      <c r="D489" s="4" t="s">
        <v>3246</v>
      </c>
      <c r="E489" s="4" t="s">
        <v>3247</v>
      </c>
      <c r="F489" s="4" t="s">
        <v>471</v>
      </c>
      <c r="G489" s="4" t="s">
        <v>318</v>
      </c>
      <c r="H489" s="4" t="s">
        <v>444</v>
      </c>
      <c r="I489" s="5" t="s">
        <v>6191</v>
      </c>
    </row>
    <row r="490" spans="1:9" x14ac:dyDescent="0.2">
      <c r="A490" s="4" t="s">
        <v>3249</v>
      </c>
      <c r="B490" s="4" t="s">
        <v>3250</v>
      </c>
      <c r="C490" s="4" t="s">
        <v>3251</v>
      </c>
      <c r="D490" s="4" t="s">
        <v>3252</v>
      </c>
      <c r="E490" s="4" t="s">
        <v>3253</v>
      </c>
      <c r="F490" s="4" t="s">
        <v>424</v>
      </c>
      <c r="G490" s="4" t="s">
        <v>318</v>
      </c>
      <c r="H490" s="4" t="s">
        <v>425</v>
      </c>
      <c r="I490" s="5" t="s">
        <v>6190</v>
      </c>
    </row>
    <row r="491" spans="1:9" x14ac:dyDescent="0.2">
      <c r="A491" s="4" t="s">
        <v>3255</v>
      </c>
      <c r="B491" s="4" t="s">
        <v>3256</v>
      </c>
      <c r="C491" s="4" t="s">
        <v>3257</v>
      </c>
      <c r="D491" s="4" t="s">
        <v>3258</v>
      </c>
      <c r="E491" s="4" t="s">
        <v>3259</v>
      </c>
      <c r="F491" s="4" t="s">
        <v>50</v>
      </c>
      <c r="G491" s="4" t="s">
        <v>19</v>
      </c>
      <c r="H491" s="4">
        <v>79945</v>
      </c>
      <c r="I491" s="5" t="s">
        <v>6191</v>
      </c>
    </row>
    <row r="492" spans="1:9" x14ac:dyDescent="0.2">
      <c r="A492" s="4" t="s">
        <v>3261</v>
      </c>
      <c r="B492" s="4" t="s">
        <v>3262</v>
      </c>
      <c r="C492" s="4" t="s">
        <v>3263</v>
      </c>
      <c r="D492" s="4" t="s">
        <v>3264</v>
      </c>
      <c r="E492" s="4" t="s">
        <v>3265</v>
      </c>
      <c r="F492" s="4" t="s">
        <v>271</v>
      </c>
      <c r="G492" s="4" t="s">
        <v>19</v>
      </c>
      <c r="H492" s="4">
        <v>33355</v>
      </c>
      <c r="I492" s="5" t="s">
        <v>6191</v>
      </c>
    </row>
    <row r="493" spans="1:9" x14ac:dyDescent="0.2">
      <c r="A493" s="4" t="s">
        <v>3267</v>
      </c>
      <c r="B493" s="4" t="s">
        <v>3268</v>
      </c>
      <c r="C493" s="4" t="s">
        <v>6297</v>
      </c>
      <c r="D493" s="4" t="s">
        <v>3269</v>
      </c>
      <c r="E493" s="4" t="s">
        <v>3270</v>
      </c>
      <c r="F493" s="4" t="s">
        <v>36</v>
      </c>
      <c r="G493" s="4" t="s">
        <v>19</v>
      </c>
      <c r="H493" s="4">
        <v>46295</v>
      </c>
      <c r="I493" s="5" t="s">
        <v>6191</v>
      </c>
    </row>
    <row r="494" spans="1:9" x14ac:dyDescent="0.2">
      <c r="A494" s="4" t="s">
        <v>3272</v>
      </c>
      <c r="B494" s="4" t="s">
        <v>3273</v>
      </c>
      <c r="C494" s="4" t="s">
        <v>3274</v>
      </c>
      <c r="D494" s="4" t="s">
        <v>3275</v>
      </c>
      <c r="E494" s="4" t="s">
        <v>3276</v>
      </c>
      <c r="F494" s="4" t="s">
        <v>45</v>
      </c>
      <c r="G494" s="4" t="s">
        <v>19</v>
      </c>
      <c r="H494" s="4">
        <v>53234</v>
      </c>
      <c r="I494" s="5" t="s">
        <v>6190</v>
      </c>
    </row>
    <row r="495" spans="1:9" x14ac:dyDescent="0.2">
      <c r="A495" s="4" t="s">
        <v>3278</v>
      </c>
      <c r="B495" s="4" t="s">
        <v>3279</v>
      </c>
      <c r="C495" s="4" t="s">
        <v>3280</v>
      </c>
      <c r="D495" s="4" t="s">
        <v>3281</v>
      </c>
      <c r="E495" s="4" t="s">
        <v>3282</v>
      </c>
      <c r="F495" s="4" t="s">
        <v>273</v>
      </c>
      <c r="G495" s="4" t="s">
        <v>28</v>
      </c>
      <c r="H495" s="4" t="s">
        <v>274</v>
      </c>
      <c r="I495" s="5" t="s">
        <v>6191</v>
      </c>
    </row>
    <row r="496" spans="1:9" x14ac:dyDescent="0.2">
      <c r="A496" s="4" t="s">
        <v>3284</v>
      </c>
      <c r="B496" s="4" t="s">
        <v>3285</v>
      </c>
      <c r="C496" s="4" t="s">
        <v>3286</v>
      </c>
      <c r="D496" s="4" t="s">
        <v>3287</v>
      </c>
      <c r="E496" s="4" t="s">
        <v>3288</v>
      </c>
      <c r="F496" s="4" t="s">
        <v>32</v>
      </c>
      <c r="G496" s="4" t="s">
        <v>19</v>
      </c>
      <c r="H496" s="4">
        <v>70836</v>
      </c>
      <c r="I496" s="5" t="s">
        <v>6191</v>
      </c>
    </row>
    <row r="497" spans="1:9" x14ac:dyDescent="0.2">
      <c r="A497" s="4" t="s">
        <v>3290</v>
      </c>
      <c r="B497" s="4" t="s">
        <v>3291</v>
      </c>
      <c r="C497" s="4" t="s">
        <v>6298</v>
      </c>
      <c r="D497" s="4" t="s">
        <v>3292</v>
      </c>
      <c r="E497" s="4" t="s">
        <v>3293</v>
      </c>
      <c r="F497" s="4" t="s">
        <v>170</v>
      </c>
      <c r="G497" s="4" t="s">
        <v>19</v>
      </c>
      <c r="H497" s="4">
        <v>6816</v>
      </c>
      <c r="I497" s="5" t="s">
        <v>6190</v>
      </c>
    </row>
    <row r="498" spans="1:9" x14ac:dyDescent="0.2">
      <c r="A498" s="4" t="s">
        <v>3295</v>
      </c>
      <c r="B498" s="4" t="s">
        <v>3296</v>
      </c>
      <c r="C498" s="4" t="s">
        <v>3297</v>
      </c>
      <c r="D498" s="4" t="s">
        <v>3298</v>
      </c>
      <c r="E498" s="4" t="s">
        <v>3299</v>
      </c>
      <c r="F498" s="4" t="s">
        <v>250</v>
      </c>
      <c r="G498" s="4" t="s">
        <v>19</v>
      </c>
      <c r="H498" s="4">
        <v>32590</v>
      </c>
      <c r="I498" s="5" t="s">
        <v>6191</v>
      </c>
    </row>
    <row r="499" spans="1:9" x14ac:dyDescent="0.2">
      <c r="A499" s="4" t="s">
        <v>3301</v>
      </c>
      <c r="B499" s="4" t="s">
        <v>3302</v>
      </c>
      <c r="C499" s="4" t="s">
        <v>3303</v>
      </c>
      <c r="D499" s="4" t="s">
        <v>3304</v>
      </c>
      <c r="E499" s="4" t="s">
        <v>3305</v>
      </c>
      <c r="F499" s="4" t="s">
        <v>3306</v>
      </c>
      <c r="G499" s="4" t="s">
        <v>318</v>
      </c>
      <c r="H499" s="4" t="s">
        <v>348</v>
      </c>
      <c r="I499" s="5" t="s">
        <v>6191</v>
      </c>
    </row>
    <row r="500" spans="1:9" x14ac:dyDescent="0.2">
      <c r="A500" s="4" t="s">
        <v>3308</v>
      </c>
      <c r="B500" s="4" t="s">
        <v>3309</v>
      </c>
      <c r="C500" s="4" t="s">
        <v>3310</v>
      </c>
      <c r="D500" s="4" t="s">
        <v>3311</v>
      </c>
      <c r="E500" s="4" t="s">
        <v>3312</v>
      </c>
      <c r="F500" s="4" t="s">
        <v>220</v>
      </c>
      <c r="G500" s="4" t="s">
        <v>28</v>
      </c>
      <c r="H500" s="4" t="s">
        <v>336</v>
      </c>
      <c r="I500" s="5" t="s">
        <v>6190</v>
      </c>
    </row>
    <row r="501" spans="1:9" x14ac:dyDescent="0.2">
      <c r="A501" s="4" t="s">
        <v>3314</v>
      </c>
      <c r="B501" s="4" t="s">
        <v>3315</v>
      </c>
      <c r="C501" s="4" t="s">
        <v>6299</v>
      </c>
      <c r="D501" s="4" t="s">
        <v>3316</v>
      </c>
      <c r="E501" s="4" t="s">
        <v>3317</v>
      </c>
      <c r="F501" s="4" t="s">
        <v>1700</v>
      </c>
      <c r="G501" s="4" t="s">
        <v>318</v>
      </c>
      <c r="H501" s="4" t="s">
        <v>348</v>
      </c>
      <c r="I501" s="5" t="s">
        <v>6190</v>
      </c>
    </row>
    <row r="502" spans="1:9" x14ac:dyDescent="0.2">
      <c r="A502" s="4" t="s">
        <v>3319</v>
      </c>
      <c r="B502" s="4" t="s">
        <v>3320</v>
      </c>
      <c r="C502" s="4" t="s">
        <v>6300</v>
      </c>
      <c r="D502" s="4" t="s">
        <v>3321</v>
      </c>
      <c r="E502" s="4" t="s">
        <v>3322</v>
      </c>
      <c r="F502" s="4" t="s">
        <v>183</v>
      </c>
      <c r="G502" s="4" t="s">
        <v>19</v>
      </c>
      <c r="H502" s="4">
        <v>49518</v>
      </c>
      <c r="I502" s="5" t="s">
        <v>6191</v>
      </c>
    </row>
    <row r="503" spans="1:9" x14ac:dyDescent="0.2">
      <c r="A503" s="4" t="s">
        <v>3324</v>
      </c>
      <c r="B503" s="4" t="s">
        <v>3325</v>
      </c>
      <c r="C503" s="4" t="s">
        <v>3326</v>
      </c>
      <c r="D503" s="4" t="s">
        <v>3327</v>
      </c>
      <c r="E503" s="4" t="s">
        <v>3328</v>
      </c>
      <c r="F503" s="4" t="s">
        <v>365</v>
      </c>
      <c r="G503" s="4" t="s">
        <v>28</v>
      </c>
      <c r="H503" s="4" t="s">
        <v>366</v>
      </c>
      <c r="I503" s="5" t="s">
        <v>6191</v>
      </c>
    </row>
    <row r="504" spans="1:9" x14ac:dyDescent="0.2">
      <c r="A504" s="4" t="s">
        <v>3329</v>
      </c>
      <c r="B504" s="4" t="s">
        <v>3330</v>
      </c>
      <c r="C504" s="4" t="s">
        <v>3331</v>
      </c>
      <c r="D504" s="4" t="s">
        <v>3332</v>
      </c>
      <c r="E504" s="4" t="s">
        <v>3333</v>
      </c>
      <c r="F504" s="4" t="s">
        <v>116</v>
      </c>
      <c r="G504" s="4" t="s">
        <v>19</v>
      </c>
      <c r="H504" s="4">
        <v>66160</v>
      </c>
      <c r="I504" s="5" t="s">
        <v>6191</v>
      </c>
    </row>
    <row r="505" spans="1:9" x14ac:dyDescent="0.2">
      <c r="A505" s="4" t="s">
        <v>3334</v>
      </c>
      <c r="B505" s="4" t="s">
        <v>3335</v>
      </c>
      <c r="C505" s="4" t="s">
        <v>6301</v>
      </c>
      <c r="D505" s="4" t="s">
        <v>3336</v>
      </c>
      <c r="E505" s="4" t="s">
        <v>3337</v>
      </c>
      <c r="F505" s="4" t="s">
        <v>450</v>
      </c>
      <c r="G505" s="4" t="s">
        <v>19</v>
      </c>
      <c r="H505" s="4">
        <v>14905</v>
      </c>
      <c r="I505" s="5" t="s">
        <v>6191</v>
      </c>
    </row>
    <row r="506" spans="1:9" x14ac:dyDescent="0.2">
      <c r="A506" s="4" t="s">
        <v>3338</v>
      </c>
      <c r="B506" s="4" t="s">
        <v>3339</v>
      </c>
      <c r="C506" s="4" t="s">
        <v>3340</v>
      </c>
      <c r="D506" s="4" t="s">
        <v>3341</v>
      </c>
      <c r="E506" s="4" t="s">
        <v>3342</v>
      </c>
      <c r="F506" s="4" t="s">
        <v>45</v>
      </c>
      <c r="G506" s="4" t="s">
        <v>19</v>
      </c>
      <c r="H506" s="4">
        <v>53205</v>
      </c>
      <c r="I506" s="5" t="s">
        <v>6190</v>
      </c>
    </row>
    <row r="507" spans="1:9" x14ac:dyDescent="0.2">
      <c r="A507" s="4" t="s">
        <v>3344</v>
      </c>
      <c r="B507" s="4" t="s">
        <v>3345</v>
      </c>
      <c r="C507" s="4" t="s">
        <v>3346</v>
      </c>
      <c r="D507" s="4" t="s">
        <v>3347</v>
      </c>
      <c r="E507" s="4" t="s">
        <v>3348</v>
      </c>
      <c r="F507" s="4" t="s">
        <v>257</v>
      </c>
      <c r="G507" s="4" t="s">
        <v>19</v>
      </c>
      <c r="H507" s="4">
        <v>27264</v>
      </c>
      <c r="I507" s="5" t="s">
        <v>6191</v>
      </c>
    </row>
    <row r="508" spans="1:9" x14ac:dyDescent="0.2">
      <c r="A508" s="4" t="s">
        <v>3350</v>
      </c>
      <c r="B508" s="4" t="s">
        <v>3351</v>
      </c>
      <c r="C508" s="4" t="s">
        <v>3352</v>
      </c>
      <c r="D508" s="4" t="s">
        <v>3353</v>
      </c>
      <c r="E508" s="4" t="s">
        <v>3354</v>
      </c>
      <c r="F508" s="4" t="s">
        <v>50</v>
      </c>
      <c r="G508" s="4" t="s">
        <v>19</v>
      </c>
      <c r="H508" s="4">
        <v>88546</v>
      </c>
      <c r="I508" s="5" t="s">
        <v>6190</v>
      </c>
    </row>
    <row r="509" spans="1:9" x14ac:dyDescent="0.2">
      <c r="A509" s="4" t="s">
        <v>3356</v>
      </c>
      <c r="B509" s="4" t="s">
        <v>3357</v>
      </c>
      <c r="C509" s="4" t="s">
        <v>3358</v>
      </c>
      <c r="D509" s="4" t="s">
        <v>3359</v>
      </c>
      <c r="E509" s="4" t="s">
        <v>3360</v>
      </c>
      <c r="F509" s="4" t="s">
        <v>255</v>
      </c>
      <c r="G509" s="4" t="s">
        <v>19</v>
      </c>
      <c r="H509" s="4">
        <v>44185</v>
      </c>
      <c r="I509" s="5" t="s">
        <v>6190</v>
      </c>
    </row>
    <row r="510" spans="1:9" x14ac:dyDescent="0.2">
      <c r="A510" s="4" t="s">
        <v>3362</v>
      </c>
      <c r="B510" s="4" t="s">
        <v>3363</v>
      </c>
      <c r="C510" s="4" t="s">
        <v>3364</v>
      </c>
      <c r="D510" s="4" t="s">
        <v>3365</v>
      </c>
      <c r="E510" s="4" t="s">
        <v>3366</v>
      </c>
      <c r="F510" s="4" t="s">
        <v>377</v>
      </c>
      <c r="G510" s="4" t="s">
        <v>318</v>
      </c>
      <c r="H510" s="4" t="s">
        <v>378</v>
      </c>
      <c r="I510" s="5" t="s">
        <v>6191</v>
      </c>
    </row>
    <row r="511" spans="1:9" x14ac:dyDescent="0.2">
      <c r="A511" s="4" t="s">
        <v>3368</v>
      </c>
      <c r="B511" s="4" t="s">
        <v>3369</v>
      </c>
      <c r="C511" s="4" t="s">
        <v>3370</v>
      </c>
      <c r="D511" s="4" t="s">
        <v>3371</v>
      </c>
      <c r="E511" s="4" t="s">
        <v>3372</v>
      </c>
      <c r="F511" s="4" t="s">
        <v>466</v>
      </c>
      <c r="G511" s="4" t="s">
        <v>318</v>
      </c>
      <c r="H511" s="4" t="s">
        <v>385</v>
      </c>
      <c r="I511" s="5" t="s">
        <v>6190</v>
      </c>
    </row>
    <row r="512" spans="1:9" x14ac:dyDescent="0.2">
      <c r="A512" s="4" t="s">
        <v>3374</v>
      </c>
      <c r="B512" s="4" t="s">
        <v>3375</v>
      </c>
      <c r="C512" s="4" t="s">
        <v>3376</v>
      </c>
      <c r="D512" s="4" t="s">
        <v>3377</v>
      </c>
      <c r="E512" s="4" t="s">
        <v>3378</v>
      </c>
      <c r="F512" s="4" t="s">
        <v>469</v>
      </c>
      <c r="G512" s="4" t="s">
        <v>318</v>
      </c>
      <c r="H512" s="4" t="s">
        <v>470</v>
      </c>
      <c r="I512" s="5" t="s">
        <v>6190</v>
      </c>
    </row>
    <row r="513" spans="1:9" x14ac:dyDescent="0.2">
      <c r="A513" s="4" t="s">
        <v>3380</v>
      </c>
      <c r="B513" s="4" t="s">
        <v>3381</v>
      </c>
      <c r="C513" s="4" t="s">
        <v>3382</v>
      </c>
      <c r="D513" s="4" t="s">
        <v>3383</v>
      </c>
      <c r="E513" s="4" t="s">
        <v>3384</v>
      </c>
      <c r="F513" s="4" t="s">
        <v>144</v>
      </c>
      <c r="G513" s="4" t="s">
        <v>19</v>
      </c>
      <c r="H513" s="4">
        <v>35244</v>
      </c>
      <c r="I513" s="5" t="s">
        <v>6190</v>
      </c>
    </row>
    <row r="514" spans="1:9" x14ac:dyDescent="0.2">
      <c r="A514" s="4" t="s">
        <v>3386</v>
      </c>
      <c r="B514" s="4" t="s">
        <v>3387</v>
      </c>
      <c r="C514" s="4" t="s">
        <v>3388</v>
      </c>
      <c r="D514" s="4" t="s">
        <v>3389</v>
      </c>
      <c r="E514" s="4" t="s">
        <v>3390</v>
      </c>
      <c r="F514" s="4" t="s">
        <v>328</v>
      </c>
      <c r="G514" s="4" t="s">
        <v>19</v>
      </c>
      <c r="H514" s="4">
        <v>56372</v>
      </c>
      <c r="I514" s="5" t="s">
        <v>6191</v>
      </c>
    </row>
    <row r="515" spans="1:9" x14ac:dyDescent="0.2">
      <c r="A515" s="4" t="s">
        <v>3392</v>
      </c>
      <c r="B515" s="4" t="s">
        <v>3393</v>
      </c>
      <c r="C515" s="4" t="s">
        <v>3394</v>
      </c>
      <c r="D515" s="4"/>
      <c r="E515" s="4" t="s">
        <v>3395</v>
      </c>
      <c r="F515" s="4" t="s">
        <v>46</v>
      </c>
      <c r="G515" s="4" t="s">
        <v>19</v>
      </c>
      <c r="H515" s="4">
        <v>19191</v>
      </c>
      <c r="I515" s="5" t="s">
        <v>6191</v>
      </c>
    </row>
    <row r="516" spans="1:9" x14ac:dyDescent="0.2">
      <c r="A516" s="4" t="s">
        <v>3397</v>
      </c>
      <c r="B516" s="4" t="s">
        <v>3398</v>
      </c>
      <c r="C516" s="4" t="s">
        <v>3399</v>
      </c>
      <c r="D516" s="4" t="s">
        <v>3400</v>
      </c>
      <c r="E516" s="4" t="s">
        <v>3401</v>
      </c>
      <c r="F516" s="4" t="s">
        <v>41</v>
      </c>
      <c r="G516" s="4" t="s">
        <v>19</v>
      </c>
      <c r="H516" s="4">
        <v>48211</v>
      </c>
      <c r="I516" s="5" t="s">
        <v>6190</v>
      </c>
    </row>
    <row r="517" spans="1:9" x14ac:dyDescent="0.2">
      <c r="A517" s="4" t="s">
        <v>3403</v>
      </c>
      <c r="B517" s="4" t="s">
        <v>3404</v>
      </c>
      <c r="C517" s="4" t="s">
        <v>3405</v>
      </c>
      <c r="D517" s="4" t="s">
        <v>3406</v>
      </c>
      <c r="E517" s="4" t="s">
        <v>3407</v>
      </c>
      <c r="F517" s="4" t="s">
        <v>104</v>
      </c>
      <c r="G517" s="4" t="s">
        <v>19</v>
      </c>
      <c r="H517" s="4">
        <v>63180</v>
      </c>
      <c r="I517" s="5" t="s">
        <v>6191</v>
      </c>
    </row>
    <row r="518" spans="1:9" x14ac:dyDescent="0.2">
      <c r="A518" s="4" t="s">
        <v>3409</v>
      </c>
      <c r="B518" s="4" t="s">
        <v>3410</v>
      </c>
      <c r="C518" s="4" t="s">
        <v>6302</v>
      </c>
      <c r="D518" s="4" t="s">
        <v>3411</v>
      </c>
      <c r="E518" s="4" t="s">
        <v>3412</v>
      </c>
      <c r="F518" s="4" t="s">
        <v>283</v>
      </c>
      <c r="G518" s="4" t="s">
        <v>19</v>
      </c>
      <c r="H518" s="4">
        <v>12305</v>
      </c>
      <c r="I518" s="5" t="s">
        <v>6190</v>
      </c>
    </row>
    <row r="519" spans="1:9" x14ac:dyDescent="0.2">
      <c r="A519" s="4" t="s">
        <v>3414</v>
      </c>
      <c r="B519" s="4" t="s">
        <v>3415</v>
      </c>
      <c r="C519" s="4" t="s">
        <v>6303</v>
      </c>
      <c r="D519" s="4" t="s">
        <v>3416</v>
      </c>
      <c r="E519" s="4" t="s">
        <v>3417</v>
      </c>
      <c r="F519" s="4" t="s">
        <v>319</v>
      </c>
      <c r="G519" s="4" t="s">
        <v>19</v>
      </c>
      <c r="H519" s="4">
        <v>33805</v>
      </c>
      <c r="I519" s="5" t="s">
        <v>6191</v>
      </c>
    </row>
    <row r="520" spans="1:9" x14ac:dyDescent="0.2">
      <c r="A520" s="4" t="s">
        <v>3419</v>
      </c>
      <c r="B520" s="4" t="s">
        <v>3420</v>
      </c>
      <c r="C520" s="4" t="s">
        <v>3421</v>
      </c>
      <c r="D520" s="4" t="s">
        <v>3422</v>
      </c>
      <c r="E520" s="4" t="s">
        <v>3423</v>
      </c>
      <c r="F520" s="4" t="s">
        <v>356</v>
      </c>
      <c r="G520" s="4" t="s">
        <v>19</v>
      </c>
      <c r="H520" s="4">
        <v>32941</v>
      </c>
      <c r="I520" s="5" t="s">
        <v>6191</v>
      </c>
    </row>
    <row r="521" spans="1:9" x14ac:dyDescent="0.2">
      <c r="A521" s="4" t="s">
        <v>3425</v>
      </c>
      <c r="B521" s="4" t="s">
        <v>3426</v>
      </c>
      <c r="C521" s="4" t="s">
        <v>3427</v>
      </c>
      <c r="D521" s="4" t="s">
        <v>3428</v>
      </c>
      <c r="E521" s="4" t="s">
        <v>3429</v>
      </c>
      <c r="F521" s="4" t="s">
        <v>63</v>
      </c>
      <c r="G521" s="4" t="s">
        <v>19</v>
      </c>
      <c r="H521" s="4">
        <v>77075</v>
      </c>
      <c r="I521" s="5" t="s">
        <v>6191</v>
      </c>
    </row>
    <row r="522" spans="1:9" x14ac:dyDescent="0.2">
      <c r="A522" s="4" t="s">
        <v>3431</v>
      </c>
      <c r="B522" s="4" t="s">
        <v>3432</v>
      </c>
      <c r="C522" s="4" t="s">
        <v>3433</v>
      </c>
      <c r="D522" s="4" t="s">
        <v>3434</v>
      </c>
      <c r="E522" s="4" t="s">
        <v>3435</v>
      </c>
      <c r="F522" s="4" t="s">
        <v>69</v>
      </c>
      <c r="G522" s="4" t="s">
        <v>19</v>
      </c>
      <c r="H522" s="4">
        <v>70179</v>
      </c>
      <c r="I522" s="5" t="s">
        <v>6191</v>
      </c>
    </row>
    <row r="523" spans="1:9" x14ac:dyDescent="0.2">
      <c r="A523" s="4" t="s">
        <v>3436</v>
      </c>
      <c r="B523" s="4" t="s">
        <v>3437</v>
      </c>
      <c r="C523" s="4" t="s">
        <v>3438</v>
      </c>
      <c r="D523" s="4" t="s">
        <v>3439</v>
      </c>
      <c r="E523" s="4" t="s">
        <v>3440</v>
      </c>
      <c r="F523" s="4" t="s">
        <v>77</v>
      </c>
      <c r="G523" s="4" t="s">
        <v>19</v>
      </c>
      <c r="H523" s="4">
        <v>73142</v>
      </c>
      <c r="I523" s="5" t="s">
        <v>6191</v>
      </c>
    </row>
    <row r="524" spans="1:9" x14ac:dyDescent="0.2">
      <c r="A524" s="4" t="s">
        <v>3442</v>
      </c>
      <c r="B524" s="4" t="s">
        <v>3443</v>
      </c>
      <c r="C524" s="4" t="s">
        <v>3444</v>
      </c>
      <c r="D524" s="4" t="s">
        <v>3445</v>
      </c>
      <c r="E524" s="4" t="s">
        <v>3446</v>
      </c>
      <c r="F524" s="4" t="s">
        <v>148</v>
      </c>
      <c r="G524" s="4" t="s">
        <v>19</v>
      </c>
      <c r="H524" s="4">
        <v>66617</v>
      </c>
      <c r="I524" s="5" t="s">
        <v>6191</v>
      </c>
    </row>
    <row r="525" spans="1:9" x14ac:dyDescent="0.2">
      <c r="A525" s="4" t="s">
        <v>3448</v>
      </c>
      <c r="B525" s="4" t="s">
        <v>3449</v>
      </c>
      <c r="C525" s="4" t="s">
        <v>3450</v>
      </c>
      <c r="D525" s="4" t="s">
        <v>3451</v>
      </c>
      <c r="E525" s="4" t="s">
        <v>3452</v>
      </c>
      <c r="F525" s="4" t="s">
        <v>426</v>
      </c>
      <c r="G525" s="4" t="s">
        <v>318</v>
      </c>
      <c r="H525" s="4" t="s">
        <v>427</v>
      </c>
      <c r="I525" s="5" t="s">
        <v>6191</v>
      </c>
    </row>
    <row r="526" spans="1:9" x14ac:dyDescent="0.2">
      <c r="A526" s="4" t="s">
        <v>3454</v>
      </c>
      <c r="B526" s="4" t="s">
        <v>3455</v>
      </c>
      <c r="C526" s="4" t="s">
        <v>6304</v>
      </c>
      <c r="D526" s="4" t="s">
        <v>3456</v>
      </c>
      <c r="E526" s="4" t="s">
        <v>3457</v>
      </c>
      <c r="F526" s="4" t="s">
        <v>83</v>
      </c>
      <c r="G526" s="4" t="s">
        <v>19</v>
      </c>
      <c r="H526" s="4">
        <v>62723</v>
      </c>
      <c r="I526" s="5" t="s">
        <v>6191</v>
      </c>
    </row>
    <row r="527" spans="1:9" x14ac:dyDescent="0.2">
      <c r="A527" s="4" t="s">
        <v>3459</v>
      </c>
      <c r="B527" s="4" t="s">
        <v>3460</v>
      </c>
      <c r="C527" s="4" t="s">
        <v>6305</v>
      </c>
      <c r="D527" s="4" t="s">
        <v>3461</v>
      </c>
      <c r="E527" s="4" t="s">
        <v>3462</v>
      </c>
      <c r="F527" s="4" t="s">
        <v>21</v>
      </c>
      <c r="G527" s="4" t="s">
        <v>19</v>
      </c>
      <c r="H527" s="4">
        <v>8104</v>
      </c>
      <c r="I527" s="5" t="s">
        <v>6190</v>
      </c>
    </row>
    <row r="528" spans="1:9" x14ac:dyDescent="0.2">
      <c r="A528" s="4" t="s">
        <v>3464</v>
      </c>
      <c r="B528" s="4" t="s">
        <v>3465</v>
      </c>
      <c r="C528" s="4" t="s">
        <v>3466</v>
      </c>
      <c r="D528" s="4" t="s">
        <v>3467</v>
      </c>
      <c r="E528" s="4" t="s">
        <v>3468</v>
      </c>
      <c r="F528" s="4" t="s">
        <v>105</v>
      </c>
      <c r="G528" s="4" t="s">
        <v>19</v>
      </c>
      <c r="H528" s="4">
        <v>98185</v>
      </c>
      <c r="I528" s="5" t="s">
        <v>6190</v>
      </c>
    </row>
    <row r="529" spans="1:9" x14ac:dyDescent="0.2">
      <c r="A529" s="4" t="s">
        <v>3470</v>
      </c>
      <c r="B529" s="4" t="s">
        <v>3471</v>
      </c>
      <c r="C529" s="4" t="s">
        <v>3472</v>
      </c>
      <c r="D529" s="4" t="s">
        <v>3473</v>
      </c>
      <c r="E529" s="4" t="s">
        <v>3474</v>
      </c>
      <c r="F529" s="4" t="s">
        <v>151</v>
      </c>
      <c r="G529" s="4" t="s">
        <v>28</v>
      </c>
      <c r="H529" s="4" t="s">
        <v>152</v>
      </c>
      <c r="I529" s="5" t="s">
        <v>6191</v>
      </c>
    </row>
    <row r="530" spans="1:9" x14ac:dyDescent="0.2">
      <c r="A530" s="4" t="s">
        <v>3476</v>
      </c>
      <c r="B530" s="4" t="s">
        <v>3477</v>
      </c>
      <c r="C530" s="4" t="s">
        <v>3478</v>
      </c>
      <c r="D530" s="4" t="s">
        <v>3479</v>
      </c>
      <c r="E530" s="4" t="s">
        <v>3480</v>
      </c>
      <c r="F530" s="4" t="s">
        <v>96</v>
      </c>
      <c r="G530" s="4" t="s">
        <v>19</v>
      </c>
      <c r="H530" s="4">
        <v>76711</v>
      </c>
      <c r="I530" s="5" t="s">
        <v>6191</v>
      </c>
    </row>
    <row r="531" spans="1:9" x14ac:dyDescent="0.2">
      <c r="A531" s="4" t="s">
        <v>3482</v>
      </c>
      <c r="B531" s="4" t="s">
        <v>3483</v>
      </c>
      <c r="C531" s="4" t="s">
        <v>3484</v>
      </c>
      <c r="D531" s="4" t="s">
        <v>3485</v>
      </c>
      <c r="E531" s="4" t="s">
        <v>3486</v>
      </c>
      <c r="F531" s="4" t="s">
        <v>38</v>
      </c>
      <c r="G531" s="4" t="s">
        <v>19</v>
      </c>
      <c r="H531" s="4">
        <v>23242</v>
      </c>
      <c r="I531" s="5" t="s">
        <v>6191</v>
      </c>
    </row>
    <row r="532" spans="1:9" x14ac:dyDescent="0.2">
      <c r="A532" s="4" t="s">
        <v>3488</v>
      </c>
      <c r="B532" s="4" t="s">
        <v>3489</v>
      </c>
      <c r="C532" s="4" t="s">
        <v>3490</v>
      </c>
      <c r="D532" s="4" t="s">
        <v>3491</v>
      </c>
      <c r="E532" s="4" t="s">
        <v>3492</v>
      </c>
      <c r="F532" s="4" t="s">
        <v>260</v>
      </c>
      <c r="G532" s="4" t="s">
        <v>19</v>
      </c>
      <c r="H532" s="4">
        <v>43610</v>
      </c>
      <c r="I532" s="5" t="s">
        <v>6191</v>
      </c>
    </row>
    <row r="533" spans="1:9" x14ac:dyDescent="0.2">
      <c r="A533" s="4" t="s">
        <v>3494</v>
      </c>
      <c r="B533" s="4" t="s">
        <v>3495</v>
      </c>
      <c r="C533" s="4" t="s">
        <v>3496</v>
      </c>
      <c r="D533" s="4" t="s">
        <v>3497</v>
      </c>
      <c r="E533" s="4" t="s">
        <v>3498</v>
      </c>
      <c r="F533" s="4" t="s">
        <v>26</v>
      </c>
      <c r="G533" s="4" t="s">
        <v>19</v>
      </c>
      <c r="H533" s="4">
        <v>25705</v>
      </c>
      <c r="I533" s="5" t="s">
        <v>6191</v>
      </c>
    </row>
    <row r="534" spans="1:9" x14ac:dyDescent="0.2">
      <c r="A534" s="4" t="s">
        <v>3500</v>
      </c>
      <c r="B534" s="4" t="s">
        <v>3501</v>
      </c>
      <c r="C534" s="4" t="s">
        <v>3502</v>
      </c>
      <c r="D534" s="4" t="s">
        <v>3503</v>
      </c>
      <c r="E534" s="4" t="s">
        <v>3504</v>
      </c>
      <c r="F534" s="4" t="s">
        <v>413</v>
      </c>
      <c r="G534" s="4" t="s">
        <v>19</v>
      </c>
      <c r="H534" s="4">
        <v>33884</v>
      </c>
      <c r="I534" s="5" t="s">
        <v>6190</v>
      </c>
    </row>
    <row r="535" spans="1:9" x14ac:dyDescent="0.2">
      <c r="A535" s="4" t="s">
        <v>3506</v>
      </c>
      <c r="B535" s="4" t="s">
        <v>3507</v>
      </c>
      <c r="C535" s="4" t="s">
        <v>6306</v>
      </c>
      <c r="D535" s="4" t="s">
        <v>3508</v>
      </c>
      <c r="E535" s="4" t="s">
        <v>3509</v>
      </c>
      <c r="F535" s="4" t="s">
        <v>52</v>
      </c>
      <c r="G535" s="4" t="s">
        <v>19</v>
      </c>
      <c r="H535" s="4">
        <v>75323</v>
      </c>
      <c r="I535" s="5" t="s">
        <v>6191</v>
      </c>
    </row>
    <row r="536" spans="1:9" x14ac:dyDescent="0.2">
      <c r="A536" s="4" t="s">
        <v>3511</v>
      </c>
      <c r="B536" s="4" t="s">
        <v>3512</v>
      </c>
      <c r="C536" s="4" t="s">
        <v>3513</v>
      </c>
      <c r="D536" s="4" t="s">
        <v>3514</v>
      </c>
      <c r="E536" s="4" t="s">
        <v>3515</v>
      </c>
      <c r="F536" s="4" t="s">
        <v>456</v>
      </c>
      <c r="G536" s="4" t="s">
        <v>318</v>
      </c>
      <c r="H536" s="4" t="s">
        <v>457</v>
      </c>
      <c r="I536" s="5" t="s">
        <v>6190</v>
      </c>
    </row>
    <row r="537" spans="1:9" x14ac:dyDescent="0.2">
      <c r="A537" s="4" t="s">
        <v>3517</v>
      </c>
      <c r="B537" s="4" t="s">
        <v>3518</v>
      </c>
      <c r="C537" s="4" t="s">
        <v>6307</v>
      </c>
      <c r="D537" s="4" t="s">
        <v>3519</v>
      </c>
      <c r="E537" s="4" t="s">
        <v>3520</v>
      </c>
      <c r="F537" s="4" t="s">
        <v>1282</v>
      </c>
      <c r="G537" s="4" t="s">
        <v>318</v>
      </c>
      <c r="H537" s="4" t="s">
        <v>444</v>
      </c>
      <c r="I537" s="5" t="s">
        <v>6191</v>
      </c>
    </row>
    <row r="538" spans="1:9" x14ac:dyDescent="0.2">
      <c r="A538" s="4" t="s">
        <v>3522</v>
      </c>
      <c r="B538" s="4" t="s">
        <v>3523</v>
      </c>
      <c r="C538" s="4" t="s">
        <v>3524</v>
      </c>
      <c r="D538" s="4" t="s">
        <v>3525</v>
      </c>
      <c r="E538" s="4" t="s">
        <v>3526</v>
      </c>
      <c r="F538" s="4" t="s">
        <v>39</v>
      </c>
      <c r="G538" s="4" t="s">
        <v>19</v>
      </c>
      <c r="H538" s="4">
        <v>43231</v>
      </c>
      <c r="I538" s="5" t="s">
        <v>6191</v>
      </c>
    </row>
    <row r="539" spans="1:9" x14ac:dyDescent="0.2">
      <c r="A539" s="4" t="s">
        <v>3528</v>
      </c>
      <c r="B539" s="4" t="s">
        <v>3529</v>
      </c>
      <c r="C539" s="4" t="s">
        <v>3530</v>
      </c>
      <c r="D539" s="4"/>
      <c r="E539" s="4" t="s">
        <v>3531</v>
      </c>
      <c r="F539" s="4" t="s">
        <v>95</v>
      </c>
      <c r="G539" s="4" t="s">
        <v>19</v>
      </c>
      <c r="H539" s="4">
        <v>47747</v>
      </c>
      <c r="I539" s="5" t="s">
        <v>6190</v>
      </c>
    </row>
    <row r="540" spans="1:9" x14ac:dyDescent="0.2">
      <c r="A540" s="4" t="s">
        <v>3533</v>
      </c>
      <c r="B540" s="4" t="s">
        <v>3534</v>
      </c>
      <c r="C540" s="4" t="s">
        <v>3535</v>
      </c>
      <c r="D540" s="4"/>
      <c r="E540" s="4" t="s">
        <v>3536</v>
      </c>
      <c r="F540" s="4" t="s">
        <v>217</v>
      </c>
      <c r="G540" s="4" t="s">
        <v>19</v>
      </c>
      <c r="H540" s="4">
        <v>60567</v>
      </c>
      <c r="I540" s="5" t="s">
        <v>6190</v>
      </c>
    </row>
    <row r="541" spans="1:9" x14ac:dyDescent="0.2">
      <c r="A541" s="4" t="s">
        <v>3538</v>
      </c>
      <c r="B541" s="4" t="s">
        <v>3539</v>
      </c>
      <c r="C541" s="4" t="s">
        <v>3540</v>
      </c>
      <c r="D541" s="4"/>
      <c r="E541" s="4" t="s">
        <v>3541</v>
      </c>
      <c r="F541" s="4" t="s">
        <v>48</v>
      </c>
      <c r="G541" s="4" t="s">
        <v>19</v>
      </c>
      <c r="H541" s="4">
        <v>29424</v>
      </c>
      <c r="I541" s="5" t="s">
        <v>6191</v>
      </c>
    </row>
    <row r="542" spans="1:9" x14ac:dyDescent="0.2">
      <c r="A542" s="4" t="s">
        <v>3543</v>
      </c>
      <c r="B542" s="4" t="s">
        <v>3544</v>
      </c>
      <c r="C542" s="4" t="s">
        <v>3545</v>
      </c>
      <c r="D542" s="4" t="s">
        <v>3546</v>
      </c>
      <c r="E542" s="4" t="s">
        <v>3547</v>
      </c>
      <c r="F542" s="4" t="s">
        <v>174</v>
      </c>
      <c r="G542" s="4" t="s">
        <v>19</v>
      </c>
      <c r="H542" s="4">
        <v>48930</v>
      </c>
      <c r="I542" s="5" t="s">
        <v>6190</v>
      </c>
    </row>
    <row r="543" spans="1:9" x14ac:dyDescent="0.2">
      <c r="A543" s="4" t="s">
        <v>3549</v>
      </c>
      <c r="B543" s="4" t="s">
        <v>3550</v>
      </c>
      <c r="C543" s="4" t="s">
        <v>6308</v>
      </c>
      <c r="D543" s="4" t="s">
        <v>3551</v>
      </c>
      <c r="E543" s="4" t="s">
        <v>3552</v>
      </c>
      <c r="F543" s="4" t="s">
        <v>443</v>
      </c>
      <c r="G543" s="4" t="s">
        <v>318</v>
      </c>
      <c r="H543" s="4" t="s">
        <v>378</v>
      </c>
      <c r="I543" s="5" t="s">
        <v>6190</v>
      </c>
    </row>
    <row r="544" spans="1:9" x14ac:dyDescent="0.2">
      <c r="A544" s="4" t="s">
        <v>3554</v>
      </c>
      <c r="B544" s="4" t="s">
        <v>3555</v>
      </c>
      <c r="C544" s="4" t="s">
        <v>3556</v>
      </c>
      <c r="D544" s="4" t="s">
        <v>3557</v>
      </c>
      <c r="E544" s="4" t="s">
        <v>3558</v>
      </c>
      <c r="F544" s="4" t="s">
        <v>175</v>
      </c>
      <c r="G544" s="4" t="s">
        <v>19</v>
      </c>
      <c r="H544" s="4">
        <v>71115</v>
      </c>
      <c r="I544" s="5" t="s">
        <v>6191</v>
      </c>
    </row>
    <row r="545" spans="1:9" x14ac:dyDescent="0.2">
      <c r="A545" s="4" t="s">
        <v>3560</v>
      </c>
      <c r="B545" s="4" t="s">
        <v>3561</v>
      </c>
      <c r="C545" s="4" t="s">
        <v>3562</v>
      </c>
      <c r="D545" s="4" t="s">
        <v>3563</v>
      </c>
      <c r="E545" s="4" t="s">
        <v>3564</v>
      </c>
      <c r="F545" s="4" t="s">
        <v>98</v>
      </c>
      <c r="G545" s="4" t="s">
        <v>19</v>
      </c>
      <c r="H545" s="4">
        <v>95194</v>
      </c>
      <c r="I545" s="5" t="s">
        <v>6191</v>
      </c>
    </row>
    <row r="546" spans="1:9" x14ac:dyDescent="0.2">
      <c r="A546" s="4" t="s">
        <v>3566</v>
      </c>
      <c r="B546" s="4" t="s">
        <v>3567</v>
      </c>
      <c r="C546" s="4" t="s">
        <v>3568</v>
      </c>
      <c r="D546" s="4" t="s">
        <v>3569</v>
      </c>
      <c r="E546" s="4" t="s">
        <v>3570</v>
      </c>
      <c r="F546" s="4" t="s">
        <v>46</v>
      </c>
      <c r="G546" s="4" t="s">
        <v>19</v>
      </c>
      <c r="H546" s="4">
        <v>19104</v>
      </c>
      <c r="I546" s="5" t="s">
        <v>6191</v>
      </c>
    </row>
    <row r="547" spans="1:9" x14ac:dyDescent="0.2">
      <c r="A547" s="4" t="s">
        <v>3572</v>
      </c>
      <c r="B547" s="4" t="s">
        <v>3573</v>
      </c>
      <c r="C547" s="4" t="s">
        <v>3574</v>
      </c>
      <c r="D547" s="4" t="s">
        <v>3575</v>
      </c>
      <c r="E547" s="4" t="s">
        <v>3576</v>
      </c>
      <c r="F547" s="4" t="s">
        <v>176</v>
      </c>
      <c r="G547" s="4" t="s">
        <v>28</v>
      </c>
      <c r="H547" s="4" t="s">
        <v>177</v>
      </c>
      <c r="I547" s="5" t="s">
        <v>6191</v>
      </c>
    </row>
    <row r="548" spans="1:9" x14ac:dyDescent="0.2">
      <c r="A548" s="4" t="s">
        <v>3578</v>
      </c>
      <c r="B548" s="4" t="s">
        <v>3579</v>
      </c>
      <c r="C548" s="4" t="s">
        <v>6309</v>
      </c>
      <c r="D548" s="4" t="s">
        <v>3580</v>
      </c>
      <c r="E548" s="4" t="s">
        <v>3581</v>
      </c>
      <c r="F548" s="4" t="s">
        <v>375</v>
      </c>
      <c r="G548" s="4" t="s">
        <v>318</v>
      </c>
      <c r="H548" s="4" t="s">
        <v>376</v>
      </c>
      <c r="I548" s="5" t="s">
        <v>6191</v>
      </c>
    </row>
    <row r="549" spans="1:9" x14ac:dyDescent="0.2">
      <c r="A549" s="4" t="s">
        <v>3583</v>
      </c>
      <c r="B549" s="4" t="s">
        <v>3584</v>
      </c>
      <c r="C549" s="4" t="s">
        <v>6310</v>
      </c>
      <c r="D549" s="4" t="s">
        <v>3585</v>
      </c>
      <c r="E549" s="4" t="s">
        <v>3586</v>
      </c>
      <c r="F549" s="4" t="s">
        <v>20</v>
      </c>
      <c r="G549" s="4" t="s">
        <v>19</v>
      </c>
      <c r="H549" s="4">
        <v>21229</v>
      </c>
      <c r="I549" s="5" t="s">
        <v>6190</v>
      </c>
    </row>
    <row r="550" spans="1:9" x14ac:dyDescent="0.2">
      <c r="A550" s="4" t="s">
        <v>3588</v>
      </c>
      <c r="B550" s="4" t="s">
        <v>3589</v>
      </c>
      <c r="C550" s="4" t="s">
        <v>3590</v>
      </c>
      <c r="D550" s="4" t="s">
        <v>3591</v>
      </c>
      <c r="E550" s="4" t="s">
        <v>3592</v>
      </c>
      <c r="F550" s="4" t="s">
        <v>77</v>
      </c>
      <c r="G550" s="4" t="s">
        <v>19</v>
      </c>
      <c r="H550" s="4">
        <v>73119</v>
      </c>
      <c r="I550" s="5" t="s">
        <v>6190</v>
      </c>
    </row>
    <row r="551" spans="1:9" x14ac:dyDescent="0.2">
      <c r="A551" s="4" t="s">
        <v>3594</v>
      </c>
      <c r="B551" s="4" t="s">
        <v>3595</v>
      </c>
      <c r="C551" s="4" t="s">
        <v>3596</v>
      </c>
      <c r="D551" s="4" t="s">
        <v>3597</v>
      </c>
      <c r="E551" s="4" t="s">
        <v>3598</v>
      </c>
      <c r="F551" s="4" t="s">
        <v>57</v>
      </c>
      <c r="G551" s="4" t="s">
        <v>19</v>
      </c>
      <c r="H551" s="4">
        <v>10060</v>
      </c>
      <c r="I551" s="5" t="s">
        <v>6190</v>
      </c>
    </row>
    <row r="552" spans="1:9" x14ac:dyDescent="0.2">
      <c r="A552" s="4" t="s">
        <v>3600</v>
      </c>
      <c r="B552" s="4" t="s">
        <v>3601</v>
      </c>
      <c r="C552" s="4" t="s">
        <v>3602</v>
      </c>
      <c r="D552" s="4" t="s">
        <v>3603</v>
      </c>
      <c r="E552" s="4" t="s">
        <v>3604</v>
      </c>
      <c r="F552" s="4" t="s">
        <v>199</v>
      </c>
      <c r="G552" s="4" t="s">
        <v>19</v>
      </c>
      <c r="H552" s="4">
        <v>7112</v>
      </c>
      <c r="I552" s="5" t="s">
        <v>6190</v>
      </c>
    </row>
    <row r="553" spans="1:9" x14ac:dyDescent="0.2">
      <c r="A553" s="4" t="s">
        <v>3606</v>
      </c>
      <c r="B553" s="4" t="s">
        <v>3607</v>
      </c>
      <c r="C553" s="4" t="s">
        <v>3608</v>
      </c>
      <c r="D553" s="4" t="s">
        <v>3609</v>
      </c>
      <c r="E553" s="4" t="s">
        <v>3610</v>
      </c>
      <c r="F553" s="4" t="s">
        <v>18</v>
      </c>
      <c r="G553" s="4" t="s">
        <v>19</v>
      </c>
      <c r="H553" s="4">
        <v>6510</v>
      </c>
      <c r="I553" s="5" t="s">
        <v>6191</v>
      </c>
    </row>
    <row r="554" spans="1:9" x14ac:dyDescent="0.2">
      <c r="A554" s="4" t="s">
        <v>3612</v>
      </c>
      <c r="B554" s="4" t="s">
        <v>3613</v>
      </c>
      <c r="C554" s="4" t="s">
        <v>3614</v>
      </c>
      <c r="D554" s="4" t="s">
        <v>3615</v>
      </c>
      <c r="E554" s="4" t="s">
        <v>3616</v>
      </c>
      <c r="F554" s="4" t="s">
        <v>365</v>
      </c>
      <c r="G554" s="4" t="s">
        <v>28</v>
      </c>
      <c r="H554" s="4" t="s">
        <v>366</v>
      </c>
      <c r="I554" s="5" t="s">
        <v>6190</v>
      </c>
    </row>
    <row r="555" spans="1:9" x14ac:dyDescent="0.2">
      <c r="A555" s="4" t="s">
        <v>3618</v>
      </c>
      <c r="B555" s="4" t="s">
        <v>3619</v>
      </c>
      <c r="C555" s="4" t="s">
        <v>3620</v>
      </c>
      <c r="D555" s="4"/>
      <c r="E555" s="4" t="s">
        <v>3621</v>
      </c>
      <c r="F555" s="4" t="s">
        <v>260</v>
      </c>
      <c r="G555" s="4" t="s">
        <v>19</v>
      </c>
      <c r="H555" s="4">
        <v>43610</v>
      </c>
      <c r="I555" s="5" t="s">
        <v>6191</v>
      </c>
    </row>
    <row r="556" spans="1:9" x14ac:dyDescent="0.2">
      <c r="A556" s="4" t="s">
        <v>3623</v>
      </c>
      <c r="B556" s="4" t="s">
        <v>3624</v>
      </c>
      <c r="C556" s="4" t="s">
        <v>6311</v>
      </c>
      <c r="D556" s="4" t="s">
        <v>3625</v>
      </c>
      <c r="E556" s="4" t="s">
        <v>3626</v>
      </c>
      <c r="F556" s="4" t="s">
        <v>280</v>
      </c>
      <c r="G556" s="4" t="s">
        <v>28</v>
      </c>
      <c r="H556" s="4" t="s">
        <v>281</v>
      </c>
      <c r="I556" s="5" t="s">
        <v>6190</v>
      </c>
    </row>
    <row r="557" spans="1:9" x14ac:dyDescent="0.2">
      <c r="A557" s="4" t="s">
        <v>3628</v>
      </c>
      <c r="B557" s="4" t="s">
        <v>3629</v>
      </c>
      <c r="C557" s="4" t="s">
        <v>3630</v>
      </c>
      <c r="D557" s="4" t="s">
        <v>3631</v>
      </c>
      <c r="E557" s="4" t="s">
        <v>3632</v>
      </c>
      <c r="F557" s="4" t="s">
        <v>418</v>
      </c>
      <c r="G557" s="4" t="s">
        <v>318</v>
      </c>
      <c r="H557" s="4" t="s">
        <v>419</v>
      </c>
      <c r="I557" s="5" t="s">
        <v>6191</v>
      </c>
    </row>
    <row r="558" spans="1:9" x14ac:dyDescent="0.2">
      <c r="A558" s="4" t="s">
        <v>3634</v>
      </c>
      <c r="B558" s="4" t="s">
        <v>3635</v>
      </c>
      <c r="C558" s="4" t="s">
        <v>3636</v>
      </c>
      <c r="D558" s="4"/>
      <c r="E558" s="4" t="s">
        <v>3637</v>
      </c>
      <c r="F558" s="4" t="s">
        <v>175</v>
      </c>
      <c r="G558" s="4" t="s">
        <v>19</v>
      </c>
      <c r="H558" s="4">
        <v>71161</v>
      </c>
      <c r="I558" s="5" t="s">
        <v>6190</v>
      </c>
    </row>
    <row r="559" spans="1:9" x14ac:dyDescent="0.2">
      <c r="A559" s="4" t="s">
        <v>3639</v>
      </c>
      <c r="B559" s="4" t="s">
        <v>3640</v>
      </c>
      <c r="C559" s="4" t="s">
        <v>6312</v>
      </c>
      <c r="D559" s="4" t="s">
        <v>3641</v>
      </c>
      <c r="E559" s="4" t="s">
        <v>3642</v>
      </c>
      <c r="F559" s="4" t="s">
        <v>80</v>
      </c>
      <c r="G559" s="4" t="s">
        <v>19</v>
      </c>
      <c r="H559" s="4">
        <v>32835</v>
      </c>
      <c r="I559" s="5" t="s">
        <v>6191</v>
      </c>
    </row>
    <row r="560" spans="1:9" x14ac:dyDescent="0.2">
      <c r="A560" s="4" t="s">
        <v>3644</v>
      </c>
      <c r="B560" s="4" t="s">
        <v>3645</v>
      </c>
      <c r="C560" s="4" t="s">
        <v>6313</v>
      </c>
      <c r="D560" s="4" t="s">
        <v>3646</v>
      </c>
      <c r="E560" s="4" t="s">
        <v>3647</v>
      </c>
      <c r="F560" s="4" t="s">
        <v>43</v>
      </c>
      <c r="G560" s="4" t="s">
        <v>19</v>
      </c>
      <c r="H560" s="4">
        <v>40515</v>
      </c>
      <c r="I560" s="5" t="s">
        <v>6190</v>
      </c>
    </row>
    <row r="561" spans="1:9" x14ac:dyDescent="0.2">
      <c r="A561" s="4" t="s">
        <v>3649</v>
      </c>
      <c r="B561" s="4" t="s">
        <v>3650</v>
      </c>
      <c r="C561" s="4" t="s">
        <v>3651</v>
      </c>
      <c r="D561" s="4" t="s">
        <v>3652</v>
      </c>
      <c r="E561" s="4" t="s">
        <v>3653</v>
      </c>
      <c r="F561" s="4" t="s">
        <v>45</v>
      </c>
      <c r="G561" s="4" t="s">
        <v>19</v>
      </c>
      <c r="H561" s="4">
        <v>53263</v>
      </c>
      <c r="I561" s="5" t="s">
        <v>6190</v>
      </c>
    </row>
    <row r="562" spans="1:9" x14ac:dyDescent="0.2">
      <c r="A562" s="4" t="s">
        <v>3655</v>
      </c>
      <c r="B562" s="4" t="s">
        <v>3656</v>
      </c>
      <c r="C562" s="4" t="s">
        <v>6314</v>
      </c>
      <c r="D562" s="4" t="s">
        <v>3657</v>
      </c>
      <c r="E562" s="4" t="s">
        <v>3658</v>
      </c>
      <c r="F562" s="4" t="s">
        <v>240</v>
      </c>
      <c r="G562" s="4" t="s">
        <v>19</v>
      </c>
      <c r="H562" s="4">
        <v>79176</v>
      </c>
      <c r="I562" s="5" t="s">
        <v>6190</v>
      </c>
    </row>
    <row r="563" spans="1:9" x14ac:dyDescent="0.2">
      <c r="A563" s="4" t="s">
        <v>3660</v>
      </c>
      <c r="B563" s="4" t="s">
        <v>3661</v>
      </c>
      <c r="C563" s="4" t="s">
        <v>6315</v>
      </c>
      <c r="D563" s="4" t="s">
        <v>3662</v>
      </c>
      <c r="E563" s="4" t="s">
        <v>3663</v>
      </c>
      <c r="F563" s="4" t="s">
        <v>3664</v>
      </c>
      <c r="G563" s="4" t="s">
        <v>318</v>
      </c>
      <c r="H563" s="4" t="s">
        <v>398</v>
      </c>
      <c r="I563" s="5" t="s">
        <v>6190</v>
      </c>
    </row>
    <row r="564" spans="1:9" x14ac:dyDescent="0.2">
      <c r="A564" s="4" t="s">
        <v>3666</v>
      </c>
      <c r="B564" s="4" t="s">
        <v>3667</v>
      </c>
      <c r="C564" s="4" t="s">
        <v>3668</v>
      </c>
      <c r="D564" s="4" t="s">
        <v>3669</v>
      </c>
      <c r="E564" s="4" t="s">
        <v>3670</v>
      </c>
      <c r="F564" s="4" t="s">
        <v>159</v>
      </c>
      <c r="G564" s="4" t="s">
        <v>28</v>
      </c>
      <c r="H564" s="4" t="s">
        <v>160</v>
      </c>
      <c r="I564" s="5" t="s">
        <v>6191</v>
      </c>
    </row>
    <row r="565" spans="1:9" x14ac:dyDescent="0.2">
      <c r="A565" s="4" t="s">
        <v>3672</v>
      </c>
      <c r="B565" s="4" t="s">
        <v>3673</v>
      </c>
      <c r="C565" s="4" t="s">
        <v>3674</v>
      </c>
      <c r="D565" s="4" t="s">
        <v>3675</v>
      </c>
      <c r="E565" s="4" t="s">
        <v>3676</v>
      </c>
      <c r="F565" s="4" t="s">
        <v>84</v>
      </c>
      <c r="G565" s="4" t="s">
        <v>19</v>
      </c>
      <c r="H565" s="4">
        <v>30323</v>
      </c>
      <c r="I565" s="5" t="s">
        <v>6191</v>
      </c>
    </row>
    <row r="566" spans="1:9" x14ac:dyDescent="0.2">
      <c r="A566" s="4" t="s">
        <v>3678</v>
      </c>
      <c r="B566" s="4" t="s">
        <v>3679</v>
      </c>
      <c r="C566" s="4" t="s">
        <v>3680</v>
      </c>
      <c r="D566" s="4" t="s">
        <v>3681</v>
      </c>
      <c r="E566" s="4" t="s">
        <v>3682</v>
      </c>
      <c r="F566" s="4" t="s">
        <v>49</v>
      </c>
      <c r="G566" s="4" t="s">
        <v>19</v>
      </c>
      <c r="H566" s="4">
        <v>37924</v>
      </c>
      <c r="I566" s="5" t="s">
        <v>6191</v>
      </c>
    </row>
    <row r="567" spans="1:9" x14ac:dyDescent="0.2">
      <c r="A567" s="4" t="s">
        <v>3684</v>
      </c>
      <c r="B567" s="4" t="s">
        <v>3685</v>
      </c>
      <c r="C567" s="4" t="s">
        <v>3686</v>
      </c>
      <c r="D567" s="4" t="s">
        <v>3687</v>
      </c>
      <c r="E567" s="4" t="s">
        <v>3688</v>
      </c>
      <c r="F567" s="4" t="s">
        <v>67</v>
      </c>
      <c r="G567" s="4" t="s">
        <v>19</v>
      </c>
      <c r="H567" s="4">
        <v>66225</v>
      </c>
      <c r="I567" s="5" t="s">
        <v>6191</v>
      </c>
    </row>
    <row r="568" spans="1:9" x14ac:dyDescent="0.2">
      <c r="A568" s="4" t="s">
        <v>3690</v>
      </c>
      <c r="B568" s="4" t="s">
        <v>3691</v>
      </c>
      <c r="C568" s="4" t="s">
        <v>3692</v>
      </c>
      <c r="D568" s="4" t="s">
        <v>3693</v>
      </c>
      <c r="E568" s="4" t="s">
        <v>3694</v>
      </c>
      <c r="F568" s="4" t="s">
        <v>271</v>
      </c>
      <c r="G568" s="4" t="s">
        <v>19</v>
      </c>
      <c r="H568" s="4">
        <v>33330</v>
      </c>
      <c r="I568" s="5" t="s">
        <v>6190</v>
      </c>
    </row>
    <row r="569" spans="1:9" x14ac:dyDescent="0.2">
      <c r="A569" s="4" t="s">
        <v>3696</v>
      </c>
      <c r="B569" s="4" t="s">
        <v>3697</v>
      </c>
      <c r="C569" s="4" t="s">
        <v>6316</v>
      </c>
      <c r="D569" s="4" t="s">
        <v>3698</v>
      </c>
      <c r="E569" s="4" t="s">
        <v>3699</v>
      </c>
      <c r="F569" s="4" t="s">
        <v>433</v>
      </c>
      <c r="G569" s="4" t="s">
        <v>318</v>
      </c>
      <c r="H569" s="4" t="s">
        <v>434</v>
      </c>
      <c r="I569" s="5" t="s">
        <v>6191</v>
      </c>
    </row>
    <row r="570" spans="1:9" x14ac:dyDescent="0.2">
      <c r="A570" s="4" t="s">
        <v>3701</v>
      </c>
      <c r="B570" s="4" t="s">
        <v>3702</v>
      </c>
      <c r="C570" s="4" t="s">
        <v>3703</v>
      </c>
      <c r="D570" s="4" t="s">
        <v>3704</v>
      </c>
      <c r="E570" s="4" t="s">
        <v>3705</v>
      </c>
      <c r="F570" s="4" t="s">
        <v>123</v>
      </c>
      <c r="G570" s="4" t="s">
        <v>19</v>
      </c>
      <c r="H570" s="4">
        <v>78715</v>
      </c>
      <c r="I570" s="5" t="s">
        <v>6190</v>
      </c>
    </row>
    <row r="571" spans="1:9" x14ac:dyDescent="0.2">
      <c r="A571" s="4" t="s">
        <v>3707</v>
      </c>
      <c r="B571" s="4" t="s">
        <v>3708</v>
      </c>
      <c r="C571" s="4" t="s">
        <v>3709</v>
      </c>
      <c r="D571" s="4" t="s">
        <v>3710</v>
      </c>
      <c r="E571" s="4" t="s">
        <v>3711</v>
      </c>
      <c r="F571" s="4" t="s">
        <v>255</v>
      </c>
      <c r="G571" s="4" t="s">
        <v>19</v>
      </c>
      <c r="H571" s="4">
        <v>44105</v>
      </c>
      <c r="I571" s="5" t="s">
        <v>6191</v>
      </c>
    </row>
    <row r="572" spans="1:9" x14ac:dyDescent="0.2">
      <c r="A572" s="4" t="s">
        <v>3713</v>
      </c>
      <c r="B572" s="4" t="s">
        <v>3714</v>
      </c>
      <c r="C572" s="4" t="s">
        <v>3715</v>
      </c>
      <c r="D572" s="4" t="s">
        <v>3716</v>
      </c>
      <c r="E572" s="4" t="s">
        <v>3717</v>
      </c>
      <c r="F572" s="4" t="s">
        <v>68</v>
      </c>
      <c r="G572" s="4" t="s">
        <v>19</v>
      </c>
      <c r="H572" s="4">
        <v>20784</v>
      </c>
      <c r="I572" s="5" t="s">
        <v>6191</v>
      </c>
    </row>
    <row r="573" spans="1:9" x14ac:dyDescent="0.2">
      <c r="A573" s="4" t="s">
        <v>3719</v>
      </c>
      <c r="B573" s="4" t="s">
        <v>3720</v>
      </c>
      <c r="C573" s="4" t="s">
        <v>3721</v>
      </c>
      <c r="D573" s="4" t="s">
        <v>3722</v>
      </c>
      <c r="E573" s="4" t="s">
        <v>3723</v>
      </c>
      <c r="F573" s="4" t="s">
        <v>244</v>
      </c>
      <c r="G573" s="4" t="s">
        <v>28</v>
      </c>
      <c r="H573" s="4" t="s">
        <v>245</v>
      </c>
      <c r="I573" s="5" t="s">
        <v>6191</v>
      </c>
    </row>
    <row r="574" spans="1:9" x14ac:dyDescent="0.2">
      <c r="A574" s="4" t="s">
        <v>3725</v>
      </c>
      <c r="B574" s="4" t="s">
        <v>3726</v>
      </c>
      <c r="C574" s="4" t="s">
        <v>6317</v>
      </c>
      <c r="D574" s="4"/>
      <c r="E574" s="4" t="s">
        <v>3727</v>
      </c>
      <c r="F574" s="4" t="s">
        <v>87</v>
      </c>
      <c r="G574" s="4" t="s">
        <v>19</v>
      </c>
      <c r="H574" s="4">
        <v>91103</v>
      </c>
      <c r="I574" s="5" t="s">
        <v>6190</v>
      </c>
    </row>
    <row r="575" spans="1:9" x14ac:dyDescent="0.2">
      <c r="A575" s="4" t="s">
        <v>3729</v>
      </c>
      <c r="B575" s="4" t="s">
        <v>3730</v>
      </c>
      <c r="C575" s="4" t="s">
        <v>3731</v>
      </c>
      <c r="D575" s="4" t="s">
        <v>3732</v>
      </c>
      <c r="E575" s="4" t="s">
        <v>3733</v>
      </c>
      <c r="F575" s="4" t="s">
        <v>175</v>
      </c>
      <c r="G575" s="4" t="s">
        <v>19</v>
      </c>
      <c r="H575" s="4">
        <v>71161</v>
      </c>
      <c r="I575" s="5" t="s">
        <v>6191</v>
      </c>
    </row>
    <row r="576" spans="1:9" x14ac:dyDescent="0.2">
      <c r="A576" s="4" t="s">
        <v>3735</v>
      </c>
      <c r="B576" s="4" t="s">
        <v>3736</v>
      </c>
      <c r="C576" s="4" t="s">
        <v>3737</v>
      </c>
      <c r="D576" s="4"/>
      <c r="E576" s="4" t="s">
        <v>3738</v>
      </c>
      <c r="F576" s="4" t="s">
        <v>250</v>
      </c>
      <c r="G576" s="4" t="s">
        <v>19</v>
      </c>
      <c r="H576" s="4">
        <v>32590</v>
      </c>
      <c r="I576" s="5" t="s">
        <v>6190</v>
      </c>
    </row>
    <row r="577" spans="1:9" x14ac:dyDescent="0.2">
      <c r="A577" s="4" t="s">
        <v>3740</v>
      </c>
      <c r="B577" s="4" t="s">
        <v>3741</v>
      </c>
      <c r="C577" s="4" t="s">
        <v>3742</v>
      </c>
      <c r="D577" s="4" t="s">
        <v>3743</v>
      </c>
      <c r="E577" s="4" t="s">
        <v>3744</v>
      </c>
      <c r="F577" s="4" t="s">
        <v>27</v>
      </c>
      <c r="G577" s="4" t="s">
        <v>19</v>
      </c>
      <c r="H577" s="4">
        <v>90035</v>
      </c>
      <c r="I577" s="5" t="s">
        <v>6191</v>
      </c>
    </row>
    <row r="578" spans="1:9" x14ac:dyDescent="0.2">
      <c r="A578" s="4" t="s">
        <v>3746</v>
      </c>
      <c r="B578" s="4" t="s">
        <v>3747</v>
      </c>
      <c r="C578" s="4" t="s">
        <v>3748</v>
      </c>
      <c r="D578" s="4" t="s">
        <v>3749</v>
      </c>
      <c r="E578" s="4" t="s">
        <v>3750</v>
      </c>
      <c r="F578" s="4" t="s">
        <v>31</v>
      </c>
      <c r="G578" s="4" t="s">
        <v>19</v>
      </c>
      <c r="H578" s="4">
        <v>27705</v>
      </c>
      <c r="I578" s="5" t="s">
        <v>6191</v>
      </c>
    </row>
    <row r="579" spans="1:9" x14ac:dyDescent="0.2">
      <c r="A579" s="4" t="s">
        <v>3752</v>
      </c>
      <c r="B579" s="4" t="s">
        <v>3753</v>
      </c>
      <c r="C579" s="4" t="s">
        <v>3754</v>
      </c>
      <c r="D579" s="4"/>
      <c r="E579" s="4" t="s">
        <v>3755</v>
      </c>
      <c r="F579" s="4" t="s">
        <v>180</v>
      </c>
      <c r="G579" s="4" t="s">
        <v>28</v>
      </c>
      <c r="H579" s="4" t="s">
        <v>192</v>
      </c>
      <c r="I579" s="5" t="s">
        <v>6191</v>
      </c>
    </row>
    <row r="580" spans="1:9" x14ac:dyDescent="0.2">
      <c r="A580" s="4" t="s">
        <v>3757</v>
      </c>
      <c r="B580" s="4" t="s">
        <v>3758</v>
      </c>
      <c r="C580" s="4" t="s">
        <v>3759</v>
      </c>
      <c r="D580" s="4" t="s">
        <v>3760</v>
      </c>
      <c r="E580" s="4" t="s">
        <v>3761</v>
      </c>
      <c r="F580" s="4" t="s">
        <v>414</v>
      </c>
      <c r="G580" s="4" t="s">
        <v>318</v>
      </c>
      <c r="H580" s="4" t="s">
        <v>415</v>
      </c>
      <c r="I580" s="5" t="s">
        <v>6191</v>
      </c>
    </row>
    <row r="581" spans="1:9" x14ac:dyDescent="0.2">
      <c r="A581" s="4" t="s">
        <v>3762</v>
      </c>
      <c r="B581" s="4" t="s">
        <v>3763</v>
      </c>
      <c r="C581" s="4" t="s">
        <v>3764</v>
      </c>
      <c r="D581" s="4" t="s">
        <v>3765</v>
      </c>
      <c r="E581" s="4" t="s">
        <v>3766</v>
      </c>
      <c r="F581" s="4" t="s">
        <v>3664</v>
      </c>
      <c r="G581" s="4" t="s">
        <v>318</v>
      </c>
      <c r="H581" s="4" t="s">
        <v>398</v>
      </c>
      <c r="I581" s="5" t="s">
        <v>6191</v>
      </c>
    </row>
    <row r="582" spans="1:9" x14ac:dyDescent="0.2">
      <c r="A582" s="4" t="s">
        <v>3768</v>
      </c>
      <c r="B582" s="4" t="s">
        <v>3769</v>
      </c>
      <c r="C582" s="4" t="s">
        <v>3770</v>
      </c>
      <c r="D582" s="4" t="s">
        <v>3771</v>
      </c>
      <c r="E582" s="4" t="s">
        <v>3772</v>
      </c>
      <c r="F582" s="4" t="s">
        <v>146</v>
      </c>
      <c r="G582" s="4" t="s">
        <v>19</v>
      </c>
      <c r="H582" s="4">
        <v>90605</v>
      </c>
      <c r="I582" s="5" t="s">
        <v>6190</v>
      </c>
    </row>
    <row r="583" spans="1:9" x14ac:dyDescent="0.2">
      <c r="A583" s="4" t="s">
        <v>3774</v>
      </c>
      <c r="B583" s="4" t="s">
        <v>3775</v>
      </c>
      <c r="C583" s="4" t="s">
        <v>3776</v>
      </c>
      <c r="D583" s="4"/>
      <c r="E583" s="4" t="s">
        <v>3777</v>
      </c>
      <c r="F583" s="4" t="s">
        <v>144</v>
      </c>
      <c r="G583" s="4" t="s">
        <v>28</v>
      </c>
      <c r="H583" s="4" t="s">
        <v>145</v>
      </c>
      <c r="I583" s="5" t="s">
        <v>6190</v>
      </c>
    </row>
    <row r="584" spans="1:9" x14ac:dyDescent="0.2">
      <c r="A584" s="4" t="s">
        <v>3779</v>
      </c>
      <c r="B584" s="4" t="s">
        <v>3780</v>
      </c>
      <c r="C584" s="4" t="s">
        <v>3781</v>
      </c>
      <c r="D584" s="4" t="s">
        <v>3782</v>
      </c>
      <c r="E584" s="4" t="s">
        <v>3783</v>
      </c>
      <c r="F584" s="4" t="s">
        <v>38</v>
      </c>
      <c r="G584" s="4" t="s">
        <v>19</v>
      </c>
      <c r="H584" s="4">
        <v>23237</v>
      </c>
      <c r="I584" s="5" t="s">
        <v>6191</v>
      </c>
    </row>
    <row r="585" spans="1:9" x14ac:dyDescent="0.2">
      <c r="A585" s="4" t="s">
        <v>3785</v>
      </c>
      <c r="B585" s="4" t="s">
        <v>3786</v>
      </c>
      <c r="C585" s="4" t="s">
        <v>3787</v>
      </c>
      <c r="D585" s="4" t="s">
        <v>3788</v>
      </c>
      <c r="E585" s="4" t="s">
        <v>3789</v>
      </c>
      <c r="F585" s="4" t="s">
        <v>34</v>
      </c>
      <c r="G585" s="4" t="s">
        <v>19</v>
      </c>
      <c r="H585" s="4">
        <v>20167</v>
      </c>
      <c r="I585" s="5" t="s">
        <v>6190</v>
      </c>
    </row>
    <row r="586" spans="1:9" x14ac:dyDescent="0.2">
      <c r="A586" s="4" t="s">
        <v>3791</v>
      </c>
      <c r="B586" s="4" t="s">
        <v>3792</v>
      </c>
      <c r="C586" s="4" t="s">
        <v>3793</v>
      </c>
      <c r="D586" s="4" t="s">
        <v>3794</v>
      </c>
      <c r="E586" s="4" t="s">
        <v>3795</v>
      </c>
      <c r="F586" s="4" t="s">
        <v>352</v>
      </c>
      <c r="G586" s="4" t="s">
        <v>19</v>
      </c>
      <c r="H586" s="4">
        <v>89706</v>
      </c>
      <c r="I586" s="5" t="s">
        <v>6191</v>
      </c>
    </row>
    <row r="587" spans="1:9" x14ac:dyDescent="0.2">
      <c r="A587" s="4" t="s">
        <v>3797</v>
      </c>
      <c r="B587" s="4" t="s">
        <v>3798</v>
      </c>
      <c r="C587" s="4" t="s">
        <v>3799</v>
      </c>
      <c r="D587" s="4" t="s">
        <v>3800</v>
      </c>
      <c r="E587" s="4" t="s">
        <v>3801</v>
      </c>
      <c r="F587" s="4" t="s">
        <v>360</v>
      </c>
      <c r="G587" s="4" t="s">
        <v>318</v>
      </c>
      <c r="H587" s="4" t="s">
        <v>361</v>
      </c>
      <c r="I587" s="5" t="s">
        <v>6190</v>
      </c>
    </row>
    <row r="588" spans="1:9" x14ac:dyDescent="0.2">
      <c r="A588" s="4" t="s">
        <v>3803</v>
      </c>
      <c r="B588" s="4" t="s">
        <v>3804</v>
      </c>
      <c r="C588" s="4" t="s">
        <v>6318</v>
      </c>
      <c r="D588" s="4" t="s">
        <v>3805</v>
      </c>
      <c r="E588" s="4" t="s">
        <v>3806</v>
      </c>
      <c r="F588" s="4" t="s">
        <v>173</v>
      </c>
      <c r="G588" s="4" t="s">
        <v>19</v>
      </c>
      <c r="H588" s="4">
        <v>55123</v>
      </c>
      <c r="I588" s="5" t="s">
        <v>6191</v>
      </c>
    </row>
    <row r="589" spans="1:9" x14ac:dyDescent="0.2">
      <c r="A589" s="4" t="s">
        <v>3808</v>
      </c>
      <c r="B589" s="4" t="s">
        <v>3809</v>
      </c>
      <c r="C589" s="4" t="s">
        <v>3810</v>
      </c>
      <c r="D589" s="4"/>
      <c r="E589" s="4" t="s">
        <v>3811</v>
      </c>
      <c r="F589" s="4" t="s">
        <v>223</v>
      </c>
      <c r="G589" s="4" t="s">
        <v>19</v>
      </c>
      <c r="H589" s="4">
        <v>35895</v>
      </c>
      <c r="I589" s="5" t="s">
        <v>6190</v>
      </c>
    </row>
    <row r="590" spans="1:9" x14ac:dyDescent="0.2">
      <c r="A590" s="4" t="s">
        <v>3813</v>
      </c>
      <c r="B590" s="4" t="s">
        <v>3814</v>
      </c>
      <c r="C590" s="4" t="s">
        <v>3815</v>
      </c>
      <c r="D590" s="4" t="s">
        <v>3816</v>
      </c>
      <c r="E590" s="4" t="s">
        <v>3817</v>
      </c>
      <c r="F590" s="4" t="s">
        <v>50</v>
      </c>
      <c r="G590" s="4" t="s">
        <v>19</v>
      </c>
      <c r="H590" s="4">
        <v>88553</v>
      </c>
      <c r="I590" s="5" t="s">
        <v>6190</v>
      </c>
    </row>
    <row r="591" spans="1:9" x14ac:dyDescent="0.2">
      <c r="A591" s="4" t="s">
        <v>3819</v>
      </c>
      <c r="B591" s="4" t="s">
        <v>3820</v>
      </c>
      <c r="C591" s="4" t="s">
        <v>3821</v>
      </c>
      <c r="D591" s="4"/>
      <c r="E591" s="4" t="s">
        <v>3822</v>
      </c>
      <c r="F591" s="4" t="s">
        <v>62</v>
      </c>
      <c r="G591" s="4" t="s">
        <v>19</v>
      </c>
      <c r="H591" s="4">
        <v>30033</v>
      </c>
      <c r="I591" s="5" t="s">
        <v>6191</v>
      </c>
    </row>
    <row r="592" spans="1:9" x14ac:dyDescent="0.2">
      <c r="A592" s="4" t="s">
        <v>3824</v>
      </c>
      <c r="B592" s="4" t="s">
        <v>3825</v>
      </c>
      <c r="C592" s="4" t="s">
        <v>3826</v>
      </c>
      <c r="D592" s="4" t="s">
        <v>3827</v>
      </c>
      <c r="E592" s="4" t="s">
        <v>3828</v>
      </c>
      <c r="F592" s="4" t="s">
        <v>161</v>
      </c>
      <c r="G592" s="4" t="s">
        <v>19</v>
      </c>
      <c r="H592" s="4">
        <v>92668</v>
      </c>
      <c r="I592" s="5" t="s">
        <v>6190</v>
      </c>
    </row>
    <row r="593" spans="1:9" x14ac:dyDescent="0.2">
      <c r="A593" s="4" t="s">
        <v>3830</v>
      </c>
      <c r="B593" s="4" t="s">
        <v>3831</v>
      </c>
      <c r="C593" s="4" t="s">
        <v>3832</v>
      </c>
      <c r="D593" s="4"/>
      <c r="E593" s="4" t="s">
        <v>3833</v>
      </c>
      <c r="F593" s="4" t="s">
        <v>25</v>
      </c>
      <c r="G593" s="4" t="s">
        <v>19</v>
      </c>
      <c r="H593" s="4">
        <v>92648</v>
      </c>
      <c r="I593" s="5" t="s">
        <v>6190</v>
      </c>
    </row>
    <row r="594" spans="1:9" x14ac:dyDescent="0.2">
      <c r="A594" s="4" t="s">
        <v>3835</v>
      </c>
      <c r="B594" s="4" t="s">
        <v>3836</v>
      </c>
      <c r="C594" s="4" t="s">
        <v>6319</v>
      </c>
      <c r="D594" s="4" t="s">
        <v>3837</v>
      </c>
      <c r="E594" s="4" t="s">
        <v>3838</v>
      </c>
      <c r="F594" s="4" t="s">
        <v>45</v>
      </c>
      <c r="G594" s="4" t="s">
        <v>19</v>
      </c>
      <c r="H594" s="4">
        <v>53285</v>
      </c>
      <c r="I594" s="5" t="s">
        <v>6191</v>
      </c>
    </row>
    <row r="595" spans="1:9" x14ac:dyDescent="0.2">
      <c r="A595" s="4" t="s">
        <v>3840</v>
      </c>
      <c r="B595" s="4" t="s">
        <v>3841</v>
      </c>
      <c r="C595" s="4" t="s">
        <v>3842</v>
      </c>
      <c r="D595" s="4"/>
      <c r="E595" s="4" t="s">
        <v>3843</v>
      </c>
      <c r="F595" s="4" t="s">
        <v>81</v>
      </c>
      <c r="G595" s="4" t="s">
        <v>28</v>
      </c>
      <c r="H595" s="4" t="s">
        <v>258</v>
      </c>
      <c r="I595" s="5" t="s">
        <v>6190</v>
      </c>
    </row>
    <row r="596" spans="1:9" x14ac:dyDescent="0.2">
      <c r="A596" s="4" t="s">
        <v>3845</v>
      </c>
      <c r="B596" s="4" t="s">
        <v>3846</v>
      </c>
      <c r="C596" s="4" t="s">
        <v>3847</v>
      </c>
      <c r="D596" s="4" t="s">
        <v>3848</v>
      </c>
      <c r="E596" s="4" t="s">
        <v>3849</v>
      </c>
      <c r="F596" s="4" t="s">
        <v>65</v>
      </c>
      <c r="G596" s="4" t="s">
        <v>19</v>
      </c>
      <c r="H596" s="4">
        <v>37416</v>
      </c>
      <c r="I596" s="5" t="s">
        <v>6191</v>
      </c>
    </row>
    <row r="597" spans="1:9" x14ac:dyDescent="0.2">
      <c r="A597" s="4" t="s">
        <v>3851</v>
      </c>
      <c r="B597" s="4" t="s">
        <v>3852</v>
      </c>
      <c r="C597" s="4" t="s">
        <v>6320</v>
      </c>
      <c r="D597" s="4"/>
      <c r="E597" s="4" t="s">
        <v>3853</v>
      </c>
      <c r="F597" s="4" t="s">
        <v>307</v>
      </c>
      <c r="G597" s="4" t="s">
        <v>28</v>
      </c>
      <c r="H597" s="4" t="s">
        <v>308</v>
      </c>
      <c r="I597" s="5" t="s">
        <v>6191</v>
      </c>
    </row>
    <row r="598" spans="1:9" x14ac:dyDescent="0.2">
      <c r="A598" s="4" t="s">
        <v>3855</v>
      </c>
      <c r="B598" s="4" t="s">
        <v>3856</v>
      </c>
      <c r="C598" s="4" t="s">
        <v>3857</v>
      </c>
      <c r="D598" s="4" t="s">
        <v>3858</v>
      </c>
      <c r="E598" s="4" t="s">
        <v>3859</v>
      </c>
      <c r="F598" s="4" t="s">
        <v>39</v>
      </c>
      <c r="G598" s="4" t="s">
        <v>19</v>
      </c>
      <c r="H598" s="4">
        <v>43268</v>
      </c>
      <c r="I598" s="5" t="s">
        <v>6191</v>
      </c>
    </row>
    <row r="599" spans="1:9" x14ac:dyDescent="0.2">
      <c r="A599" s="4" t="s">
        <v>3861</v>
      </c>
      <c r="B599" s="4" t="s">
        <v>3862</v>
      </c>
      <c r="C599" s="4" t="s">
        <v>3863</v>
      </c>
      <c r="D599" s="4" t="s">
        <v>3864</v>
      </c>
      <c r="E599" s="4" t="s">
        <v>3865</v>
      </c>
      <c r="F599" s="4" t="s">
        <v>87</v>
      </c>
      <c r="G599" s="4" t="s">
        <v>19</v>
      </c>
      <c r="H599" s="4">
        <v>91186</v>
      </c>
      <c r="I599" s="5" t="s">
        <v>6190</v>
      </c>
    </row>
    <row r="600" spans="1:9" x14ac:dyDescent="0.2">
      <c r="A600" s="4" t="s">
        <v>3867</v>
      </c>
      <c r="B600" s="4" t="s">
        <v>3868</v>
      </c>
      <c r="C600" s="4" t="s">
        <v>3869</v>
      </c>
      <c r="D600" s="4" t="s">
        <v>3870</v>
      </c>
      <c r="E600" s="4" t="s">
        <v>3871</v>
      </c>
      <c r="F600" s="4" t="s">
        <v>150</v>
      </c>
      <c r="G600" s="4" t="s">
        <v>19</v>
      </c>
      <c r="H600" s="4">
        <v>94159</v>
      </c>
      <c r="I600" s="5" t="s">
        <v>6190</v>
      </c>
    </row>
    <row r="601" spans="1:9" x14ac:dyDescent="0.2">
      <c r="A601" s="4" t="s">
        <v>3873</v>
      </c>
      <c r="B601" s="4" t="s">
        <v>3874</v>
      </c>
      <c r="C601" s="4" t="s">
        <v>3875</v>
      </c>
      <c r="D601" s="4"/>
      <c r="E601" s="4" t="s">
        <v>3876</v>
      </c>
      <c r="F601" s="4" t="s">
        <v>175</v>
      </c>
      <c r="G601" s="4" t="s">
        <v>19</v>
      </c>
      <c r="H601" s="4">
        <v>71137</v>
      </c>
      <c r="I601" s="5" t="s">
        <v>6190</v>
      </c>
    </row>
    <row r="602" spans="1:9" x14ac:dyDescent="0.2">
      <c r="A602" s="4" t="s">
        <v>3878</v>
      </c>
      <c r="B602" s="4" t="s">
        <v>3879</v>
      </c>
      <c r="C602" s="4" t="s">
        <v>3880</v>
      </c>
      <c r="D602" s="4" t="s">
        <v>3881</v>
      </c>
      <c r="E602" s="4" t="s">
        <v>3882</v>
      </c>
      <c r="F602" s="4" t="s">
        <v>46</v>
      </c>
      <c r="G602" s="4" t="s">
        <v>19</v>
      </c>
      <c r="H602" s="4">
        <v>19141</v>
      </c>
      <c r="I602" s="5" t="s">
        <v>6191</v>
      </c>
    </row>
    <row r="603" spans="1:9" x14ac:dyDescent="0.2">
      <c r="A603" s="4" t="s">
        <v>3884</v>
      </c>
      <c r="B603" s="4" t="s">
        <v>3885</v>
      </c>
      <c r="C603" s="4" t="s">
        <v>3886</v>
      </c>
      <c r="D603" s="4" t="s">
        <v>3887</v>
      </c>
      <c r="E603" s="4" t="s">
        <v>3888</v>
      </c>
      <c r="F603" s="4" t="s">
        <v>269</v>
      </c>
      <c r="G603" s="4" t="s">
        <v>19</v>
      </c>
      <c r="H603" s="4">
        <v>41905</v>
      </c>
      <c r="I603" s="5" t="s">
        <v>6190</v>
      </c>
    </row>
    <row r="604" spans="1:9" x14ac:dyDescent="0.2">
      <c r="A604" s="4" t="s">
        <v>3890</v>
      </c>
      <c r="B604" s="4" t="s">
        <v>3891</v>
      </c>
      <c r="C604" s="4" t="s">
        <v>3892</v>
      </c>
      <c r="D604" s="4" t="s">
        <v>3893</v>
      </c>
      <c r="E604" s="4" t="s">
        <v>3894</v>
      </c>
      <c r="F604" s="4" t="s">
        <v>260</v>
      </c>
      <c r="G604" s="4" t="s">
        <v>19</v>
      </c>
      <c r="H604" s="4">
        <v>43666</v>
      </c>
      <c r="I604" s="5" t="s">
        <v>6190</v>
      </c>
    </row>
    <row r="605" spans="1:9" x14ac:dyDescent="0.2">
      <c r="A605" s="4" t="s">
        <v>3896</v>
      </c>
      <c r="B605" s="4" t="s">
        <v>3897</v>
      </c>
      <c r="C605" s="4" t="s">
        <v>3898</v>
      </c>
      <c r="D605" s="4"/>
      <c r="E605" s="4" t="s">
        <v>3899</v>
      </c>
      <c r="F605" s="4" t="s">
        <v>78</v>
      </c>
      <c r="G605" s="4" t="s">
        <v>19</v>
      </c>
      <c r="H605" s="4">
        <v>80945</v>
      </c>
      <c r="I605" s="5" t="s">
        <v>6191</v>
      </c>
    </row>
    <row r="606" spans="1:9" x14ac:dyDescent="0.2">
      <c r="A606" s="4" t="s">
        <v>3901</v>
      </c>
      <c r="B606" s="4" t="s">
        <v>3902</v>
      </c>
      <c r="C606" s="4" t="s">
        <v>6321</v>
      </c>
      <c r="D606" s="4" t="s">
        <v>3903</v>
      </c>
      <c r="E606" s="4" t="s">
        <v>3904</v>
      </c>
      <c r="F606" s="4" t="s">
        <v>380</v>
      </c>
      <c r="G606" s="4" t="s">
        <v>318</v>
      </c>
      <c r="H606" s="4" t="s">
        <v>381</v>
      </c>
      <c r="I606" s="5" t="s">
        <v>6191</v>
      </c>
    </row>
    <row r="607" spans="1:9" x14ac:dyDescent="0.2">
      <c r="A607" s="4" t="s">
        <v>3906</v>
      </c>
      <c r="B607" s="4" t="s">
        <v>3907</v>
      </c>
      <c r="C607" s="4" t="s">
        <v>3908</v>
      </c>
      <c r="D607" s="4" t="s">
        <v>3909</v>
      </c>
      <c r="E607" s="4" t="s">
        <v>3910</v>
      </c>
      <c r="F607" s="4" t="s">
        <v>108</v>
      </c>
      <c r="G607" s="4" t="s">
        <v>19</v>
      </c>
      <c r="H607" s="4">
        <v>15274</v>
      </c>
      <c r="I607" s="5" t="s">
        <v>6190</v>
      </c>
    </row>
    <row r="608" spans="1:9" x14ac:dyDescent="0.2">
      <c r="A608" s="4" t="s">
        <v>3912</v>
      </c>
      <c r="B608" s="4" t="s">
        <v>3913</v>
      </c>
      <c r="C608" s="4" t="s">
        <v>3914</v>
      </c>
      <c r="D608" s="4" t="s">
        <v>3915</v>
      </c>
      <c r="E608" s="4" t="s">
        <v>3916</v>
      </c>
      <c r="F608" s="4" t="s">
        <v>29</v>
      </c>
      <c r="G608" s="4" t="s">
        <v>19</v>
      </c>
      <c r="H608" s="4">
        <v>33411</v>
      </c>
      <c r="I608" s="5" t="s">
        <v>6191</v>
      </c>
    </row>
    <row r="609" spans="1:9" x14ac:dyDescent="0.2">
      <c r="A609" s="4" t="s">
        <v>3918</v>
      </c>
      <c r="B609" s="4" t="s">
        <v>3919</v>
      </c>
      <c r="C609" s="4" t="s">
        <v>3920</v>
      </c>
      <c r="D609" s="4" t="s">
        <v>3921</v>
      </c>
      <c r="E609" s="4" t="s">
        <v>3922</v>
      </c>
      <c r="F609" s="4" t="s">
        <v>175</v>
      </c>
      <c r="G609" s="4" t="s">
        <v>19</v>
      </c>
      <c r="H609" s="4">
        <v>71115</v>
      </c>
      <c r="I609" s="5" t="s">
        <v>6190</v>
      </c>
    </row>
    <row r="610" spans="1:9" x14ac:dyDescent="0.2">
      <c r="A610" s="4" t="s">
        <v>3924</v>
      </c>
      <c r="B610" s="4" t="s">
        <v>3925</v>
      </c>
      <c r="C610" s="4" t="s">
        <v>6322</v>
      </c>
      <c r="D610" s="4"/>
      <c r="E610" s="4" t="s">
        <v>3926</v>
      </c>
      <c r="F610" s="4" t="s">
        <v>255</v>
      </c>
      <c r="G610" s="4" t="s">
        <v>19</v>
      </c>
      <c r="H610" s="4">
        <v>44105</v>
      </c>
      <c r="I610" s="5" t="s">
        <v>6191</v>
      </c>
    </row>
    <row r="611" spans="1:9" x14ac:dyDescent="0.2">
      <c r="A611" s="4" t="s">
        <v>3928</v>
      </c>
      <c r="B611" s="4" t="s">
        <v>3929</v>
      </c>
      <c r="C611" s="4" t="s">
        <v>3930</v>
      </c>
      <c r="D611" s="4" t="s">
        <v>3931</v>
      </c>
      <c r="E611" s="4" t="s">
        <v>3932</v>
      </c>
      <c r="F611" s="4" t="s">
        <v>45</v>
      </c>
      <c r="G611" s="4" t="s">
        <v>19</v>
      </c>
      <c r="H611" s="4">
        <v>53234</v>
      </c>
      <c r="I611" s="5" t="s">
        <v>6190</v>
      </c>
    </row>
    <row r="612" spans="1:9" x14ac:dyDescent="0.2">
      <c r="A612" s="4" t="s">
        <v>3934</v>
      </c>
      <c r="B612" s="4" t="s">
        <v>3935</v>
      </c>
      <c r="C612" s="4" t="s">
        <v>3936</v>
      </c>
      <c r="D612" s="4" t="s">
        <v>3937</v>
      </c>
      <c r="E612" s="4" t="s">
        <v>3938</v>
      </c>
      <c r="F612" s="4" t="s">
        <v>271</v>
      </c>
      <c r="G612" s="4" t="s">
        <v>19</v>
      </c>
      <c r="H612" s="4">
        <v>33345</v>
      </c>
      <c r="I612" s="5" t="s">
        <v>6191</v>
      </c>
    </row>
    <row r="613" spans="1:9" x14ac:dyDescent="0.2">
      <c r="A613" s="4" t="s">
        <v>3940</v>
      </c>
      <c r="B613" s="4" t="s">
        <v>3941</v>
      </c>
      <c r="C613" s="4" t="s">
        <v>3942</v>
      </c>
      <c r="D613" s="4" t="s">
        <v>3943</v>
      </c>
      <c r="E613" s="4" t="s">
        <v>3944</v>
      </c>
      <c r="F613" s="4" t="s">
        <v>175</v>
      </c>
      <c r="G613" s="4" t="s">
        <v>19</v>
      </c>
      <c r="H613" s="4">
        <v>71105</v>
      </c>
      <c r="I613" s="5" t="s">
        <v>6191</v>
      </c>
    </row>
    <row r="614" spans="1:9" x14ac:dyDescent="0.2">
      <c r="A614" s="4" t="s">
        <v>3946</v>
      </c>
      <c r="B614" s="4" t="s">
        <v>3947</v>
      </c>
      <c r="C614" s="4" t="s">
        <v>6323</v>
      </c>
      <c r="D614" s="4" t="s">
        <v>3948</v>
      </c>
      <c r="E614" s="4" t="s">
        <v>3949</v>
      </c>
      <c r="F614" s="4" t="s">
        <v>289</v>
      </c>
      <c r="G614" s="4" t="s">
        <v>318</v>
      </c>
      <c r="H614" s="4" t="s">
        <v>444</v>
      </c>
      <c r="I614" s="5" t="s">
        <v>6191</v>
      </c>
    </row>
    <row r="615" spans="1:9" x14ac:dyDescent="0.2">
      <c r="A615" s="4" t="s">
        <v>3951</v>
      </c>
      <c r="B615" s="4" t="s">
        <v>3952</v>
      </c>
      <c r="C615" s="4" t="s">
        <v>6324</v>
      </c>
      <c r="D615" s="4" t="s">
        <v>3953</v>
      </c>
      <c r="E615" s="4" t="s">
        <v>3954</v>
      </c>
      <c r="F615" s="4" t="s">
        <v>131</v>
      </c>
      <c r="G615" s="4" t="s">
        <v>19</v>
      </c>
      <c r="H615" s="4">
        <v>94207</v>
      </c>
      <c r="I615" s="5" t="s">
        <v>6191</v>
      </c>
    </row>
    <row r="616" spans="1:9" x14ac:dyDescent="0.2">
      <c r="A616" s="4" t="s">
        <v>3956</v>
      </c>
      <c r="B616" s="4" t="s">
        <v>3957</v>
      </c>
      <c r="C616" s="4" t="s">
        <v>6325</v>
      </c>
      <c r="D616" s="4" t="s">
        <v>3958</v>
      </c>
      <c r="E616" s="4" t="s">
        <v>3959</v>
      </c>
      <c r="F616" s="4" t="s">
        <v>130</v>
      </c>
      <c r="G616" s="4" t="s">
        <v>19</v>
      </c>
      <c r="H616" s="4">
        <v>37240</v>
      </c>
      <c r="I616" s="5" t="s">
        <v>6191</v>
      </c>
    </row>
    <row r="617" spans="1:9" x14ac:dyDescent="0.2">
      <c r="A617" s="4" t="s">
        <v>3961</v>
      </c>
      <c r="B617" s="4" t="s">
        <v>3962</v>
      </c>
      <c r="C617" s="4" t="s">
        <v>3963</v>
      </c>
      <c r="D617" s="4" t="s">
        <v>3964</v>
      </c>
      <c r="E617" s="4" t="s">
        <v>3965</v>
      </c>
      <c r="F617" s="4" t="s">
        <v>97</v>
      </c>
      <c r="G617" s="4" t="s">
        <v>19</v>
      </c>
      <c r="H617" s="4">
        <v>58122</v>
      </c>
      <c r="I617" s="5" t="s">
        <v>6190</v>
      </c>
    </row>
    <row r="618" spans="1:9" x14ac:dyDescent="0.2">
      <c r="A618" s="4" t="s">
        <v>3967</v>
      </c>
      <c r="B618" s="4" t="s">
        <v>3968</v>
      </c>
      <c r="C618" s="4" t="s">
        <v>3969</v>
      </c>
      <c r="D618" s="4" t="s">
        <v>3970</v>
      </c>
      <c r="E618" s="4" t="s">
        <v>3971</v>
      </c>
      <c r="F618" s="4" t="s">
        <v>54</v>
      </c>
      <c r="G618" s="4" t="s">
        <v>28</v>
      </c>
      <c r="H618" s="4" t="s">
        <v>55</v>
      </c>
      <c r="I618" s="5" t="s">
        <v>6191</v>
      </c>
    </row>
    <row r="619" spans="1:9" x14ac:dyDescent="0.2">
      <c r="A619" s="4" t="s">
        <v>3973</v>
      </c>
      <c r="B619" s="4" t="s">
        <v>3974</v>
      </c>
      <c r="C619" s="4" t="s">
        <v>3975</v>
      </c>
      <c r="D619" s="4" t="s">
        <v>3976</v>
      </c>
      <c r="E619" s="4" t="s">
        <v>3977</v>
      </c>
      <c r="F619" s="4" t="s">
        <v>90</v>
      </c>
      <c r="G619" s="4" t="s">
        <v>19</v>
      </c>
      <c r="H619" s="4">
        <v>74184</v>
      </c>
      <c r="I619" s="5" t="s">
        <v>6191</v>
      </c>
    </row>
    <row r="620" spans="1:9" x14ac:dyDescent="0.2">
      <c r="A620" s="4" t="s">
        <v>3979</v>
      </c>
      <c r="B620" s="4" t="s">
        <v>3980</v>
      </c>
      <c r="C620" s="4" t="s">
        <v>3981</v>
      </c>
      <c r="D620" s="4" t="s">
        <v>3982</v>
      </c>
      <c r="E620" s="4" t="s">
        <v>3983</v>
      </c>
      <c r="F620" s="4" t="s">
        <v>57</v>
      </c>
      <c r="G620" s="4" t="s">
        <v>19</v>
      </c>
      <c r="H620" s="4">
        <v>10045</v>
      </c>
      <c r="I620" s="5" t="s">
        <v>6190</v>
      </c>
    </row>
    <row r="621" spans="1:9" x14ac:dyDescent="0.2">
      <c r="A621" s="4" t="s">
        <v>3985</v>
      </c>
      <c r="B621" s="4" t="s">
        <v>3986</v>
      </c>
      <c r="C621" s="4" t="s">
        <v>3987</v>
      </c>
      <c r="D621" s="4" t="s">
        <v>3988</v>
      </c>
      <c r="E621" s="4" t="s">
        <v>3989</v>
      </c>
      <c r="F621" s="4" t="s">
        <v>53</v>
      </c>
      <c r="G621" s="4" t="s">
        <v>19</v>
      </c>
      <c r="H621" s="4">
        <v>34642</v>
      </c>
      <c r="I621" s="5" t="s">
        <v>6190</v>
      </c>
    </row>
    <row r="622" spans="1:9" x14ac:dyDescent="0.2">
      <c r="A622" s="4" t="s">
        <v>3991</v>
      </c>
      <c r="B622" s="4" t="s">
        <v>3992</v>
      </c>
      <c r="C622" s="4" t="s">
        <v>3993</v>
      </c>
      <c r="D622" s="4" t="s">
        <v>3994</v>
      </c>
      <c r="E622" s="4" t="s">
        <v>3995</v>
      </c>
      <c r="F622" s="4" t="s">
        <v>2998</v>
      </c>
      <c r="G622" s="4" t="s">
        <v>318</v>
      </c>
      <c r="H622" s="4" t="s">
        <v>395</v>
      </c>
      <c r="I622" s="5" t="s">
        <v>6191</v>
      </c>
    </row>
    <row r="623" spans="1:9" x14ac:dyDescent="0.2">
      <c r="A623" s="4" t="s">
        <v>3997</v>
      </c>
      <c r="B623" s="4" t="s">
        <v>3998</v>
      </c>
      <c r="C623" s="4" t="s">
        <v>3999</v>
      </c>
      <c r="D623" s="4" t="s">
        <v>4000</v>
      </c>
      <c r="E623" s="4" t="s">
        <v>4001</v>
      </c>
      <c r="F623" s="4" t="s">
        <v>189</v>
      </c>
      <c r="G623" s="4" t="s">
        <v>19</v>
      </c>
      <c r="H623" s="4">
        <v>97296</v>
      </c>
      <c r="I623" s="5" t="s">
        <v>6191</v>
      </c>
    </row>
    <row r="624" spans="1:9" x14ac:dyDescent="0.2">
      <c r="A624" s="4" t="s">
        <v>4003</v>
      </c>
      <c r="B624" s="4" t="s">
        <v>4004</v>
      </c>
      <c r="C624" s="4" t="s">
        <v>4005</v>
      </c>
      <c r="D624" s="4"/>
      <c r="E624" s="4" t="s">
        <v>4006</v>
      </c>
      <c r="F624" s="4" t="s">
        <v>107</v>
      </c>
      <c r="G624" s="4" t="s">
        <v>19</v>
      </c>
      <c r="H624" s="4">
        <v>89115</v>
      </c>
      <c r="I624" s="5" t="s">
        <v>6191</v>
      </c>
    </row>
    <row r="625" spans="1:9" x14ac:dyDescent="0.2">
      <c r="A625" s="4" t="s">
        <v>4008</v>
      </c>
      <c r="B625" s="4" t="s">
        <v>4009</v>
      </c>
      <c r="C625" s="4" t="s">
        <v>6326</v>
      </c>
      <c r="D625" s="4" t="s">
        <v>4010</v>
      </c>
      <c r="E625" s="4" t="s">
        <v>4011</v>
      </c>
      <c r="F625" s="4" t="s">
        <v>100</v>
      </c>
      <c r="G625" s="4" t="s">
        <v>28</v>
      </c>
      <c r="H625" s="4" t="s">
        <v>101</v>
      </c>
      <c r="I625" s="5" t="s">
        <v>6191</v>
      </c>
    </row>
    <row r="626" spans="1:9" x14ac:dyDescent="0.2">
      <c r="A626" s="4" t="s">
        <v>4013</v>
      </c>
      <c r="B626" s="4" t="s">
        <v>4014</v>
      </c>
      <c r="C626" s="4" t="s">
        <v>4015</v>
      </c>
      <c r="D626" s="4"/>
      <c r="E626" s="4" t="s">
        <v>4016</v>
      </c>
      <c r="F626" s="4" t="s">
        <v>339</v>
      </c>
      <c r="G626" s="4" t="s">
        <v>318</v>
      </c>
      <c r="H626" s="4" t="s">
        <v>340</v>
      </c>
      <c r="I626" s="5" t="s">
        <v>6190</v>
      </c>
    </row>
    <row r="627" spans="1:9" x14ac:dyDescent="0.2">
      <c r="A627" s="4" t="s">
        <v>4018</v>
      </c>
      <c r="B627" s="4" t="s">
        <v>4019</v>
      </c>
      <c r="C627" s="4" t="s">
        <v>4020</v>
      </c>
      <c r="D627" s="4" t="s">
        <v>4021</v>
      </c>
      <c r="E627" s="4" t="s">
        <v>4022</v>
      </c>
      <c r="F627" s="4" t="s">
        <v>150</v>
      </c>
      <c r="G627" s="4" t="s">
        <v>19</v>
      </c>
      <c r="H627" s="4">
        <v>94159</v>
      </c>
      <c r="I627" s="5" t="s">
        <v>6191</v>
      </c>
    </row>
    <row r="628" spans="1:9" x14ac:dyDescent="0.2">
      <c r="A628" s="4" t="s">
        <v>4024</v>
      </c>
      <c r="B628" s="4" t="s">
        <v>4025</v>
      </c>
      <c r="C628" s="4" t="s">
        <v>4026</v>
      </c>
      <c r="D628" s="4" t="s">
        <v>4027</v>
      </c>
      <c r="E628" s="4" t="s">
        <v>4028</v>
      </c>
      <c r="F628" s="4" t="s">
        <v>108</v>
      </c>
      <c r="G628" s="4" t="s">
        <v>19</v>
      </c>
      <c r="H628" s="4">
        <v>15274</v>
      </c>
      <c r="I628" s="5" t="s">
        <v>6191</v>
      </c>
    </row>
    <row r="629" spans="1:9" x14ac:dyDescent="0.2">
      <c r="A629" s="4" t="s">
        <v>4030</v>
      </c>
      <c r="B629" s="4" t="s">
        <v>4031</v>
      </c>
      <c r="C629" s="4" t="s">
        <v>4032</v>
      </c>
      <c r="D629" s="4" t="s">
        <v>4033</v>
      </c>
      <c r="E629" s="4" t="s">
        <v>4034</v>
      </c>
      <c r="F629" s="4" t="s">
        <v>63</v>
      </c>
      <c r="G629" s="4" t="s">
        <v>19</v>
      </c>
      <c r="H629" s="4">
        <v>77281</v>
      </c>
      <c r="I629" s="5" t="s">
        <v>6190</v>
      </c>
    </row>
    <row r="630" spans="1:9" x14ac:dyDescent="0.2">
      <c r="A630" s="4" t="s">
        <v>4036</v>
      </c>
      <c r="B630" s="4" t="s">
        <v>4037</v>
      </c>
      <c r="C630" s="4" t="s">
        <v>4038</v>
      </c>
      <c r="D630" s="4" t="s">
        <v>4039</v>
      </c>
      <c r="E630" s="4" t="s">
        <v>4040</v>
      </c>
      <c r="F630" s="4" t="s">
        <v>4041</v>
      </c>
      <c r="G630" s="4" t="s">
        <v>318</v>
      </c>
      <c r="H630" s="4" t="s">
        <v>416</v>
      </c>
      <c r="I630" s="5" t="s">
        <v>6190</v>
      </c>
    </row>
    <row r="631" spans="1:9" x14ac:dyDescent="0.2">
      <c r="A631" s="4" t="s">
        <v>4042</v>
      </c>
      <c r="B631" s="4" t="s">
        <v>4043</v>
      </c>
      <c r="C631" s="4" t="s">
        <v>4044</v>
      </c>
      <c r="D631" s="4"/>
      <c r="E631" s="4" t="s">
        <v>4045</v>
      </c>
      <c r="F631" s="4" t="s">
        <v>271</v>
      </c>
      <c r="G631" s="4" t="s">
        <v>19</v>
      </c>
      <c r="H631" s="4">
        <v>33345</v>
      </c>
      <c r="I631" s="5" t="s">
        <v>6191</v>
      </c>
    </row>
    <row r="632" spans="1:9" x14ac:dyDescent="0.2">
      <c r="A632" s="4" t="s">
        <v>4046</v>
      </c>
      <c r="B632" s="4" t="s">
        <v>4047</v>
      </c>
      <c r="C632" s="4" t="s">
        <v>4048</v>
      </c>
      <c r="D632" s="4" t="s">
        <v>4049</v>
      </c>
      <c r="E632" s="4" t="s">
        <v>4050</v>
      </c>
      <c r="F632" s="4" t="s">
        <v>190</v>
      </c>
      <c r="G632" s="4" t="s">
        <v>19</v>
      </c>
      <c r="H632" s="4">
        <v>76210</v>
      </c>
      <c r="I632" s="5" t="s">
        <v>6191</v>
      </c>
    </row>
    <row r="633" spans="1:9" x14ac:dyDescent="0.2">
      <c r="A633" s="4" t="s">
        <v>4051</v>
      </c>
      <c r="B633" s="4" t="s">
        <v>4052</v>
      </c>
      <c r="C633" s="4" t="s">
        <v>4053</v>
      </c>
      <c r="D633" s="4" t="s">
        <v>4054</v>
      </c>
      <c r="E633" s="4" t="s">
        <v>4055</v>
      </c>
      <c r="F633" s="4" t="s">
        <v>488</v>
      </c>
      <c r="G633" s="4" t="s">
        <v>318</v>
      </c>
      <c r="H633" s="4" t="s">
        <v>363</v>
      </c>
      <c r="I633" s="5" t="s">
        <v>6190</v>
      </c>
    </row>
    <row r="634" spans="1:9" x14ac:dyDescent="0.2">
      <c r="A634" s="4" t="s">
        <v>4057</v>
      </c>
      <c r="B634" s="4" t="s">
        <v>4058</v>
      </c>
      <c r="C634" s="4" t="s">
        <v>4059</v>
      </c>
      <c r="D634" s="4" t="s">
        <v>4060</v>
      </c>
      <c r="E634" s="4" t="s">
        <v>4061</v>
      </c>
      <c r="F634" s="4" t="s">
        <v>27</v>
      </c>
      <c r="G634" s="4" t="s">
        <v>19</v>
      </c>
      <c r="H634" s="4">
        <v>90005</v>
      </c>
      <c r="I634" s="5" t="s">
        <v>6191</v>
      </c>
    </row>
    <row r="635" spans="1:9" x14ac:dyDescent="0.2">
      <c r="A635" s="4" t="s">
        <v>4063</v>
      </c>
      <c r="B635" s="4" t="s">
        <v>4064</v>
      </c>
      <c r="C635" s="4" t="s">
        <v>4065</v>
      </c>
      <c r="D635" s="4" t="s">
        <v>4066</v>
      </c>
      <c r="E635" s="4" t="s">
        <v>4067</v>
      </c>
      <c r="F635" s="4" t="s">
        <v>202</v>
      </c>
      <c r="G635" s="4" t="s">
        <v>19</v>
      </c>
      <c r="H635" s="4">
        <v>18706</v>
      </c>
      <c r="I635" s="5" t="s">
        <v>6191</v>
      </c>
    </row>
    <row r="636" spans="1:9" x14ac:dyDescent="0.2">
      <c r="A636" s="4" t="s">
        <v>4069</v>
      </c>
      <c r="B636" s="4" t="s">
        <v>4070</v>
      </c>
      <c r="C636" s="4" t="s">
        <v>4071</v>
      </c>
      <c r="D636" s="4" t="s">
        <v>4072</v>
      </c>
      <c r="E636" s="4" t="s">
        <v>4073</v>
      </c>
      <c r="F636" s="4" t="s">
        <v>190</v>
      </c>
      <c r="G636" s="4" t="s">
        <v>19</v>
      </c>
      <c r="H636" s="4">
        <v>76205</v>
      </c>
      <c r="I636" s="5" t="s">
        <v>6191</v>
      </c>
    </row>
    <row r="637" spans="1:9" x14ac:dyDescent="0.2">
      <c r="A637" s="4" t="s">
        <v>4075</v>
      </c>
      <c r="B637" s="4" t="s">
        <v>4076</v>
      </c>
      <c r="C637" s="4" t="s">
        <v>4077</v>
      </c>
      <c r="D637" s="4" t="s">
        <v>4078</v>
      </c>
      <c r="E637" s="4" t="s">
        <v>4079</v>
      </c>
      <c r="F637" s="4" t="s">
        <v>37</v>
      </c>
      <c r="G637" s="4" t="s">
        <v>19</v>
      </c>
      <c r="H637" s="4">
        <v>64082</v>
      </c>
      <c r="I637" s="5" t="s">
        <v>6190</v>
      </c>
    </row>
    <row r="638" spans="1:9" x14ac:dyDescent="0.2">
      <c r="A638" s="4" t="s">
        <v>4081</v>
      </c>
      <c r="B638" s="4" t="s">
        <v>4082</v>
      </c>
      <c r="C638" s="4" t="s">
        <v>4083</v>
      </c>
      <c r="D638" s="4" t="s">
        <v>4084</v>
      </c>
      <c r="E638" s="4" t="s">
        <v>4085</v>
      </c>
      <c r="F638" s="4" t="s">
        <v>88</v>
      </c>
      <c r="G638" s="4" t="s">
        <v>19</v>
      </c>
      <c r="H638" s="4">
        <v>72209</v>
      </c>
      <c r="I638" s="5" t="s">
        <v>6190</v>
      </c>
    </row>
    <row r="639" spans="1:9" x14ac:dyDescent="0.2">
      <c r="A639" s="4" t="s">
        <v>4087</v>
      </c>
      <c r="B639" s="4" t="s">
        <v>4088</v>
      </c>
      <c r="C639" s="4" t="s">
        <v>4089</v>
      </c>
      <c r="D639" s="4" t="s">
        <v>4090</v>
      </c>
      <c r="E639" s="4" t="s">
        <v>4091</v>
      </c>
      <c r="F639" s="4" t="s">
        <v>4092</v>
      </c>
      <c r="G639" s="4" t="s">
        <v>318</v>
      </c>
      <c r="H639" s="4" t="s">
        <v>324</v>
      </c>
      <c r="I639" s="5" t="s">
        <v>6190</v>
      </c>
    </row>
    <row r="640" spans="1:9" x14ac:dyDescent="0.2">
      <c r="A640" s="4" t="s">
        <v>4094</v>
      </c>
      <c r="B640" s="4" t="s">
        <v>4095</v>
      </c>
      <c r="C640" s="4" t="s">
        <v>6327</v>
      </c>
      <c r="D640" s="4" t="s">
        <v>4096</v>
      </c>
      <c r="E640" s="4" t="s">
        <v>4097</v>
      </c>
      <c r="F640" s="4" t="s">
        <v>3664</v>
      </c>
      <c r="G640" s="4" t="s">
        <v>318</v>
      </c>
      <c r="H640" s="4" t="s">
        <v>398</v>
      </c>
      <c r="I640" s="5" t="s">
        <v>6190</v>
      </c>
    </row>
    <row r="641" spans="1:9" x14ac:dyDescent="0.2">
      <c r="A641" s="4" t="s">
        <v>4099</v>
      </c>
      <c r="B641" s="4" t="s">
        <v>4100</v>
      </c>
      <c r="C641" s="4" t="s">
        <v>4101</v>
      </c>
      <c r="D641" s="4" t="s">
        <v>4102</v>
      </c>
      <c r="E641" s="4" t="s">
        <v>4103</v>
      </c>
      <c r="F641" s="4" t="s">
        <v>179</v>
      </c>
      <c r="G641" s="4" t="s">
        <v>19</v>
      </c>
      <c r="H641" s="4">
        <v>16534</v>
      </c>
      <c r="I641" s="5" t="s">
        <v>6190</v>
      </c>
    </row>
    <row r="642" spans="1:9" x14ac:dyDescent="0.2">
      <c r="A642" s="4" t="s">
        <v>4105</v>
      </c>
      <c r="B642" s="4" t="s">
        <v>4106</v>
      </c>
      <c r="C642" s="4" t="s">
        <v>6328</v>
      </c>
      <c r="D642" s="4" t="s">
        <v>4107</v>
      </c>
      <c r="E642" s="4" t="s">
        <v>4108</v>
      </c>
      <c r="F642" s="4" t="s">
        <v>280</v>
      </c>
      <c r="G642" s="4" t="s">
        <v>28</v>
      </c>
      <c r="H642" s="4" t="s">
        <v>310</v>
      </c>
      <c r="I642" s="5" t="s">
        <v>6191</v>
      </c>
    </row>
    <row r="643" spans="1:9" x14ac:dyDescent="0.2">
      <c r="A643" s="4" t="s">
        <v>4110</v>
      </c>
      <c r="B643" s="4" t="s">
        <v>4111</v>
      </c>
      <c r="C643" s="4" t="s">
        <v>4112</v>
      </c>
      <c r="D643" s="4" t="s">
        <v>4113</v>
      </c>
      <c r="E643" s="4" t="s">
        <v>4114</v>
      </c>
      <c r="F643" s="4" t="s">
        <v>108</v>
      </c>
      <c r="G643" s="4" t="s">
        <v>19</v>
      </c>
      <c r="H643" s="4">
        <v>15255</v>
      </c>
      <c r="I643" s="5" t="s">
        <v>6190</v>
      </c>
    </row>
    <row r="644" spans="1:9" x14ac:dyDescent="0.2">
      <c r="A644" s="4" t="s">
        <v>4116</v>
      </c>
      <c r="B644" s="4" t="s">
        <v>4117</v>
      </c>
      <c r="C644" s="4" t="s">
        <v>4118</v>
      </c>
      <c r="D644" s="4" t="s">
        <v>4119</v>
      </c>
      <c r="E644" s="4" t="s">
        <v>4120</v>
      </c>
      <c r="F644" s="4" t="s">
        <v>4121</v>
      </c>
      <c r="G644" s="4" t="s">
        <v>28</v>
      </c>
      <c r="H644" s="4" t="s">
        <v>4122</v>
      </c>
      <c r="I644" s="5" t="s">
        <v>6190</v>
      </c>
    </row>
    <row r="645" spans="1:9" x14ac:dyDescent="0.2">
      <c r="A645" s="4" t="s">
        <v>4124</v>
      </c>
      <c r="B645" s="4" t="s">
        <v>4125</v>
      </c>
      <c r="C645" s="4" t="s">
        <v>4126</v>
      </c>
      <c r="D645" s="4"/>
      <c r="E645" s="4" t="s">
        <v>4127</v>
      </c>
      <c r="F645" s="4" t="s">
        <v>52</v>
      </c>
      <c r="G645" s="4" t="s">
        <v>19</v>
      </c>
      <c r="H645" s="4">
        <v>75260</v>
      </c>
      <c r="I645" s="5" t="s">
        <v>6190</v>
      </c>
    </row>
    <row r="646" spans="1:9" x14ac:dyDescent="0.2">
      <c r="A646" s="4" t="s">
        <v>4129</v>
      </c>
      <c r="B646" s="4" t="s">
        <v>4130</v>
      </c>
      <c r="C646" s="4" t="s">
        <v>6329</v>
      </c>
      <c r="D646" s="4" t="s">
        <v>4131</v>
      </c>
      <c r="E646" s="4" t="s">
        <v>4132</v>
      </c>
      <c r="F646" s="4" t="s">
        <v>92</v>
      </c>
      <c r="G646" s="4" t="s">
        <v>19</v>
      </c>
      <c r="H646" s="4">
        <v>33233</v>
      </c>
      <c r="I646" s="5" t="s">
        <v>6191</v>
      </c>
    </row>
    <row r="647" spans="1:9" x14ac:dyDescent="0.2">
      <c r="A647" s="4" t="s">
        <v>4134</v>
      </c>
      <c r="B647" s="4" t="s">
        <v>4135</v>
      </c>
      <c r="C647" s="4" t="s">
        <v>4136</v>
      </c>
      <c r="D647" s="4" t="s">
        <v>4137</v>
      </c>
      <c r="E647" s="4" t="s">
        <v>4138</v>
      </c>
      <c r="F647" s="4" t="s">
        <v>467</v>
      </c>
      <c r="G647" s="4" t="s">
        <v>19</v>
      </c>
      <c r="H647" s="4">
        <v>76905</v>
      </c>
      <c r="I647" s="5" t="s">
        <v>6190</v>
      </c>
    </row>
    <row r="648" spans="1:9" x14ac:dyDescent="0.2">
      <c r="A648" s="4" t="s">
        <v>4140</v>
      </c>
      <c r="B648" s="4" t="s">
        <v>4141</v>
      </c>
      <c r="C648" s="4" t="s">
        <v>4142</v>
      </c>
      <c r="D648" s="4" t="s">
        <v>4143</v>
      </c>
      <c r="E648" s="4" t="s">
        <v>4144</v>
      </c>
      <c r="F648" s="4" t="s">
        <v>198</v>
      </c>
      <c r="G648" s="4" t="s">
        <v>19</v>
      </c>
      <c r="H648" s="4">
        <v>12205</v>
      </c>
      <c r="I648" s="5" t="s">
        <v>6190</v>
      </c>
    </row>
    <row r="649" spans="1:9" x14ac:dyDescent="0.2">
      <c r="A649" s="4" t="s">
        <v>4146</v>
      </c>
      <c r="B649" s="4" t="s">
        <v>4147</v>
      </c>
      <c r="C649" s="4" t="s">
        <v>4148</v>
      </c>
      <c r="D649" s="4" t="s">
        <v>4149</v>
      </c>
      <c r="E649" s="4" t="s">
        <v>4150</v>
      </c>
      <c r="F649" s="4" t="s">
        <v>279</v>
      </c>
      <c r="G649" s="4" t="s">
        <v>28</v>
      </c>
      <c r="H649" s="4" t="s">
        <v>210</v>
      </c>
      <c r="I649" s="5" t="s">
        <v>6190</v>
      </c>
    </row>
    <row r="650" spans="1:9" x14ac:dyDescent="0.2">
      <c r="A650" s="4" t="s">
        <v>4152</v>
      </c>
      <c r="B650" s="4" t="s">
        <v>4153</v>
      </c>
      <c r="C650" s="4" t="s">
        <v>4154</v>
      </c>
      <c r="D650" s="4" t="s">
        <v>4155</v>
      </c>
      <c r="E650" s="4" t="s">
        <v>4156</v>
      </c>
      <c r="F650" s="4" t="s">
        <v>39</v>
      </c>
      <c r="G650" s="4" t="s">
        <v>19</v>
      </c>
      <c r="H650" s="4">
        <v>43240</v>
      </c>
      <c r="I650" s="5" t="s">
        <v>6191</v>
      </c>
    </row>
    <row r="651" spans="1:9" x14ac:dyDescent="0.2">
      <c r="A651" s="4" t="s">
        <v>4158</v>
      </c>
      <c r="B651" s="4" t="s">
        <v>4159</v>
      </c>
      <c r="C651" s="4" t="s">
        <v>4160</v>
      </c>
      <c r="D651" s="4" t="s">
        <v>4161</v>
      </c>
      <c r="E651" s="4" t="s">
        <v>4162</v>
      </c>
      <c r="F651" s="4" t="s">
        <v>354</v>
      </c>
      <c r="G651" s="4" t="s">
        <v>28</v>
      </c>
      <c r="H651" s="4" t="s">
        <v>355</v>
      </c>
      <c r="I651" s="5" t="s">
        <v>6191</v>
      </c>
    </row>
    <row r="652" spans="1:9" x14ac:dyDescent="0.2">
      <c r="A652" s="4" t="s">
        <v>4164</v>
      </c>
      <c r="B652" s="4" t="s">
        <v>4165</v>
      </c>
      <c r="C652" s="4" t="s">
        <v>4166</v>
      </c>
      <c r="D652" s="4" t="s">
        <v>4167</v>
      </c>
      <c r="E652" s="4" t="s">
        <v>4168</v>
      </c>
      <c r="F652" s="4" t="s">
        <v>153</v>
      </c>
      <c r="G652" s="4" t="s">
        <v>19</v>
      </c>
      <c r="H652" s="4">
        <v>92883</v>
      </c>
      <c r="I652" s="5" t="s">
        <v>6190</v>
      </c>
    </row>
    <row r="653" spans="1:9" x14ac:dyDescent="0.2">
      <c r="A653" s="4" t="s">
        <v>4170</v>
      </c>
      <c r="B653" s="4" t="s">
        <v>4171</v>
      </c>
      <c r="C653" s="4" t="s">
        <v>6330</v>
      </c>
      <c r="D653" s="4" t="s">
        <v>4172</v>
      </c>
      <c r="E653" s="4" t="s">
        <v>4173</v>
      </c>
      <c r="F653" s="4" t="s">
        <v>47</v>
      </c>
      <c r="G653" s="4" t="s">
        <v>19</v>
      </c>
      <c r="H653" s="4">
        <v>20436</v>
      </c>
      <c r="I653" s="5" t="s">
        <v>6191</v>
      </c>
    </row>
    <row r="654" spans="1:9" x14ac:dyDescent="0.2">
      <c r="A654" s="4" t="s">
        <v>4175</v>
      </c>
      <c r="B654" s="4" t="s">
        <v>4176</v>
      </c>
      <c r="C654" s="4" t="s">
        <v>4177</v>
      </c>
      <c r="D654" s="4"/>
      <c r="E654" s="4" t="s">
        <v>4178</v>
      </c>
      <c r="F654" s="4" t="s">
        <v>461</v>
      </c>
      <c r="G654" s="4" t="s">
        <v>318</v>
      </c>
      <c r="H654" s="4" t="s">
        <v>330</v>
      </c>
      <c r="I654" s="5" t="s">
        <v>6191</v>
      </c>
    </row>
    <row r="655" spans="1:9" x14ac:dyDescent="0.2">
      <c r="A655" s="4" t="s">
        <v>4180</v>
      </c>
      <c r="B655" s="4" t="s">
        <v>4181</v>
      </c>
      <c r="C655" s="4" t="s">
        <v>4182</v>
      </c>
      <c r="D655" s="4" t="s">
        <v>4183</v>
      </c>
      <c r="E655" s="4" t="s">
        <v>4184</v>
      </c>
      <c r="F655" s="4" t="s">
        <v>260</v>
      </c>
      <c r="G655" s="4" t="s">
        <v>19</v>
      </c>
      <c r="H655" s="4">
        <v>43610</v>
      </c>
      <c r="I655" s="5" t="s">
        <v>6191</v>
      </c>
    </row>
    <row r="656" spans="1:9" x14ac:dyDescent="0.2">
      <c r="A656" s="4" t="s">
        <v>4186</v>
      </c>
      <c r="B656" s="4" t="s">
        <v>4187</v>
      </c>
      <c r="C656" s="4" t="s">
        <v>4188</v>
      </c>
      <c r="D656" s="4" t="s">
        <v>4189</v>
      </c>
      <c r="E656" s="4" t="s">
        <v>4190</v>
      </c>
      <c r="F656" s="4" t="s">
        <v>47</v>
      </c>
      <c r="G656" s="4" t="s">
        <v>19</v>
      </c>
      <c r="H656" s="4">
        <v>20088</v>
      </c>
      <c r="I656" s="5" t="s">
        <v>6191</v>
      </c>
    </row>
    <row r="657" spans="1:9" x14ac:dyDescent="0.2">
      <c r="A657" s="4" t="s">
        <v>4192</v>
      </c>
      <c r="B657" s="4" t="s">
        <v>4193</v>
      </c>
      <c r="C657" s="4" t="s">
        <v>4194</v>
      </c>
      <c r="D657" s="4"/>
      <c r="E657" s="4" t="s">
        <v>4195</v>
      </c>
      <c r="F657" s="4" t="s">
        <v>186</v>
      </c>
      <c r="G657" s="4" t="s">
        <v>19</v>
      </c>
      <c r="H657" s="4">
        <v>52405</v>
      </c>
      <c r="I657" s="5" t="s">
        <v>6190</v>
      </c>
    </row>
    <row r="658" spans="1:9" x14ac:dyDescent="0.2">
      <c r="A658" s="4" t="s">
        <v>4197</v>
      </c>
      <c r="B658" s="4" t="s">
        <v>4198</v>
      </c>
      <c r="C658" s="4" t="s">
        <v>4199</v>
      </c>
      <c r="D658" s="4"/>
      <c r="E658" s="4" t="s">
        <v>4200</v>
      </c>
      <c r="F658" s="4" t="s">
        <v>133</v>
      </c>
      <c r="G658" s="4" t="s">
        <v>19</v>
      </c>
      <c r="H658" s="4">
        <v>80045</v>
      </c>
      <c r="I658" s="5" t="s">
        <v>6191</v>
      </c>
    </row>
    <row r="659" spans="1:9" x14ac:dyDescent="0.2">
      <c r="A659" s="4" t="s">
        <v>4202</v>
      </c>
      <c r="B659" s="4" t="s">
        <v>4203</v>
      </c>
      <c r="C659" s="4" t="s">
        <v>4204</v>
      </c>
      <c r="D659" s="4" t="s">
        <v>4205</v>
      </c>
      <c r="E659" s="4" t="s">
        <v>4206</v>
      </c>
      <c r="F659" s="4" t="s">
        <v>256</v>
      </c>
      <c r="G659" s="4" t="s">
        <v>19</v>
      </c>
      <c r="H659" s="4">
        <v>94089</v>
      </c>
      <c r="I659" s="5" t="s">
        <v>6190</v>
      </c>
    </row>
    <row r="660" spans="1:9" x14ac:dyDescent="0.2">
      <c r="A660" s="4" t="s">
        <v>4208</v>
      </c>
      <c r="B660" s="4" t="s">
        <v>4209</v>
      </c>
      <c r="C660" s="4" t="s">
        <v>6331</v>
      </c>
      <c r="D660" s="4"/>
      <c r="E660" s="4" t="s">
        <v>4210</v>
      </c>
      <c r="F660" s="4" t="s">
        <v>375</v>
      </c>
      <c r="G660" s="4" t="s">
        <v>318</v>
      </c>
      <c r="H660" s="4" t="s">
        <v>376</v>
      </c>
      <c r="I660" s="5" t="s">
        <v>6190</v>
      </c>
    </row>
    <row r="661" spans="1:9" x14ac:dyDescent="0.2">
      <c r="A661" s="4" t="s">
        <v>4212</v>
      </c>
      <c r="B661" s="4" t="s">
        <v>4213</v>
      </c>
      <c r="C661" s="4" t="s">
        <v>4214</v>
      </c>
      <c r="D661" s="4" t="s">
        <v>4215</v>
      </c>
      <c r="E661" s="4" t="s">
        <v>4216</v>
      </c>
      <c r="F661" s="4" t="s">
        <v>397</v>
      </c>
      <c r="G661" s="4" t="s">
        <v>318</v>
      </c>
      <c r="H661" s="4" t="s">
        <v>398</v>
      </c>
      <c r="I661" s="5" t="s">
        <v>6190</v>
      </c>
    </row>
    <row r="662" spans="1:9" x14ac:dyDescent="0.2">
      <c r="A662" s="4" t="s">
        <v>4218</v>
      </c>
      <c r="B662" s="4" t="s">
        <v>4219</v>
      </c>
      <c r="C662" s="4" t="s">
        <v>4220</v>
      </c>
      <c r="D662" s="4" t="s">
        <v>4221</v>
      </c>
      <c r="E662" s="4" t="s">
        <v>4222</v>
      </c>
      <c r="F662" s="4" t="s">
        <v>174</v>
      </c>
      <c r="G662" s="4" t="s">
        <v>19</v>
      </c>
      <c r="H662" s="4">
        <v>48930</v>
      </c>
      <c r="I662" s="5" t="s">
        <v>6191</v>
      </c>
    </row>
    <row r="663" spans="1:9" x14ac:dyDescent="0.2">
      <c r="A663" s="4" t="s">
        <v>4224</v>
      </c>
      <c r="B663" s="4" t="s">
        <v>4225</v>
      </c>
      <c r="C663" s="4" t="s">
        <v>4226</v>
      </c>
      <c r="D663" s="4" t="s">
        <v>4227</v>
      </c>
      <c r="E663" s="4" t="s">
        <v>4228</v>
      </c>
      <c r="F663" s="4" t="s">
        <v>63</v>
      </c>
      <c r="G663" s="4" t="s">
        <v>19</v>
      </c>
      <c r="H663" s="4">
        <v>77281</v>
      </c>
      <c r="I663" s="5" t="s">
        <v>6190</v>
      </c>
    </row>
    <row r="664" spans="1:9" x14ac:dyDescent="0.2">
      <c r="A664" s="4" t="s">
        <v>4230</v>
      </c>
      <c r="B664" s="4" t="s">
        <v>4231</v>
      </c>
      <c r="C664" s="4" t="s">
        <v>4232</v>
      </c>
      <c r="D664" s="4"/>
      <c r="E664" s="4" t="s">
        <v>4233</v>
      </c>
      <c r="F664" s="4" t="s">
        <v>61</v>
      </c>
      <c r="G664" s="4" t="s">
        <v>19</v>
      </c>
      <c r="H664" s="4">
        <v>37131</v>
      </c>
      <c r="I664" s="5" t="s">
        <v>6191</v>
      </c>
    </row>
    <row r="665" spans="1:9" x14ac:dyDescent="0.2">
      <c r="A665" s="4" t="s">
        <v>4235</v>
      </c>
      <c r="B665" s="4" t="s">
        <v>4236</v>
      </c>
      <c r="C665" s="4" t="s">
        <v>4237</v>
      </c>
      <c r="D665" s="4"/>
      <c r="E665" s="4" t="s">
        <v>4238</v>
      </c>
      <c r="F665" s="4" t="s">
        <v>48</v>
      </c>
      <c r="G665" s="4" t="s">
        <v>19</v>
      </c>
      <c r="H665" s="4">
        <v>25362</v>
      </c>
      <c r="I665" s="5" t="s">
        <v>6191</v>
      </c>
    </row>
    <row r="666" spans="1:9" x14ac:dyDescent="0.2">
      <c r="A666" s="4" t="s">
        <v>4240</v>
      </c>
      <c r="B666" s="4" t="s">
        <v>4241</v>
      </c>
      <c r="C666" s="4" t="s">
        <v>4242</v>
      </c>
      <c r="D666" s="4" t="s">
        <v>4243</v>
      </c>
      <c r="E666" s="4" t="s">
        <v>4244</v>
      </c>
      <c r="F666" s="4" t="s">
        <v>179</v>
      </c>
      <c r="G666" s="4" t="s">
        <v>19</v>
      </c>
      <c r="H666" s="4">
        <v>16534</v>
      </c>
      <c r="I666" s="5" t="s">
        <v>6191</v>
      </c>
    </row>
    <row r="667" spans="1:9" x14ac:dyDescent="0.2">
      <c r="A667" s="4" t="s">
        <v>4245</v>
      </c>
      <c r="B667" s="4" t="s">
        <v>4246</v>
      </c>
      <c r="C667" s="4" t="s">
        <v>4247</v>
      </c>
      <c r="D667" s="4" t="s">
        <v>4248</v>
      </c>
      <c r="E667" s="4" t="s">
        <v>4249</v>
      </c>
      <c r="F667" s="4" t="s">
        <v>93</v>
      </c>
      <c r="G667" s="4" t="s">
        <v>19</v>
      </c>
      <c r="H667" s="4">
        <v>39204</v>
      </c>
      <c r="I667" s="5" t="s">
        <v>6190</v>
      </c>
    </row>
    <row r="668" spans="1:9" x14ac:dyDescent="0.2">
      <c r="A668" s="4" t="s">
        <v>4251</v>
      </c>
      <c r="B668" s="4" t="s">
        <v>4252</v>
      </c>
      <c r="C668" s="4" t="s">
        <v>4253</v>
      </c>
      <c r="D668" s="4" t="s">
        <v>4254</v>
      </c>
      <c r="E668" s="4" t="s">
        <v>4255</v>
      </c>
      <c r="F668" s="4" t="s">
        <v>297</v>
      </c>
      <c r="G668" s="4" t="s">
        <v>19</v>
      </c>
      <c r="H668" s="4">
        <v>79491</v>
      </c>
      <c r="I668" s="5" t="s">
        <v>6191</v>
      </c>
    </row>
    <row r="669" spans="1:9" x14ac:dyDescent="0.2">
      <c r="A669" s="4" t="s">
        <v>4257</v>
      </c>
      <c r="B669" s="4" t="s">
        <v>4258</v>
      </c>
      <c r="C669" s="4" t="s">
        <v>4259</v>
      </c>
      <c r="D669" s="4" t="s">
        <v>4260</v>
      </c>
      <c r="E669" s="4" t="s">
        <v>4261</v>
      </c>
      <c r="F669" s="4" t="s">
        <v>401</v>
      </c>
      <c r="G669" s="4" t="s">
        <v>318</v>
      </c>
      <c r="H669" s="4" t="s">
        <v>402</v>
      </c>
      <c r="I669" s="5" t="s">
        <v>6191</v>
      </c>
    </row>
    <row r="670" spans="1:9" x14ac:dyDescent="0.2">
      <c r="A670" s="4" t="s">
        <v>4263</v>
      </c>
      <c r="B670" s="4" t="s">
        <v>4264</v>
      </c>
      <c r="C670" s="4" t="s">
        <v>4265</v>
      </c>
      <c r="D670" s="4" t="s">
        <v>4266</v>
      </c>
      <c r="E670" s="4" t="s">
        <v>4267</v>
      </c>
      <c r="F670" s="4" t="s">
        <v>31</v>
      </c>
      <c r="G670" s="4" t="s">
        <v>19</v>
      </c>
      <c r="H670" s="4">
        <v>27717</v>
      </c>
      <c r="I670" s="5" t="s">
        <v>6190</v>
      </c>
    </row>
    <row r="671" spans="1:9" x14ac:dyDescent="0.2">
      <c r="A671" s="4" t="s">
        <v>4269</v>
      </c>
      <c r="B671" s="4" t="s">
        <v>4270</v>
      </c>
      <c r="C671" s="4" t="s">
        <v>4271</v>
      </c>
      <c r="D671" s="4" t="s">
        <v>4272</v>
      </c>
      <c r="E671" s="4" t="s">
        <v>4273</v>
      </c>
      <c r="F671" s="4" t="s">
        <v>275</v>
      </c>
      <c r="G671" s="4" t="s">
        <v>19</v>
      </c>
      <c r="H671" s="4">
        <v>29505</v>
      </c>
      <c r="I671" s="5" t="s">
        <v>6191</v>
      </c>
    </row>
    <row r="672" spans="1:9" x14ac:dyDescent="0.2">
      <c r="A672" s="4" t="s">
        <v>4275</v>
      </c>
      <c r="B672" s="4" t="s">
        <v>4276</v>
      </c>
      <c r="C672" s="4" t="s">
        <v>4277</v>
      </c>
      <c r="D672" s="4" t="s">
        <v>4278</v>
      </c>
      <c r="E672" s="4" t="s">
        <v>4279</v>
      </c>
      <c r="F672" s="4" t="s">
        <v>79</v>
      </c>
      <c r="G672" s="4" t="s">
        <v>19</v>
      </c>
      <c r="H672" s="4">
        <v>13205</v>
      </c>
      <c r="I672" s="5" t="s">
        <v>6190</v>
      </c>
    </row>
    <row r="673" spans="1:9" x14ac:dyDescent="0.2">
      <c r="A673" s="4" t="s">
        <v>4281</v>
      </c>
      <c r="B673" s="4" t="s">
        <v>4282</v>
      </c>
      <c r="C673" s="4" t="s">
        <v>4283</v>
      </c>
      <c r="D673" s="4" t="s">
        <v>4284</v>
      </c>
      <c r="E673" s="4" t="s">
        <v>4285</v>
      </c>
      <c r="F673" s="4" t="s">
        <v>259</v>
      </c>
      <c r="G673" s="4" t="s">
        <v>19</v>
      </c>
      <c r="H673" s="4">
        <v>30245</v>
      </c>
      <c r="I673" s="5" t="s">
        <v>6191</v>
      </c>
    </row>
    <row r="674" spans="1:9" x14ac:dyDescent="0.2">
      <c r="A674" s="4" t="s">
        <v>4287</v>
      </c>
      <c r="B674" s="4" t="s">
        <v>4288</v>
      </c>
      <c r="C674" s="4" t="s">
        <v>4289</v>
      </c>
      <c r="D674" s="4"/>
      <c r="E674" s="4" t="s">
        <v>4290</v>
      </c>
      <c r="F674" s="4" t="s">
        <v>63</v>
      </c>
      <c r="G674" s="4" t="s">
        <v>19</v>
      </c>
      <c r="H674" s="4">
        <v>77070</v>
      </c>
      <c r="I674" s="5" t="s">
        <v>6190</v>
      </c>
    </row>
    <row r="675" spans="1:9" x14ac:dyDescent="0.2">
      <c r="A675" s="4" t="s">
        <v>4292</v>
      </c>
      <c r="B675" s="4" t="s">
        <v>4293</v>
      </c>
      <c r="C675" s="4" t="s">
        <v>4294</v>
      </c>
      <c r="D675" s="4" t="s">
        <v>4295</v>
      </c>
      <c r="E675" s="4" t="s">
        <v>4296</v>
      </c>
      <c r="F675" s="4" t="s">
        <v>116</v>
      </c>
      <c r="G675" s="4" t="s">
        <v>19</v>
      </c>
      <c r="H675" s="4">
        <v>66160</v>
      </c>
      <c r="I675" s="5" t="s">
        <v>6190</v>
      </c>
    </row>
    <row r="676" spans="1:9" x14ac:dyDescent="0.2">
      <c r="A676" s="4" t="s">
        <v>4298</v>
      </c>
      <c r="B676" s="4" t="s">
        <v>4299</v>
      </c>
      <c r="C676" s="4" t="s">
        <v>4300</v>
      </c>
      <c r="D676" s="4" t="s">
        <v>4301</v>
      </c>
      <c r="E676" s="4" t="s">
        <v>4302</v>
      </c>
      <c r="F676" s="4" t="s">
        <v>396</v>
      </c>
      <c r="G676" s="4" t="s">
        <v>19</v>
      </c>
      <c r="H676" s="4">
        <v>34282</v>
      </c>
      <c r="I676" s="5" t="s">
        <v>6190</v>
      </c>
    </row>
    <row r="677" spans="1:9" x14ac:dyDescent="0.2">
      <c r="A677" s="4" t="s">
        <v>4304</v>
      </c>
      <c r="B677" s="4" t="s">
        <v>4305</v>
      </c>
      <c r="C677" s="4" t="s">
        <v>6332</v>
      </c>
      <c r="D677" s="4" t="s">
        <v>4306</v>
      </c>
      <c r="E677" s="4" t="s">
        <v>4307</v>
      </c>
      <c r="F677" s="4" t="s">
        <v>313</v>
      </c>
      <c r="G677" s="4" t="s">
        <v>19</v>
      </c>
      <c r="H677" s="4">
        <v>18105</v>
      </c>
      <c r="I677" s="5" t="s">
        <v>6190</v>
      </c>
    </row>
    <row r="678" spans="1:9" x14ac:dyDescent="0.2">
      <c r="A678" s="4" t="s">
        <v>4309</v>
      </c>
      <c r="B678" s="4" t="s">
        <v>4310</v>
      </c>
      <c r="C678" s="4" t="s">
        <v>6333</v>
      </c>
      <c r="D678" s="4" t="s">
        <v>4311</v>
      </c>
      <c r="E678" s="4" t="s">
        <v>4312</v>
      </c>
      <c r="F678" s="4" t="s">
        <v>214</v>
      </c>
      <c r="G678" s="4" t="s">
        <v>19</v>
      </c>
      <c r="H678" s="4">
        <v>23663</v>
      </c>
      <c r="I678" s="5" t="s">
        <v>6191</v>
      </c>
    </row>
    <row r="679" spans="1:9" x14ac:dyDescent="0.2">
      <c r="A679" s="4" t="s">
        <v>4314</v>
      </c>
      <c r="B679" s="4" t="s">
        <v>4315</v>
      </c>
      <c r="C679" s="4" t="s">
        <v>4316</v>
      </c>
      <c r="D679" s="4" t="s">
        <v>4317</v>
      </c>
      <c r="E679" s="4" t="s">
        <v>4318</v>
      </c>
      <c r="F679" s="4" t="s">
        <v>469</v>
      </c>
      <c r="G679" s="4" t="s">
        <v>318</v>
      </c>
      <c r="H679" s="4" t="s">
        <v>470</v>
      </c>
      <c r="I679" s="5" t="s">
        <v>6191</v>
      </c>
    </row>
    <row r="680" spans="1:9" x14ac:dyDescent="0.2">
      <c r="A680" s="4" t="s">
        <v>4320</v>
      </c>
      <c r="B680" s="4" t="s">
        <v>4321</v>
      </c>
      <c r="C680" s="4" t="s">
        <v>4322</v>
      </c>
      <c r="D680" s="4" t="s">
        <v>4323</v>
      </c>
      <c r="E680" s="4" t="s">
        <v>4324</v>
      </c>
      <c r="F680" s="4" t="s">
        <v>191</v>
      </c>
      <c r="G680" s="4" t="s">
        <v>19</v>
      </c>
      <c r="H680" s="4">
        <v>67260</v>
      </c>
      <c r="I680" s="5" t="s">
        <v>6190</v>
      </c>
    </row>
    <row r="681" spans="1:9" x14ac:dyDescent="0.2">
      <c r="A681" s="4" t="s">
        <v>4326</v>
      </c>
      <c r="B681" s="4" t="s">
        <v>4327</v>
      </c>
      <c r="C681" s="4" t="s">
        <v>4328</v>
      </c>
      <c r="D681" s="4" t="s">
        <v>4329</v>
      </c>
      <c r="E681" s="4" t="s">
        <v>4330</v>
      </c>
      <c r="F681" s="4" t="s">
        <v>279</v>
      </c>
      <c r="G681" s="4" t="s">
        <v>28</v>
      </c>
      <c r="H681" s="4" t="s">
        <v>210</v>
      </c>
      <c r="I681" s="5" t="s">
        <v>6191</v>
      </c>
    </row>
    <row r="682" spans="1:9" x14ac:dyDescent="0.2">
      <c r="A682" s="4" t="s">
        <v>4332</v>
      </c>
      <c r="B682" s="4" t="s">
        <v>4333</v>
      </c>
      <c r="C682" s="4" t="s">
        <v>4334</v>
      </c>
      <c r="D682" s="4"/>
      <c r="E682" s="4" t="s">
        <v>4335</v>
      </c>
      <c r="F682" s="4" t="s">
        <v>170</v>
      </c>
      <c r="G682" s="4" t="s">
        <v>19</v>
      </c>
      <c r="H682" s="4">
        <v>6816</v>
      </c>
      <c r="I682" s="5" t="s">
        <v>6191</v>
      </c>
    </row>
    <row r="683" spans="1:9" x14ac:dyDescent="0.2">
      <c r="A683" s="4" t="s">
        <v>4337</v>
      </c>
      <c r="B683" s="4" t="s">
        <v>4338</v>
      </c>
      <c r="C683" s="4" t="s">
        <v>4339</v>
      </c>
      <c r="D683" s="4" t="s">
        <v>4340</v>
      </c>
      <c r="E683" s="4" t="s">
        <v>4341</v>
      </c>
      <c r="F683" s="4" t="s">
        <v>248</v>
      </c>
      <c r="G683" s="4" t="s">
        <v>28</v>
      </c>
      <c r="H683" s="4" t="s">
        <v>249</v>
      </c>
      <c r="I683" s="5" t="s">
        <v>6190</v>
      </c>
    </row>
    <row r="684" spans="1:9" x14ac:dyDescent="0.2">
      <c r="A684" s="4" t="s">
        <v>4343</v>
      </c>
      <c r="B684" s="4" t="s">
        <v>4344</v>
      </c>
      <c r="C684" s="4" t="s">
        <v>4345</v>
      </c>
      <c r="D684" s="4" t="s">
        <v>4346</v>
      </c>
      <c r="E684" s="4" t="s">
        <v>4347</v>
      </c>
      <c r="F684" s="4" t="s">
        <v>22</v>
      </c>
      <c r="G684" s="4" t="s">
        <v>19</v>
      </c>
      <c r="H684" s="4">
        <v>32209</v>
      </c>
      <c r="I684" s="5" t="s">
        <v>6190</v>
      </c>
    </row>
    <row r="685" spans="1:9" x14ac:dyDescent="0.2">
      <c r="A685" s="4" t="s">
        <v>4349</v>
      </c>
      <c r="B685" s="4" t="s">
        <v>4350</v>
      </c>
      <c r="C685" s="4" t="s">
        <v>4351</v>
      </c>
      <c r="D685" s="4" t="s">
        <v>4352</v>
      </c>
      <c r="E685" s="4" t="s">
        <v>4353</v>
      </c>
      <c r="F685" s="4" t="s">
        <v>63</v>
      </c>
      <c r="G685" s="4" t="s">
        <v>19</v>
      </c>
      <c r="H685" s="4">
        <v>77299</v>
      </c>
      <c r="I685" s="5" t="s">
        <v>6191</v>
      </c>
    </row>
    <row r="686" spans="1:9" x14ac:dyDescent="0.2">
      <c r="A686" s="4" t="s">
        <v>4355</v>
      </c>
      <c r="B686" s="4" t="s">
        <v>4356</v>
      </c>
      <c r="C686" s="4" t="s">
        <v>6334</v>
      </c>
      <c r="D686" s="4" t="s">
        <v>4357</v>
      </c>
      <c r="E686" s="4" t="s">
        <v>4358</v>
      </c>
      <c r="F686" s="4" t="s">
        <v>189</v>
      </c>
      <c r="G686" s="4" t="s">
        <v>19</v>
      </c>
      <c r="H686" s="4">
        <v>97255</v>
      </c>
      <c r="I686" s="5" t="s">
        <v>6191</v>
      </c>
    </row>
    <row r="687" spans="1:9" x14ac:dyDescent="0.2">
      <c r="A687" s="4" t="s">
        <v>4360</v>
      </c>
      <c r="B687" s="4" t="s">
        <v>4361</v>
      </c>
      <c r="C687" s="4" t="s">
        <v>4362</v>
      </c>
      <c r="D687" s="4" t="s">
        <v>4363</v>
      </c>
      <c r="E687" s="4" t="s">
        <v>4364</v>
      </c>
      <c r="F687" s="4" t="s">
        <v>87</v>
      </c>
      <c r="G687" s="4" t="s">
        <v>19</v>
      </c>
      <c r="H687" s="4">
        <v>91186</v>
      </c>
      <c r="I687" s="5" t="s">
        <v>6190</v>
      </c>
    </row>
    <row r="688" spans="1:9" x14ac:dyDescent="0.2">
      <c r="A688" s="4" t="s">
        <v>4366</v>
      </c>
      <c r="B688" s="4" t="s">
        <v>4367</v>
      </c>
      <c r="C688" s="4" t="s">
        <v>4368</v>
      </c>
      <c r="D688" s="4" t="s">
        <v>4369</v>
      </c>
      <c r="E688" s="4" t="s">
        <v>4370</v>
      </c>
      <c r="F688" s="4" t="s">
        <v>178</v>
      </c>
      <c r="G688" s="4" t="s">
        <v>19</v>
      </c>
      <c r="H688" s="4">
        <v>92725</v>
      </c>
      <c r="I688" s="5" t="s">
        <v>6190</v>
      </c>
    </row>
    <row r="689" spans="1:9" x14ac:dyDescent="0.2">
      <c r="A689" s="4" t="s">
        <v>4372</v>
      </c>
      <c r="B689" s="4" t="s">
        <v>4373</v>
      </c>
      <c r="C689" s="4" t="s">
        <v>4374</v>
      </c>
      <c r="D689" s="4" t="s">
        <v>4375</v>
      </c>
      <c r="E689" s="4" t="s">
        <v>4376</v>
      </c>
      <c r="F689" s="4" t="s">
        <v>98</v>
      </c>
      <c r="G689" s="4" t="s">
        <v>19</v>
      </c>
      <c r="H689" s="4">
        <v>95160</v>
      </c>
      <c r="I689" s="5" t="s">
        <v>6191</v>
      </c>
    </row>
    <row r="690" spans="1:9" x14ac:dyDescent="0.2">
      <c r="A690" s="4" t="s">
        <v>4378</v>
      </c>
      <c r="B690" s="4" t="s">
        <v>4379</v>
      </c>
      <c r="C690" s="4" t="s">
        <v>4380</v>
      </c>
      <c r="D690" s="4" t="s">
        <v>4381</v>
      </c>
      <c r="E690" s="4" t="s">
        <v>4382</v>
      </c>
      <c r="F690" s="4" t="s">
        <v>333</v>
      </c>
      <c r="G690" s="4" t="s">
        <v>318</v>
      </c>
      <c r="H690" s="4" t="s">
        <v>334</v>
      </c>
      <c r="I690" s="5" t="s">
        <v>6191</v>
      </c>
    </row>
    <row r="691" spans="1:9" x14ac:dyDescent="0.2">
      <c r="A691" s="4" t="s">
        <v>4384</v>
      </c>
      <c r="B691" s="4" t="s">
        <v>4385</v>
      </c>
      <c r="C691" s="4" t="s">
        <v>4386</v>
      </c>
      <c r="D691" s="4" t="s">
        <v>4387</v>
      </c>
      <c r="E691" s="4" t="s">
        <v>4388</v>
      </c>
      <c r="F691" s="4" t="s">
        <v>78</v>
      </c>
      <c r="G691" s="4" t="s">
        <v>19</v>
      </c>
      <c r="H691" s="4">
        <v>80935</v>
      </c>
      <c r="I691" s="5" t="s">
        <v>6191</v>
      </c>
    </row>
    <row r="692" spans="1:9" x14ac:dyDescent="0.2">
      <c r="A692" s="4" t="s">
        <v>4390</v>
      </c>
      <c r="B692" s="4" t="s">
        <v>4391</v>
      </c>
      <c r="C692" s="4" t="s">
        <v>6335</v>
      </c>
      <c r="D692" s="4"/>
      <c r="E692" s="4" t="s">
        <v>4392</v>
      </c>
      <c r="F692" s="4" t="s">
        <v>260</v>
      </c>
      <c r="G692" s="4" t="s">
        <v>19</v>
      </c>
      <c r="H692" s="4">
        <v>43605</v>
      </c>
      <c r="I692" s="5" t="s">
        <v>6191</v>
      </c>
    </row>
    <row r="693" spans="1:9" x14ac:dyDescent="0.2">
      <c r="A693" s="4" t="s">
        <v>4394</v>
      </c>
      <c r="B693" s="4" t="s">
        <v>4395</v>
      </c>
      <c r="C693" s="4" t="s">
        <v>4396</v>
      </c>
      <c r="D693" s="4" t="s">
        <v>4397</v>
      </c>
      <c r="E693" s="4" t="s">
        <v>4398</v>
      </c>
      <c r="F693" s="4" t="s">
        <v>117</v>
      </c>
      <c r="G693" s="4" t="s">
        <v>19</v>
      </c>
      <c r="H693" s="4">
        <v>33436</v>
      </c>
      <c r="I693" s="5" t="s">
        <v>6190</v>
      </c>
    </row>
    <row r="694" spans="1:9" x14ac:dyDescent="0.2">
      <c r="A694" s="4" t="s">
        <v>4400</v>
      </c>
      <c r="B694" s="4" t="s">
        <v>4401</v>
      </c>
      <c r="C694" s="4" t="s">
        <v>4402</v>
      </c>
      <c r="D694" s="4" t="s">
        <v>4403</v>
      </c>
      <c r="E694" s="4" t="s">
        <v>4404</v>
      </c>
      <c r="F694" s="4" t="s">
        <v>51</v>
      </c>
      <c r="G694" s="4" t="s">
        <v>19</v>
      </c>
      <c r="H694" s="4">
        <v>45999</v>
      </c>
      <c r="I694" s="5" t="s">
        <v>6191</v>
      </c>
    </row>
    <row r="695" spans="1:9" x14ac:dyDescent="0.2">
      <c r="A695" s="4" t="s">
        <v>4406</v>
      </c>
      <c r="B695" s="4" t="s">
        <v>4407</v>
      </c>
      <c r="C695" s="4" t="s">
        <v>4408</v>
      </c>
      <c r="D695" s="4" t="s">
        <v>4409</v>
      </c>
      <c r="E695" s="4" t="s">
        <v>4410</v>
      </c>
      <c r="F695" s="4" t="s">
        <v>104</v>
      </c>
      <c r="G695" s="4" t="s">
        <v>19</v>
      </c>
      <c r="H695" s="4">
        <v>63121</v>
      </c>
      <c r="I695" s="5" t="s">
        <v>6190</v>
      </c>
    </row>
    <row r="696" spans="1:9" x14ac:dyDescent="0.2">
      <c r="A696" s="4" t="s">
        <v>4412</v>
      </c>
      <c r="B696" s="4" t="s">
        <v>4413</v>
      </c>
      <c r="C696" s="4" t="s">
        <v>4414</v>
      </c>
      <c r="D696" s="4" t="s">
        <v>4415</v>
      </c>
      <c r="E696" s="4" t="s">
        <v>4416</v>
      </c>
      <c r="F696" s="4" t="s">
        <v>243</v>
      </c>
      <c r="G696" s="4" t="s">
        <v>19</v>
      </c>
      <c r="H696" s="4">
        <v>10705</v>
      </c>
      <c r="I696" s="5" t="s">
        <v>6191</v>
      </c>
    </row>
    <row r="697" spans="1:9" x14ac:dyDescent="0.2">
      <c r="A697" s="4" t="s">
        <v>4418</v>
      </c>
      <c r="B697" s="4" t="s">
        <v>4419</v>
      </c>
      <c r="C697" s="4" t="s">
        <v>4420</v>
      </c>
      <c r="D697" s="4" t="s">
        <v>4421</v>
      </c>
      <c r="E697" s="4" t="s">
        <v>4422</v>
      </c>
      <c r="F697" s="4" t="s">
        <v>20</v>
      </c>
      <c r="G697" s="4" t="s">
        <v>19</v>
      </c>
      <c r="H697" s="4">
        <v>21290</v>
      </c>
      <c r="I697" s="5" t="s">
        <v>6190</v>
      </c>
    </row>
    <row r="698" spans="1:9" x14ac:dyDescent="0.2">
      <c r="A698" s="4" t="s">
        <v>4424</v>
      </c>
      <c r="B698" s="4" t="s">
        <v>4425</v>
      </c>
      <c r="C698" s="4" t="s">
        <v>4426</v>
      </c>
      <c r="D698" s="4" t="s">
        <v>4427</v>
      </c>
      <c r="E698" s="4" t="s">
        <v>4428</v>
      </c>
      <c r="F698" s="4" t="s">
        <v>22</v>
      </c>
      <c r="G698" s="4" t="s">
        <v>19</v>
      </c>
      <c r="H698" s="4">
        <v>32230</v>
      </c>
      <c r="I698" s="5" t="s">
        <v>6191</v>
      </c>
    </row>
    <row r="699" spans="1:9" x14ac:dyDescent="0.2">
      <c r="A699" s="4" t="s">
        <v>4430</v>
      </c>
      <c r="B699" s="4" t="s">
        <v>4431</v>
      </c>
      <c r="C699" s="4" t="s">
        <v>6336</v>
      </c>
      <c r="D699" s="4"/>
      <c r="E699" s="4" t="s">
        <v>4432</v>
      </c>
      <c r="F699" s="4" t="s">
        <v>391</v>
      </c>
      <c r="G699" s="4" t="s">
        <v>318</v>
      </c>
      <c r="H699" s="4" t="s">
        <v>392</v>
      </c>
      <c r="I699" s="5" t="s">
        <v>6191</v>
      </c>
    </row>
    <row r="700" spans="1:9" x14ac:dyDescent="0.2">
      <c r="A700" s="4" t="s">
        <v>4434</v>
      </c>
      <c r="B700" s="4" t="s">
        <v>4435</v>
      </c>
      <c r="C700" s="4" t="s">
        <v>4436</v>
      </c>
      <c r="D700" s="4" t="s">
        <v>4437</v>
      </c>
      <c r="E700" s="4" t="s">
        <v>4438</v>
      </c>
      <c r="F700" s="4" t="s">
        <v>289</v>
      </c>
      <c r="G700" s="4" t="s">
        <v>318</v>
      </c>
      <c r="H700" s="4" t="s">
        <v>444</v>
      </c>
      <c r="I700" s="5" t="s">
        <v>6191</v>
      </c>
    </row>
    <row r="701" spans="1:9" x14ac:dyDescent="0.2">
      <c r="A701" s="4" t="s">
        <v>4440</v>
      </c>
      <c r="B701" s="4" t="s">
        <v>4441</v>
      </c>
      <c r="C701" s="4" t="s">
        <v>4442</v>
      </c>
      <c r="D701" s="4" t="s">
        <v>4443</v>
      </c>
      <c r="E701" s="4" t="s">
        <v>4444</v>
      </c>
      <c r="F701" s="4" t="s">
        <v>92</v>
      </c>
      <c r="G701" s="4" t="s">
        <v>19</v>
      </c>
      <c r="H701" s="4">
        <v>33196</v>
      </c>
      <c r="I701" s="5" t="s">
        <v>6190</v>
      </c>
    </row>
    <row r="702" spans="1:9" x14ac:dyDescent="0.2">
      <c r="A702" s="4" t="s">
        <v>4446</v>
      </c>
      <c r="B702" s="4" t="s">
        <v>4447</v>
      </c>
      <c r="C702" s="4" t="s">
        <v>4448</v>
      </c>
      <c r="D702" s="4"/>
      <c r="E702" s="4" t="s">
        <v>4449</v>
      </c>
      <c r="F702" s="4" t="s">
        <v>150</v>
      </c>
      <c r="G702" s="4" t="s">
        <v>19</v>
      </c>
      <c r="H702" s="4">
        <v>94121</v>
      </c>
      <c r="I702" s="5" t="s">
        <v>6191</v>
      </c>
    </row>
    <row r="703" spans="1:9" x14ac:dyDescent="0.2">
      <c r="A703" s="4" t="s">
        <v>4451</v>
      </c>
      <c r="B703" s="4" t="s">
        <v>4452</v>
      </c>
      <c r="C703" s="4" t="s">
        <v>4453</v>
      </c>
      <c r="D703" s="4" t="s">
        <v>4454</v>
      </c>
      <c r="E703" s="4" t="s">
        <v>4455</v>
      </c>
      <c r="F703" s="4" t="s">
        <v>390</v>
      </c>
      <c r="G703" s="4" t="s">
        <v>318</v>
      </c>
      <c r="H703" s="4" t="s">
        <v>348</v>
      </c>
      <c r="I703" s="5" t="s">
        <v>6190</v>
      </c>
    </row>
    <row r="704" spans="1:9" x14ac:dyDescent="0.2">
      <c r="A704" s="4" t="s">
        <v>4457</v>
      </c>
      <c r="B704" s="4" t="s">
        <v>4458</v>
      </c>
      <c r="C704" s="4" t="s">
        <v>4459</v>
      </c>
      <c r="D704" s="4"/>
      <c r="E704" s="4" t="s">
        <v>4460</v>
      </c>
      <c r="F704" s="4" t="s">
        <v>211</v>
      </c>
      <c r="G704" s="4" t="s">
        <v>19</v>
      </c>
      <c r="H704" s="4">
        <v>33982</v>
      </c>
      <c r="I704" s="5" t="s">
        <v>6190</v>
      </c>
    </row>
    <row r="705" spans="1:9" x14ac:dyDescent="0.2">
      <c r="A705" s="4" t="s">
        <v>4462</v>
      </c>
      <c r="B705" s="4" t="s">
        <v>4463</v>
      </c>
      <c r="C705" s="4" t="s">
        <v>6337</v>
      </c>
      <c r="D705" s="4" t="s">
        <v>4464</v>
      </c>
      <c r="E705" s="4" t="s">
        <v>4465</v>
      </c>
      <c r="F705" s="4" t="s">
        <v>1282</v>
      </c>
      <c r="G705" s="4" t="s">
        <v>318</v>
      </c>
      <c r="H705" s="4" t="s">
        <v>444</v>
      </c>
      <c r="I705" s="5" t="s">
        <v>6190</v>
      </c>
    </row>
    <row r="706" spans="1:9" x14ac:dyDescent="0.2">
      <c r="A706" s="4" t="s">
        <v>4467</v>
      </c>
      <c r="B706" s="4" t="s">
        <v>4468</v>
      </c>
      <c r="C706" s="4" t="s">
        <v>6338</v>
      </c>
      <c r="D706" s="4" t="s">
        <v>4469</v>
      </c>
      <c r="E706" s="4" t="s">
        <v>4470</v>
      </c>
      <c r="F706" s="4" t="s">
        <v>57</v>
      </c>
      <c r="G706" s="4" t="s">
        <v>19</v>
      </c>
      <c r="H706" s="4">
        <v>10125</v>
      </c>
      <c r="I706" s="5" t="s">
        <v>6190</v>
      </c>
    </row>
    <row r="707" spans="1:9" x14ac:dyDescent="0.2">
      <c r="A707" s="4" t="s">
        <v>4472</v>
      </c>
      <c r="B707" s="4" t="s">
        <v>4473</v>
      </c>
      <c r="C707" s="4" t="s">
        <v>4474</v>
      </c>
      <c r="D707" s="4" t="s">
        <v>4475</v>
      </c>
      <c r="E707" s="4" t="s">
        <v>4476</v>
      </c>
      <c r="F707" s="4" t="s">
        <v>295</v>
      </c>
      <c r="G707" s="4" t="s">
        <v>19</v>
      </c>
      <c r="H707" s="4">
        <v>29305</v>
      </c>
      <c r="I707" s="5" t="s">
        <v>6191</v>
      </c>
    </row>
    <row r="708" spans="1:9" x14ac:dyDescent="0.2">
      <c r="A708" s="4" t="s">
        <v>4478</v>
      </c>
      <c r="B708" s="4" t="s">
        <v>4479</v>
      </c>
      <c r="C708" s="4" t="s">
        <v>4480</v>
      </c>
      <c r="D708" s="4" t="s">
        <v>4481</v>
      </c>
      <c r="E708" s="4" t="s">
        <v>4482</v>
      </c>
      <c r="F708" s="4" t="s">
        <v>208</v>
      </c>
      <c r="G708" s="4" t="s">
        <v>19</v>
      </c>
      <c r="H708" s="4">
        <v>93305</v>
      </c>
      <c r="I708" s="5" t="s">
        <v>6191</v>
      </c>
    </row>
    <row r="709" spans="1:9" x14ac:dyDescent="0.2">
      <c r="A709" s="4" t="s">
        <v>4484</v>
      </c>
      <c r="B709" s="4" t="s">
        <v>4485</v>
      </c>
      <c r="C709" s="4" t="s">
        <v>6339</v>
      </c>
      <c r="D709" s="4" t="s">
        <v>4486</v>
      </c>
      <c r="E709" s="4" t="s">
        <v>4487</v>
      </c>
      <c r="F709" s="4" t="s">
        <v>382</v>
      </c>
      <c r="G709" s="4" t="s">
        <v>318</v>
      </c>
      <c r="H709" s="4" t="s">
        <v>383</v>
      </c>
      <c r="I709" s="5" t="s">
        <v>6191</v>
      </c>
    </row>
    <row r="710" spans="1:9" x14ac:dyDescent="0.2">
      <c r="A710" s="4" t="s">
        <v>4489</v>
      </c>
      <c r="B710" s="4" t="s">
        <v>4490</v>
      </c>
      <c r="C710" s="4" t="s">
        <v>4491</v>
      </c>
      <c r="D710" s="4" t="s">
        <v>4492</v>
      </c>
      <c r="E710" s="4" t="s">
        <v>4493</v>
      </c>
      <c r="F710" s="4" t="s">
        <v>104</v>
      </c>
      <c r="G710" s="4" t="s">
        <v>19</v>
      </c>
      <c r="H710" s="4">
        <v>63169</v>
      </c>
      <c r="I710" s="5" t="s">
        <v>6190</v>
      </c>
    </row>
    <row r="711" spans="1:9" x14ac:dyDescent="0.2">
      <c r="A711" s="4" t="s">
        <v>4495</v>
      </c>
      <c r="B711" s="4" t="s">
        <v>4496</v>
      </c>
      <c r="C711" s="4" t="s">
        <v>6340</v>
      </c>
      <c r="D711" s="4" t="s">
        <v>4497</v>
      </c>
      <c r="E711" s="4" t="s">
        <v>4498</v>
      </c>
      <c r="F711" s="4" t="s">
        <v>66</v>
      </c>
      <c r="G711" s="4" t="s">
        <v>19</v>
      </c>
      <c r="H711" s="4">
        <v>46896</v>
      </c>
      <c r="I711" s="5" t="s">
        <v>6190</v>
      </c>
    </row>
    <row r="712" spans="1:9" x14ac:dyDescent="0.2">
      <c r="A712" s="4" t="s">
        <v>4500</v>
      </c>
      <c r="B712" s="4" t="s">
        <v>4501</v>
      </c>
      <c r="C712" s="4" t="s">
        <v>4502</v>
      </c>
      <c r="D712" s="4" t="s">
        <v>4503</v>
      </c>
      <c r="E712" s="4" t="s">
        <v>4504</v>
      </c>
      <c r="F712" s="4" t="s">
        <v>200</v>
      </c>
      <c r="G712" s="4" t="s">
        <v>19</v>
      </c>
      <c r="H712" s="4">
        <v>55564</v>
      </c>
      <c r="I712" s="5" t="s">
        <v>6191</v>
      </c>
    </row>
    <row r="713" spans="1:9" x14ac:dyDescent="0.2">
      <c r="A713" s="4" t="s">
        <v>4506</v>
      </c>
      <c r="B713" s="4" t="s">
        <v>4507</v>
      </c>
      <c r="C713" s="4" t="s">
        <v>4508</v>
      </c>
      <c r="D713" s="4" t="s">
        <v>4509</v>
      </c>
      <c r="E713" s="4" t="s">
        <v>4510</v>
      </c>
      <c r="F713" s="4" t="s">
        <v>4511</v>
      </c>
      <c r="G713" s="4" t="s">
        <v>19</v>
      </c>
      <c r="H713" s="4">
        <v>72905</v>
      </c>
      <c r="I713" s="5" t="s">
        <v>6191</v>
      </c>
    </row>
    <row r="714" spans="1:9" x14ac:dyDescent="0.2">
      <c r="A714" s="4" t="s">
        <v>4513</v>
      </c>
      <c r="B714" s="4" t="s">
        <v>4514</v>
      </c>
      <c r="C714" s="4" t="s">
        <v>6341</v>
      </c>
      <c r="D714" s="4"/>
      <c r="E714" s="4" t="s">
        <v>4515</v>
      </c>
      <c r="F714" s="4" t="s">
        <v>286</v>
      </c>
      <c r="G714" s="4" t="s">
        <v>28</v>
      </c>
      <c r="H714" s="4" t="s">
        <v>287</v>
      </c>
      <c r="I714" s="5" t="s">
        <v>6191</v>
      </c>
    </row>
    <row r="715" spans="1:9" x14ac:dyDescent="0.2">
      <c r="A715" s="4" t="s">
        <v>4517</v>
      </c>
      <c r="B715" s="4" t="s">
        <v>4518</v>
      </c>
      <c r="C715" s="4" t="s">
        <v>4519</v>
      </c>
      <c r="D715" s="4" t="s">
        <v>4520</v>
      </c>
      <c r="E715" s="4" t="s">
        <v>4521</v>
      </c>
      <c r="F715" s="4" t="s">
        <v>291</v>
      </c>
      <c r="G715" s="4" t="s">
        <v>19</v>
      </c>
      <c r="H715" s="4">
        <v>95210</v>
      </c>
      <c r="I715" s="5" t="s">
        <v>6191</v>
      </c>
    </row>
    <row r="716" spans="1:9" x14ac:dyDescent="0.2">
      <c r="A716" s="4" t="s">
        <v>4523</v>
      </c>
      <c r="B716" s="4" t="s">
        <v>4524</v>
      </c>
      <c r="C716" s="4" t="s">
        <v>4525</v>
      </c>
      <c r="D716" s="4" t="s">
        <v>4526</v>
      </c>
      <c r="E716" s="4" t="s">
        <v>4527</v>
      </c>
      <c r="F716" s="4" t="s">
        <v>436</v>
      </c>
      <c r="G716" s="4" t="s">
        <v>318</v>
      </c>
      <c r="H716" s="4" t="s">
        <v>410</v>
      </c>
      <c r="I716" s="5" t="s">
        <v>6190</v>
      </c>
    </row>
    <row r="717" spans="1:9" x14ac:dyDescent="0.2">
      <c r="A717" s="4" t="s">
        <v>4529</v>
      </c>
      <c r="B717" s="4" t="s">
        <v>4530</v>
      </c>
      <c r="C717" s="4" t="s">
        <v>4531</v>
      </c>
      <c r="D717" s="4"/>
      <c r="E717" s="4" t="s">
        <v>4532</v>
      </c>
      <c r="F717" s="4" t="s">
        <v>137</v>
      </c>
      <c r="G717" s="4" t="s">
        <v>19</v>
      </c>
      <c r="H717" s="4">
        <v>33686</v>
      </c>
      <c r="I717" s="5" t="s">
        <v>6191</v>
      </c>
    </row>
    <row r="718" spans="1:9" x14ac:dyDescent="0.2">
      <c r="A718" s="4" t="s">
        <v>4534</v>
      </c>
      <c r="B718" s="4" t="s">
        <v>4535</v>
      </c>
      <c r="C718" s="4" t="s">
        <v>4536</v>
      </c>
      <c r="D718" s="4" t="s">
        <v>4537</v>
      </c>
      <c r="E718" s="4" t="s">
        <v>4538</v>
      </c>
      <c r="F718" s="4" t="s">
        <v>1447</v>
      </c>
      <c r="G718" s="4" t="s">
        <v>318</v>
      </c>
      <c r="H718" s="4" t="s">
        <v>460</v>
      </c>
      <c r="I718" s="5" t="s">
        <v>6191</v>
      </c>
    </row>
    <row r="719" spans="1:9" x14ac:dyDescent="0.2">
      <c r="A719" s="4" t="s">
        <v>4540</v>
      </c>
      <c r="B719" s="4" t="s">
        <v>4541</v>
      </c>
      <c r="C719" s="4" t="s">
        <v>4542</v>
      </c>
      <c r="D719" s="4" t="s">
        <v>4543</v>
      </c>
      <c r="E719" s="4" t="s">
        <v>4544</v>
      </c>
      <c r="F719" s="4" t="s">
        <v>46</v>
      </c>
      <c r="G719" s="4" t="s">
        <v>19</v>
      </c>
      <c r="H719" s="4">
        <v>19104</v>
      </c>
      <c r="I719" s="5" t="s">
        <v>6191</v>
      </c>
    </row>
    <row r="720" spans="1:9" x14ac:dyDescent="0.2">
      <c r="A720" s="4" t="s">
        <v>4546</v>
      </c>
      <c r="B720" s="4" t="s">
        <v>4547</v>
      </c>
      <c r="C720" s="4" t="s">
        <v>4548</v>
      </c>
      <c r="D720" s="4" t="s">
        <v>4549</v>
      </c>
      <c r="E720" s="4" t="s">
        <v>4550</v>
      </c>
      <c r="F720" s="4" t="s">
        <v>467</v>
      </c>
      <c r="G720" s="4" t="s">
        <v>19</v>
      </c>
      <c r="H720" s="4">
        <v>76905</v>
      </c>
      <c r="I720" s="5" t="s">
        <v>6191</v>
      </c>
    </row>
    <row r="721" spans="1:9" x14ac:dyDescent="0.2">
      <c r="A721" s="4" t="s">
        <v>4552</v>
      </c>
      <c r="B721" s="4" t="s">
        <v>4553</v>
      </c>
      <c r="C721" s="4" t="s">
        <v>4554</v>
      </c>
      <c r="D721" s="4" t="s">
        <v>4555</v>
      </c>
      <c r="E721" s="4" t="s">
        <v>4556</v>
      </c>
      <c r="F721" s="4" t="s">
        <v>27</v>
      </c>
      <c r="G721" s="4" t="s">
        <v>19</v>
      </c>
      <c r="H721" s="4">
        <v>90035</v>
      </c>
      <c r="I721" s="5" t="s">
        <v>6190</v>
      </c>
    </row>
    <row r="722" spans="1:9" x14ac:dyDescent="0.2">
      <c r="A722" s="4" t="s">
        <v>4558</v>
      </c>
      <c r="B722" s="4" t="s">
        <v>4559</v>
      </c>
      <c r="C722" s="4" t="s">
        <v>4560</v>
      </c>
      <c r="D722" s="4" t="s">
        <v>4561</v>
      </c>
      <c r="E722" s="4" t="s">
        <v>4562</v>
      </c>
      <c r="F722" s="4" t="s">
        <v>174</v>
      </c>
      <c r="G722" s="4" t="s">
        <v>19</v>
      </c>
      <c r="H722" s="4">
        <v>48912</v>
      </c>
      <c r="I722" s="5" t="s">
        <v>6190</v>
      </c>
    </row>
    <row r="723" spans="1:9" x14ac:dyDescent="0.2">
      <c r="A723" s="4" t="s">
        <v>4564</v>
      </c>
      <c r="B723" s="4" t="s">
        <v>4565</v>
      </c>
      <c r="C723" s="4" t="s">
        <v>4566</v>
      </c>
      <c r="D723" s="4" t="s">
        <v>4567</v>
      </c>
      <c r="E723" s="4" t="s">
        <v>4568</v>
      </c>
      <c r="F723" s="4" t="s">
        <v>209</v>
      </c>
      <c r="G723" s="4" t="s">
        <v>19</v>
      </c>
      <c r="H723" s="4">
        <v>34615</v>
      </c>
      <c r="I723" s="5" t="s">
        <v>6190</v>
      </c>
    </row>
    <row r="724" spans="1:9" x14ac:dyDescent="0.2">
      <c r="A724" s="4" t="s">
        <v>4570</v>
      </c>
      <c r="B724" s="4" t="s">
        <v>4571</v>
      </c>
      <c r="C724" s="4" t="s">
        <v>6342</v>
      </c>
      <c r="D724" s="4" t="s">
        <v>4572</v>
      </c>
      <c r="E724" s="4" t="s">
        <v>4573</v>
      </c>
      <c r="F724" s="4" t="s">
        <v>146</v>
      </c>
      <c r="G724" s="4" t="s">
        <v>19</v>
      </c>
      <c r="H724" s="4">
        <v>90605</v>
      </c>
      <c r="I724" s="5" t="s">
        <v>6191</v>
      </c>
    </row>
    <row r="725" spans="1:9" x14ac:dyDescent="0.2">
      <c r="A725" s="4" t="s">
        <v>4575</v>
      </c>
      <c r="B725" s="4" t="s">
        <v>4576</v>
      </c>
      <c r="C725" s="4" t="s">
        <v>4577</v>
      </c>
      <c r="D725" s="4" t="s">
        <v>4578</v>
      </c>
      <c r="E725" s="4" t="s">
        <v>4579</v>
      </c>
      <c r="F725" s="4" t="s">
        <v>30</v>
      </c>
      <c r="G725" s="4" t="s">
        <v>19</v>
      </c>
      <c r="H725" s="4">
        <v>93773</v>
      </c>
      <c r="I725" s="5" t="s">
        <v>6191</v>
      </c>
    </row>
    <row r="726" spans="1:9" x14ac:dyDescent="0.2">
      <c r="A726" s="4" t="s">
        <v>4581</v>
      </c>
      <c r="B726" s="4" t="s">
        <v>4582</v>
      </c>
      <c r="C726" s="4" t="s">
        <v>6343</v>
      </c>
      <c r="D726" s="4" t="s">
        <v>4583</v>
      </c>
      <c r="E726" s="4" t="s">
        <v>4584</v>
      </c>
      <c r="F726" s="4" t="s">
        <v>57</v>
      </c>
      <c r="G726" s="4" t="s">
        <v>19</v>
      </c>
      <c r="H726" s="4">
        <v>10155</v>
      </c>
      <c r="I726" s="5" t="s">
        <v>6190</v>
      </c>
    </row>
    <row r="727" spans="1:9" x14ac:dyDescent="0.2">
      <c r="A727" s="4" t="s">
        <v>4586</v>
      </c>
      <c r="B727" s="4" t="s">
        <v>4587</v>
      </c>
      <c r="C727" s="4" t="s">
        <v>4588</v>
      </c>
      <c r="D727" s="4" t="s">
        <v>4589</v>
      </c>
      <c r="E727" s="4" t="s">
        <v>4590</v>
      </c>
      <c r="F727" s="4" t="s">
        <v>78</v>
      </c>
      <c r="G727" s="4" t="s">
        <v>19</v>
      </c>
      <c r="H727" s="4">
        <v>80935</v>
      </c>
      <c r="I727" s="5" t="s">
        <v>6191</v>
      </c>
    </row>
    <row r="728" spans="1:9" x14ac:dyDescent="0.2">
      <c r="A728" s="4" t="s">
        <v>4592</v>
      </c>
      <c r="B728" s="4" t="s">
        <v>4593</v>
      </c>
      <c r="C728" s="4" t="s">
        <v>6344</v>
      </c>
      <c r="D728" s="4" t="s">
        <v>4594</v>
      </c>
      <c r="E728" s="4" t="s">
        <v>4595</v>
      </c>
      <c r="F728" s="4" t="s">
        <v>277</v>
      </c>
      <c r="G728" s="4" t="s">
        <v>19</v>
      </c>
      <c r="H728" s="4">
        <v>90831</v>
      </c>
      <c r="I728" s="5" t="s">
        <v>6191</v>
      </c>
    </row>
    <row r="729" spans="1:9" x14ac:dyDescent="0.2">
      <c r="A729" s="4" t="s">
        <v>4597</v>
      </c>
      <c r="B729" s="4" t="s">
        <v>4598</v>
      </c>
      <c r="C729" s="4" t="s">
        <v>4599</v>
      </c>
      <c r="D729" s="4" t="s">
        <v>4600</v>
      </c>
      <c r="E729" s="4" t="s">
        <v>4601</v>
      </c>
      <c r="F729" s="4" t="s">
        <v>331</v>
      </c>
      <c r="G729" s="4" t="s">
        <v>318</v>
      </c>
      <c r="H729" s="4" t="s">
        <v>332</v>
      </c>
      <c r="I729" s="5" t="s">
        <v>6190</v>
      </c>
    </row>
    <row r="730" spans="1:9" x14ac:dyDescent="0.2">
      <c r="A730" s="4" t="s">
        <v>4603</v>
      </c>
      <c r="B730" s="4" t="s">
        <v>4604</v>
      </c>
      <c r="C730" s="4" t="s">
        <v>4605</v>
      </c>
      <c r="D730" s="4" t="s">
        <v>4606</v>
      </c>
      <c r="E730" s="4" t="s">
        <v>4607</v>
      </c>
      <c r="F730" s="4" t="s">
        <v>122</v>
      </c>
      <c r="G730" s="4" t="s">
        <v>19</v>
      </c>
      <c r="H730" s="4">
        <v>89510</v>
      </c>
      <c r="I730" s="5" t="s">
        <v>6190</v>
      </c>
    </row>
    <row r="731" spans="1:9" x14ac:dyDescent="0.2">
      <c r="A731" s="4" t="s">
        <v>4609</v>
      </c>
      <c r="B731" s="4" t="s">
        <v>4610</v>
      </c>
      <c r="C731" s="4" t="s">
        <v>4611</v>
      </c>
      <c r="D731" s="4" t="s">
        <v>4612</v>
      </c>
      <c r="E731" s="4" t="s">
        <v>4613</v>
      </c>
      <c r="F731" s="4" t="s">
        <v>81</v>
      </c>
      <c r="G731" s="4" t="s">
        <v>28</v>
      </c>
      <c r="H731" s="4" t="s">
        <v>258</v>
      </c>
      <c r="I731" s="5" t="s">
        <v>6191</v>
      </c>
    </row>
    <row r="732" spans="1:9" x14ac:dyDescent="0.2">
      <c r="A732" s="4" t="s">
        <v>4615</v>
      </c>
      <c r="B732" s="4" t="s">
        <v>4616</v>
      </c>
      <c r="C732" s="4" t="s">
        <v>4617</v>
      </c>
      <c r="D732" s="4" t="s">
        <v>4618</v>
      </c>
      <c r="E732" s="4" t="s">
        <v>4619</v>
      </c>
      <c r="F732" s="4" t="s">
        <v>107</v>
      </c>
      <c r="G732" s="4" t="s">
        <v>19</v>
      </c>
      <c r="H732" s="4">
        <v>89155</v>
      </c>
      <c r="I732" s="5" t="s">
        <v>6191</v>
      </c>
    </row>
    <row r="733" spans="1:9" x14ac:dyDescent="0.2">
      <c r="A733" s="4" t="s">
        <v>4621</v>
      </c>
      <c r="B733" s="4" t="s">
        <v>4622</v>
      </c>
      <c r="C733" s="4" t="s">
        <v>6345</v>
      </c>
      <c r="D733" s="4" t="s">
        <v>4623</v>
      </c>
      <c r="E733" s="4" t="s">
        <v>4624</v>
      </c>
      <c r="F733" s="4" t="s">
        <v>168</v>
      </c>
      <c r="G733" s="4" t="s">
        <v>19</v>
      </c>
      <c r="H733" s="4">
        <v>19805</v>
      </c>
      <c r="I733" s="5" t="s">
        <v>6190</v>
      </c>
    </row>
    <row r="734" spans="1:9" x14ac:dyDescent="0.2">
      <c r="A734" s="4" t="s">
        <v>4626</v>
      </c>
      <c r="B734" s="4" t="s">
        <v>4627</v>
      </c>
      <c r="C734" s="4" t="s">
        <v>4628</v>
      </c>
      <c r="D734" s="4" t="s">
        <v>4629</v>
      </c>
      <c r="E734" s="4" t="s">
        <v>4630</v>
      </c>
      <c r="F734" s="4" t="s">
        <v>122</v>
      </c>
      <c r="G734" s="4" t="s">
        <v>19</v>
      </c>
      <c r="H734" s="4">
        <v>89550</v>
      </c>
      <c r="I734" s="5" t="s">
        <v>6191</v>
      </c>
    </row>
    <row r="735" spans="1:9" x14ac:dyDescent="0.2">
      <c r="A735" s="4" t="s">
        <v>4632</v>
      </c>
      <c r="B735" s="4" t="s">
        <v>4633</v>
      </c>
      <c r="C735" s="4" t="s">
        <v>4634</v>
      </c>
      <c r="D735" s="4" t="s">
        <v>4635</v>
      </c>
      <c r="E735" s="4" t="s">
        <v>4636</v>
      </c>
      <c r="F735" s="4" t="s">
        <v>142</v>
      </c>
      <c r="G735" s="4" t="s">
        <v>19</v>
      </c>
      <c r="H735" s="4">
        <v>35487</v>
      </c>
      <c r="I735" s="5" t="s">
        <v>6190</v>
      </c>
    </row>
    <row r="736" spans="1:9" x14ac:dyDescent="0.2">
      <c r="A736" s="4" t="s">
        <v>4638</v>
      </c>
      <c r="B736" s="4" t="s">
        <v>4639</v>
      </c>
      <c r="C736" s="4" t="s">
        <v>6346</v>
      </c>
      <c r="D736" s="4" t="s">
        <v>4640</v>
      </c>
      <c r="E736" s="4" t="s">
        <v>4641</v>
      </c>
      <c r="F736" s="4" t="s">
        <v>206</v>
      </c>
      <c r="G736" s="4" t="s">
        <v>19</v>
      </c>
      <c r="H736" s="4">
        <v>92645</v>
      </c>
      <c r="I736" s="5" t="s">
        <v>6191</v>
      </c>
    </row>
    <row r="737" spans="1:9" x14ac:dyDescent="0.2">
      <c r="A737" s="4" t="s">
        <v>4643</v>
      </c>
      <c r="B737" s="4" t="s">
        <v>4644</v>
      </c>
      <c r="C737" s="4" t="s">
        <v>4645</v>
      </c>
      <c r="D737" s="4"/>
      <c r="E737" s="4" t="s">
        <v>4646</v>
      </c>
      <c r="F737" s="4" t="s">
        <v>67</v>
      </c>
      <c r="G737" s="4" t="s">
        <v>19</v>
      </c>
      <c r="H737" s="4">
        <v>66225</v>
      </c>
      <c r="I737" s="5" t="s">
        <v>6191</v>
      </c>
    </row>
    <row r="738" spans="1:9" x14ac:dyDescent="0.2">
      <c r="A738" s="4" t="s">
        <v>4648</v>
      </c>
      <c r="B738" s="4" t="s">
        <v>4649</v>
      </c>
      <c r="C738" s="4" t="s">
        <v>4650</v>
      </c>
      <c r="D738" s="4" t="s">
        <v>4651</v>
      </c>
      <c r="E738" s="4" t="s">
        <v>4652</v>
      </c>
      <c r="F738" s="4" t="s">
        <v>1282</v>
      </c>
      <c r="G738" s="4" t="s">
        <v>318</v>
      </c>
      <c r="H738" s="4" t="s">
        <v>444</v>
      </c>
      <c r="I738" s="5" t="s">
        <v>6190</v>
      </c>
    </row>
    <row r="739" spans="1:9" x14ac:dyDescent="0.2">
      <c r="A739" s="4" t="s">
        <v>4654</v>
      </c>
      <c r="B739" s="4" t="s">
        <v>4655</v>
      </c>
      <c r="C739" s="4" t="s">
        <v>4656</v>
      </c>
      <c r="D739" s="4" t="s">
        <v>4657</v>
      </c>
      <c r="E739" s="4" t="s">
        <v>4658</v>
      </c>
      <c r="F739" s="4" t="s">
        <v>51</v>
      </c>
      <c r="G739" s="4" t="s">
        <v>19</v>
      </c>
      <c r="H739" s="4">
        <v>45228</v>
      </c>
      <c r="I739" s="5" t="s">
        <v>6191</v>
      </c>
    </row>
    <row r="740" spans="1:9" x14ac:dyDescent="0.2">
      <c r="A740" s="4" t="s">
        <v>4660</v>
      </c>
      <c r="B740" s="4" t="s">
        <v>4661</v>
      </c>
      <c r="C740" s="4" t="s">
        <v>4662</v>
      </c>
      <c r="D740" s="4" t="s">
        <v>4663</v>
      </c>
      <c r="E740" s="4" t="s">
        <v>4664</v>
      </c>
      <c r="F740" s="4" t="s">
        <v>264</v>
      </c>
      <c r="G740" s="4" t="s">
        <v>28</v>
      </c>
      <c r="H740" s="4" t="s">
        <v>265</v>
      </c>
      <c r="I740" s="5" t="s">
        <v>6191</v>
      </c>
    </row>
    <row r="741" spans="1:9" x14ac:dyDescent="0.2">
      <c r="A741" s="4" t="s">
        <v>4666</v>
      </c>
      <c r="B741" s="4" t="s">
        <v>4667</v>
      </c>
      <c r="C741" s="4" t="s">
        <v>6347</v>
      </c>
      <c r="D741" s="4" t="s">
        <v>4668</v>
      </c>
      <c r="E741" s="4" t="s">
        <v>4669</v>
      </c>
      <c r="F741" s="4" t="s">
        <v>189</v>
      </c>
      <c r="G741" s="4" t="s">
        <v>19</v>
      </c>
      <c r="H741" s="4">
        <v>97296</v>
      </c>
      <c r="I741" s="5" t="s">
        <v>6190</v>
      </c>
    </row>
    <row r="742" spans="1:9" x14ac:dyDescent="0.2">
      <c r="A742" s="4" t="s">
        <v>4671</v>
      </c>
      <c r="B742" s="4" t="s">
        <v>4672</v>
      </c>
      <c r="C742" s="4" t="s">
        <v>4673</v>
      </c>
      <c r="D742" s="4" t="s">
        <v>4674</v>
      </c>
      <c r="E742" s="4" t="s">
        <v>4675</v>
      </c>
      <c r="F742" s="4" t="s">
        <v>382</v>
      </c>
      <c r="G742" s="4" t="s">
        <v>318</v>
      </c>
      <c r="H742" s="4" t="s">
        <v>383</v>
      </c>
      <c r="I742" s="5" t="s">
        <v>6191</v>
      </c>
    </row>
    <row r="743" spans="1:9" x14ac:dyDescent="0.2">
      <c r="A743" s="4" t="s">
        <v>4677</v>
      </c>
      <c r="B743" s="4" t="s">
        <v>4678</v>
      </c>
      <c r="C743" s="4" t="s">
        <v>4679</v>
      </c>
      <c r="D743" s="4" t="s">
        <v>4680</v>
      </c>
      <c r="E743" s="4" t="s">
        <v>4681</v>
      </c>
      <c r="F743" s="4" t="s">
        <v>256</v>
      </c>
      <c r="G743" s="4" t="s">
        <v>19</v>
      </c>
      <c r="H743" s="4">
        <v>94089</v>
      </c>
      <c r="I743" s="5" t="s">
        <v>6191</v>
      </c>
    </row>
    <row r="744" spans="1:9" x14ac:dyDescent="0.2">
      <c r="A744" s="4" t="s">
        <v>4683</v>
      </c>
      <c r="B744" s="4" t="s">
        <v>4684</v>
      </c>
      <c r="C744" s="4" t="s">
        <v>4685</v>
      </c>
      <c r="D744" s="4" t="s">
        <v>4686</v>
      </c>
      <c r="E744" s="4" t="s">
        <v>4687</v>
      </c>
      <c r="F744" s="4" t="s">
        <v>23</v>
      </c>
      <c r="G744" s="4" t="s">
        <v>19</v>
      </c>
      <c r="H744" s="4">
        <v>38188</v>
      </c>
      <c r="I744" s="5" t="s">
        <v>6191</v>
      </c>
    </row>
    <row r="745" spans="1:9" x14ac:dyDescent="0.2">
      <c r="A745" s="4" t="s">
        <v>4689</v>
      </c>
      <c r="B745" s="4" t="s">
        <v>4690</v>
      </c>
      <c r="C745" s="4" t="s">
        <v>4691</v>
      </c>
      <c r="D745" s="4" t="s">
        <v>4692</v>
      </c>
      <c r="E745" s="4" t="s">
        <v>4693</v>
      </c>
      <c r="F745" s="4" t="s">
        <v>80</v>
      </c>
      <c r="G745" s="4" t="s">
        <v>19</v>
      </c>
      <c r="H745" s="4">
        <v>32868</v>
      </c>
      <c r="I745" s="5" t="s">
        <v>6191</v>
      </c>
    </row>
    <row r="746" spans="1:9" x14ac:dyDescent="0.2">
      <c r="A746" s="4" t="s">
        <v>4695</v>
      </c>
      <c r="B746" s="4" t="s">
        <v>4696</v>
      </c>
      <c r="C746" s="4" t="s">
        <v>6348</v>
      </c>
      <c r="D746" s="4" t="s">
        <v>4697</v>
      </c>
      <c r="E746" s="4" t="s">
        <v>4698</v>
      </c>
      <c r="F746" s="4" t="s">
        <v>41</v>
      </c>
      <c r="G746" s="4" t="s">
        <v>19</v>
      </c>
      <c r="H746" s="4">
        <v>48232</v>
      </c>
      <c r="I746" s="5" t="s">
        <v>6190</v>
      </c>
    </row>
    <row r="747" spans="1:9" x14ac:dyDescent="0.2">
      <c r="A747" s="4" t="s">
        <v>4700</v>
      </c>
      <c r="B747" s="4" t="s">
        <v>4701</v>
      </c>
      <c r="C747" s="4" t="s">
        <v>4702</v>
      </c>
      <c r="D747" s="4" t="s">
        <v>4703</v>
      </c>
      <c r="E747" s="4" t="s">
        <v>4704</v>
      </c>
      <c r="F747" s="4" t="s">
        <v>483</v>
      </c>
      <c r="G747" s="4" t="s">
        <v>318</v>
      </c>
      <c r="H747" s="4" t="s">
        <v>484</v>
      </c>
      <c r="I747" s="5" t="s">
        <v>6191</v>
      </c>
    </row>
    <row r="748" spans="1:9" x14ac:dyDescent="0.2">
      <c r="A748" s="4" t="s">
        <v>4706</v>
      </c>
      <c r="B748" s="4" t="s">
        <v>4707</v>
      </c>
      <c r="C748" s="4" t="s">
        <v>4708</v>
      </c>
      <c r="D748" s="4" t="s">
        <v>4709</v>
      </c>
      <c r="E748" s="4" t="s">
        <v>4710</v>
      </c>
      <c r="F748" s="4" t="s">
        <v>459</v>
      </c>
      <c r="G748" s="4" t="s">
        <v>318</v>
      </c>
      <c r="H748" s="4" t="s">
        <v>460</v>
      </c>
      <c r="I748" s="5" t="s">
        <v>6191</v>
      </c>
    </row>
    <row r="749" spans="1:9" x14ac:dyDescent="0.2">
      <c r="A749" s="4" t="s">
        <v>4712</v>
      </c>
      <c r="B749" s="4" t="s">
        <v>4713</v>
      </c>
      <c r="C749" s="4" t="s">
        <v>4714</v>
      </c>
      <c r="D749" s="4" t="s">
        <v>4715</v>
      </c>
      <c r="E749" s="4" t="s">
        <v>4716</v>
      </c>
      <c r="F749" s="4" t="s">
        <v>430</v>
      </c>
      <c r="G749" s="4" t="s">
        <v>318</v>
      </c>
      <c r="H749" s="4" t="s">
        <v>431</v>
      </c>
      <c r="I749" s="5" t="s">
        <v>6190</v>
      </c>
    </row>
    <row r="750" spans="1:9" x14ac:dyDescent="0.2">
      <c r="A750" s="4" t="s">
        <v>4718</v>
      </c>
      <c r="B750" s="4" t="s">
        <v>4719</v>
      </c>
      <c r="C750" s="4" t="s">
        <v>4720</v>
      </c>
      <c r="D750" s="4" t="s">
        <v>4721</v>
      </c>
      <c r="E750" s="4" t="s">
        <v>4722</v>
      </c>
      <c r="F750" s="4" t="s">
        <v>38</v>
      </c>
      <c r="G750" s="4" t="s">
        <v>19</v>
      </c>
      <c r="H750" s="4">
        <v>23203</v>
      </c>
      <c r="I750" s="5" t="s">
        <v>6191</v>
      </c>
    </row>
    <row r="751" spans="1:9" x14ac:dyDescent="0.2">
      <c r="A751" s="4" t="s">
        <v>4724</v>
      </c>
      <c r="B751" s="4" t="s">
        <v>4725</v>
      </c>
      <c r="C751" s="4" t="s">
        <v>4726</v>
      </c>
      <c r="D751" s="4" t="s">
        <v>4727</v>
      </c>
      <c r="E751" s="4" t="s">
        <v>4728</v>
      </c>
      <c r="F751" s="4" t="s">
        <v>4729</v>
      </c>
      <c r="G751" s="4" t="s">
        <v>318</v>
      </c>
      <c r="H751" s="4" t="s">
        <v>410</v>
      </c>
      <c r="I751" s="5" t="s">
        <v>6190</v>
      </c>
    </row>
    <row r="752" spans="1:9" x14ac:dyDescent="0.2">
      <c r="A752" s="4" t="s">
        <v>4731</v>
      </c>
      <c r="B752" s="4" t="s">
        <v>4732</v>
      </c>
      <c r="C752" s="4" t="s">
        <v>6349</v>
      </c>
      <c r="D752" s="4" t="s">
        <v>4733</v>
      </c>
      <c r="E752" s="4" t="s">
        <v>4734</v>
      </c>
      <c r="F752" s="4" t="s">
        <v>106</v>
      </c>
      <c r="G752" s="4" t="s">
        <v>19</v>
      </c>
      <c r="H752" s="4">
        <v>76178</v>
      </c>
      <c r="I752" s="5" t="s">
        <v>6190</v>
      </c>
    </row>
    <row r="753" spans="1:9" x14ac:dyDescent="0.2">
      <c r="A753" s="4" t="s">
        <v>4736</v>
      </c>
      <c r="B753" s="4" t="s">
        <v>4737</v>
      </c>
      <c r="C753" s="4" t="s">
        <v>4738</v>
      </c>
      <c r="D753" s="4" t="s">
        <v>4739</v>
      </c>
      <c r="E753" s="4" t="s">
        <v>4740</v>
      </c>
      <c r="F753" s="4" t="s">
        <v>139</v>
      </c>
      <c r="G753" s="4" t="s">
        <v>19</v>
      </c>
      <c r="H753" s="4">
        <v>11254</v>
      </c>
      <c r="I753" s="5" t="s">
        <v>6191</v>
      </c>
    </row>
    <row r="754" spans="1:9" x14ac:dyDescent="0.2">
      <c r="A754" s="4" t="s">
        <v>4742</v>
      </c>
      <c r="B754" s="4" t="s">
        <v>4743</v>
      </c>
      <c r="C754" s="4" t="s">
        <v>4744</v>
      </c>
      <c r="D754" s="4" t="s">
        <v>4745</v>
      </c>
      <c r="E754" s="4" t="s">
        <v>4746</v>
      </c>
      <c r="F754" s="4" t="s">
        <v>106</v>
      </c>
      <c r="G754" s="4" t="s">
        <v>19</v>
      </c>
      <c r="H754" s="4">
        <v>76198</v>
      </c>
      <c r="I754" s="5" t="s">
        <v>6190</v>
      </c>
    </row>
    <row r="755" spans="1:9" x14ac:dyDescent="0.2">
      <c r="A755" s="4" t="s">
        <v>4748</v>
      </c>
      <c r="B755" s="4" t="s">
        <v>4749</v>
      </c>
      <c r="C755" s="4" t="s">
        <v>4750</v>
      </c>
      <c r="D755" s="4" t="s">
        <v>4751</v>
      </c>
      <c r="E755" s="4" t="s">
        <v>4752</v>
      </c>
      <c r="F755" s="4" t="s">
        <v>184</v>
      </c>
      <c r="G755" s="4" t="s">
        <v>19</v>
      </c>
      <c r="H755" s="4">
        <v>85053</v>
      </c>
      <c r="I755" s="5" t="s">
        <v>6191</v>
      </c>
    </row>
    <row r="756" spans="1:9" x14ac:dyDescent="0.2">
      <c r="A756" s="4" t="s">
        <v>4754</v>
      </c>
      <c r="B756" s="4" t="s">
        <v>4755</v>
      </c>
      <c r="C756" s="4" t="s">
        <v>4756</v>
      </c>
      <c r="D756" s="4"/>
      <c r="E756" s="4" t="s">
        <v>4757</v>
      </c>
      <c r="F756" s="4" t="s">
        <v>47</v>
      </c>
      <c r="G756" s="4" t="s">
        <v>19</v>
      </c>
      <c r="H756" s="4">
        <v>20470</v>
      </c>
      <c r="I756" s="5" t="s">
        <v>6191</v>
      </c>
    </row>
    <row r="757" spans="1:9" x14ac:dyDescent="0.2">
      <c r="A757" s="4" t="s">
        <v>4759</v>
      </c>
      <c r="B757" s="4" t="s">
        <v>4760</v>
      </c>
      <c r="C757" s="4" t="s">
        <v>4761</v>
      </c>
      <c r="D757" s="4" t="s">
        <v>4762</v>
      </c>
      <c r="E757" s="4" t="s">
        <v>4763</v>
      </c>
      <c r="F757" s="4" t="s">
        <v>52</v>
      </c>
      <c r="G757" s="4" t="s">
        <v>19</v>
      </c>
      <c r="H757" s="4">
        <v>75287</v>
      </c>
      <c r="I757" s="5" t="s">
        <v>6191</v>
      </c>
    </row>
    <row r="758" spans="1:9" x14ac:dyDescent="0.2">
      <c r="A758" s="4" t="s">
        <v>4765</v>
      </c>
      <c r="B758" s="4" t="s">
        <v>4766</v>
      </c>
      <c r="C758" s="4" t="s">
        <v>4767</v>
      </c>
      <c r="D758" s="4" t="s">
        <v>4768</v>
      </c>
      <c r="E758" s="4" t="s">
        <v>4769</v>
      </c>
      <c r="F758" s="4" t="s">
        <v>171</v>
      </c>
      <c r="G758" s="4" t="s">
        <v>19</v>
      </c>
      <c r="H758" s="4">
        <v>28805</v>
      </c>
      <c r="I758" s="5" t="s">
        <v>6190</v>
      </c>
    </row>
    <row r="759" spans="1:9" x14ac:dyDescent="0.2">
      <c r="A759" s="4" t="s">
        <v>4771</v>
      </c>
      <c r="B759" s="4" t="s">
        <v>4772</v>
      </c>
      <c r="C759" s="4" t="s">
        <v>4773</v>
      </c>
      <c r="D759" s="4" t="s">
        <v>4774</v>
      </c>
      <c r="E759" s="4" t="s">
        <v>4775</v>
      </c>
      <c r="F759" s="4" t="s">
        <v>252</v>
      </c>
      <c r="G759" s="4" t="s">
        <v>19</v>
      </c>
      <c r="H759" s="4">
        <v>59112</v>
      </c>
      <c r="I759" s="5" t="s">
        <v>6190</v>
      </c>
    </row>
    <row r="760" spans="1:9" x14ac:dyDescent="0.2">
      <c r="A760" s="4" t="s">
        <v>4777</v>
      </c>
      <c r="B760" s="4" t="s">
        <v>4778</v>
      </c>
      <c r="C760" s="4" t="s">
        <v>4779</v>
      </c>
      <c r="D760" s="4"/>
      <c r="E760" s="4" t="s">
        <v>4780</v>
      </c>
      <c r="F760" s="4" t="s">
        <v>104</v>
      </c>
      <c r="G760" s="4" t="s">
        <v>19</v>
      </c>
      <c r="H760" s="4">
        <v>63126</v>
      </c>
      <c r="I760" s="5" t="s">
        <v>6191</v>
      </c>
    </row>
    <row r="761" spans="1:9" x14ac:dyDescent="0.2">
      <c r="A761" s="4" t="s">
        <v>4782</v>
      </c>
      <c r="B761" s="4" t="s">
        <v>4783</v>
      </c>
      <c r="C761" s="4" t="s">
        <v>4784</v>
      </c>
      <c r="D761" s="4" t="s">
        <v>4785</v>
      </c>
      <c r="E761" s="4" t="s">
        <v>4786</v>
      </c>
      <c r="F761" s="4" t="s">
        <v>155</v>
      </c>
      <c r="G761" s="4" t="s">
        <v>19</v>
      </c>
      <c r="H761" s="4">
        <v>64054</v>
      </c>
      <c r="I761" s="5" t="s">
        <v>6190</v>
      </c>
    </row>
    <row r="762" spans="1:9" x14ac:dyDescent="0.2">
      <c r="A762" s="4" t="s">
        <v>4788</v>
      </c>
      <c r="B762" s="4" t="s">
        <v>4789</v>
      </c>
      <c r="C762" s="4" t="s">
        <v>4790</v>
      </c>
      <c r="D762" s="4"/>
      <c r="E762" s="4" t="s">
        <v>4791</v>
      </c>
      <c r="F762" s="4" t="s">
        <v>82</v>
      </c>
      <c r="G762" s="4" t="s">
        <v>19</v>
      </c>
      <c r="H762" s="4">
        <v>27404</v>
      </c>
      <c r="I762" s="5" t="s">
        <v>6191</v>
      </c>
    </row>
    <row r="763" spans="1:9" x14ac:dyDescent="0.2">
      <c r="A763" s="4" t="s">
        <v>4793</v>
      </c>
      <c r="B763" s="4" t="s">
        <v>4794</v>
      </c>
      <c r="C763" s="4" t="s">
        <v>4795</v>
      </c>
      <c r="D763" s="4"/>
      <c r="E763" s="4" t="s">
        <v>4796</v>
      </c>
      <c r="F763" s="4" t="s">
        <v>99</v>
      </c>
      <c r="G763" s="4" t="s">
        <v>19</v>
      </c>
      <c r="H763" s="4">
        <v>71213</v>
      </c>
      <c r="I763" s="5" t="s">
        <v>6190</v>
      </c>
    </row>
    <row r="764" spans="1:9" x14ac:dyDescent="0.2">
      <c r="A764" s="4" t="s">
        <v>4798</v>
      </c>
      <c r="B764" s="4" t="s">
        <v>4799</v>
      </c>
      <c r="C764" s="4" t="s">
        <v>4800</v>
      </c>
      <c r="D764" s="4" t="s">
        <v>4801</v>
      </c>
      <c r="E764" s="4" t="s">
        <v>4802</v>
      </c>
      <c r="F764" s="4" t="s">
        <v>159</v>
      </c>
      <c r="G764" s="4" t="s">
        <v>28</v>
      </c>
      <c r="H764" s="4" t="s">
        <v>160</v>
      </c>
      <c r="I764" s="5" t="s">
        <v>6191</v>
      </c>
    </row>
    <row r="765" spans="1:9" x14ac:dyDescent="0.2">
      <c r="A765" s="4" t="s">
        <v>4804</v>
      </c>
      <c r="B765" s="4" t="s">
        <v>4805</v>
      </c>
      <c r="C765" s="4" t="s">
        <v>6350</v>
      </c>
      <c r="D765" s="4" t="s">
        <v>4806</v>
      </c>
      <c r="E765" s="4" t="s">
        <v>4807</v>
      </c>
      <c r="F765" s="4" t="s">
        <v>106</v>
      </c>
      <c r="G765" s="4" t="s">
        <v>19</v>
      </c>
      <c r="H765" s="4">
        <v>76129</v>
      </c>
      <c r="I765" s="5" t="s">
        <v>6191</v>
      </c>
    </row>
    <row r="766" spans="1:9" x14ac:dyDescent="0.2">
      <c r="A766" s="4" t="s">
        <v>4809</v>
      </c>
      <c r="B766" s="4" t="s">
        <v>4810</v>
      </c>
      <c r="C766" s="4" t="s">
        <v>4811</v>
      </c>
      <c r="D766" s="4" t="s">
        <v>4812</v>
      </c>
      <c r="E766" s="4" t="s">
        <v>4813</v>
      </c>
      <c r="F766" s="4" t="s">
        <v>97</v>
      </c>
      <c r="G766" s="4" t="s">
        <v>19</v>
      </c>
      <c r="H766" s="4">
        <v>58122</v>
      </c>
      <c r="I766" s="5" t="s">
        <v>6190</v>
      </c>
    </row>
    <row r="767" spans="1:9" x14ac:dyDescent="0.2">
      <c r="A767" s="4" t="s">
        <v>4815</v>
      </c>
      <c r="B767" s="4" t="s">
        <v>4816</v>
      </c>
      <c r="C767" s="4" t="s">
        <v>4817</v>
      </c>
      <c r="D767" s="4" t="s">
        <v>4818</v>
      </c>
      <c r="E767" s="4" t="s">
        <v>4819</v>
      </c>
      <c r="F767" s="4" t="s">
        <v>115</v>
      </c>
      <c r="G767" s="4" t="s">
        <v>19</v>
      </c>
      <c r="H767" s="4">
        <v>75044</v>
      </c>
      <c r="I767" s="5" t="s">
        <v>6190</v>
      </c>
    </row>
    <row r="768" spans="1:9" x14ac:dyDescent="0.2">
      <c r="A768" s="4" t="s">
        <v>4820</v>
      </c>
      <c r="B768" s="4" t="s">
        <v>4821</v>
      </c>
      <c r="C768" s="4" t="s">
        <v>4822</v>
      </c>
      <c r="D768" s="4" t="s">
        <v>4823</v>
      </c>
      <c r="E768" s="4" t="s">
        <v>4824</v>
      </c>
      <c r="F768" s="4" t="s">
        <v>39</v>
      </c>
      <c r="G768" s="4" t="s">
        <v>19</v>
      </c>
      <c r="H768" s="4">
        <v>43231</v>
      </c>
      <c r="I768" s="5" t="s">
        <v>6191</v>
      </c>
    </row>
    <row r="769" spans="1:9" x14ac:dyDescent="0.2">
      <c r="A769" s="4" t="s">
        <v>4826</v>
      </c>
      <c r="B769" s="4" t="s">
        <v>4827</v>
      </c>
      <c r="C769" s="4" t="s">
        <v>4828</v>
      </c>
      <c r="D769" s="4" t="s">
        <v>4829</v>
      </c>
      <c r="E769" s="4" t="s">
        <v>4830</v>
      </c>
      <c r="F769" s="4" t="s">
        <v>123</v>
      </c>
      <c r="G769" s="4" t="s">
        <v>19</v>
      </c>
      <c r="H769" s="4">
        <v>78737</v>
      </c>
      <c r="I769" s="5" t="s">
        <v>6191</v>
      </c>
    </row>
    <row r="770" spans="1:9" x14ac:dyDescent="0.2">
      <c r="A770" s="4" t="s">
        <v>4832</v>
      </c>
      <c r="B770" s="4" t="s">
        <v>4833</v>
      </c>
      <c r="C770" s="4" t="s">
        <v>6351</v>
      </c>
      <c r="D770" s="4" t="s">
        <v>4834</v>
      </c>
      <c r="E770" s="4" t="s">
        <v>4835</v>
      </c>
      <c r="F770" s="4" t="s">
        <v>187</v>
      </c>
      <c r="G770" s="4" t="s">
        <v>19</v>
      </c>
      <c r="H770" s="4">
        <v>36104</v>
      </c>
      <c r="I770" s="5" t="s">
        <v>6190</v>
      </c>
    </row>
    <row r="771" spans="1:9" x14ac:dyDescent="0.2">
      <c r="A771" s="4" t="s">
        <v>4837</v>
      </c>
      <c r="B771" s="4" t="s">
        <v>4838</v>
      </c>
      <c r="C771" s="4" t="s">
        <v>4839</v>
      </c>
      <c r="D771" s="4" t="s">
        <v>4840</v>
      </c>
      <c r="E771" s="4" t="s">
        <v>4841</v>
      </c>
      <c r="F771" s="4" t="s">
        <v>144</v>
      </c>
      <c r="G771" s="4" t="s">
        <v>28</v>
      </c>
      <c r="H771" s="4" t="s">
        <v>215</v>
      </c>
      <c r="I771" s="5" t="s">
        <v>6191</v>
      </c>
    </row>
    <row r="772" spans="1:9" x14ac:dyDescent="0.2">
      <c r="A772" s="4" t="s">
        <v>4843</v>
      </c>
      <c r="B772" s="4" t="s">
        <v>4844</v>
      </c>
      <c r="C772" s="4" t="s">
        <v>4845</v>
      </c>
      <c r="D772" s="4"/>
      <c r="E772" s="4" t="s">
        <v>4846</v>
      </c>
      <c r="F772" s="4" t="s">
        <v>83</v>
      </c>
      <c r="G772" s="4" t="s">
        <v>19</v>
      </c>
      <c r="H772" s="4">
        <v>22156</v>
      </c>
      <c r="I772" s="5" t="s">
        <v>6191</v>
      </c>
    </row>
    <row r="773" spans="1:9" x14ac:dyDescent="0.2">
      <c r="A773" s="4" t="s">
        <v>4848</v>
      </c>
      <c r="B773" s="4" t="s">
        <v>4849</v>
      </c>
      <c r="C773" s="4" t="s">
        <v>4850</v>
      </c>
      <c r="D773" s="4" t="s">
        <v>4851</v>
      </c>
      <c r="E773" s="4" t="s">
        <v>4852</v>
      </c>
      <c r="F773" s="4" t="s">
        <v>204</v>
      </c>
      <c r="G773" s="4" t="s">
        <v>19</v>
      </c>
      <c r="H773" s="4">
        <v>80126</v>
      </c>
      <c r="I773" s="5" t="s">
        <v>6191</v>
      </c>
    </row>
    <row r="774" spans="1:9" x14ac:dyDescent="0.2">
      <c r="A774" s="4" t="s">
        <v>4854</v>
      </c>
      <c r="B774" s="4" t="s">
        <v>4855</v>
      </c>
      <c r="C774" s="4" t="s">
        <v>6352</v>
      </c>
      <c r="D774" s="4" t="s">
        <v>4856</v>
      </c>
      <c r="E774" s="4" t="s">
        <v>4857</v>
      </c>
      <c r="F774" s="4" t="s">
        <v>20</v>
      </c>
      <c r="G774" s="4" t="s">
        <v>19</v>
      </c>
      <c r="H774" s="4">
        <v>21275</v>
      </c>
      <c r="I774" s="5" t="s">
        <v>6191</v>
      </c>
    </row>
    <row r="775" spans="1:9" x14ac:dyDescent="0.2">
      <c r="A775" s="4" t="s">
        <v>4859</v>
      </c>
      <c r="B775" s="4" t="s">
        <v>4860</v>
      </c>
      <c r="C775" s="4" t="s">
        <v>4861</v>
      </c>
      <c r="D775" s="4" t="s">
        <v>4862</v>
      </c>
      <c r="E775" s="4" t="s">
        <v>4863</v>
      </c>
      <c r="F775" s="4" t="s">
        <v>482</v>
      </c>
      <c r="G775" s="4" t="s">
        <v>318</v>
      </c>
      <c r="H775" s="4" t="s">
        <v>359</v>
      </c>
      <c r="I775" s="5" t="s">
        <v>6191</v>
      </c>
    </row>
    <row r="776" spans="1:9" x14ac:dyDescent="0.2">
      <c r="A776" s="4" t="s">
        <v>4865</v>
      </c>
      <c r="B776" s="4" t="s">
        <v>4866</v>
      </c>
      <c r="C776" s="4" t="s">
        <v>6353</v>
      </c>
      <c r="D776" s="4" t="s">
        <v>4867</v>
      </c>
      <c r="E776" s="4" t="s">
        <v>4868</v>
      </c>
      <c r="F776" s="4" t="s">
        <v>271</v>
      </c>
      <c r="G776" s="4" t="s">
        <v>19</v>
      </c>
      <c r="H776" s="4">
        <v>33345</v>
      </c>
      <c r="I776" s="5" t="s">
        <v>6190</v>
      </c>
    </row>
    <row r="777" spans="1:9" x14ac:dyDescent="0.2">
      <c r="A777" s="4" t="s">
        <v>4870</v>
      </c>
      <c r="B777" s="4" t="s">
        <v>4871</v>
      </c>
      <c r="C777" s="4" t="s">
        <v>4872</v>
      </c>
      <c r="D777" s="4" t="s">
        <v>4873</v>
      </c>
      <c r="E777" s="4" t="s">
        <v>4874</v>
      </c>
      <c r="F777" s="4" t="s">
        <v>58</v>
      </c>
      <c r="G777" s="4" t="s">
        <v>19</v>
      </c>
      <c r="H777" s="4">
        <v>92191</v>
      </c>
      <c r="I777" s="5" t="s">
        <v>6190</v>
      </c>
    </row>
    <row r="778" spans="1:9" x14ac:dyDescent="0.2">
      <c r="A778" s="4" t="s">
        <v>4876</v>
      </c>
      <c r="B778" s="4" t="s">
        <v>4877</v>
      </c>
      <c r="C778" s="4" t="s">
        <v>4878</v>
      </c>
      <c r="D778" s="4" t="s">
        <v>4879</v>
      </c>
      <c r="E778" s="4" t="s">
        <v>4880</v>
      </c>
      <c r="F778" s="4" t="s">
        <v>52</v>
      </c>
      <c r="G778" s="4" t="s">
        <v>19</v>
      </c>
      <c r="H778" s="4">
        <v>75216</v>
      </c>
      <c r="I778" s="5" t="s">
        <v>6191</v>
      </c>
    </row>
    <row r="779" spans="1:9" x14ac:dyDescent="0.2">
      <c r="A779" s="4" t="s">
        <v>4882</v>
      </c>
      <c r="B779" s="4" t="s">
        <v>4883</v>
      </c>
      <c r="C779" s="4" t="s">
        <v>4884</v>
      </c>
      <c r="D779" s="4"/>
      <c r="E779" s="4" t="s">
        <v>4885</v>
      </c>
      <c r="F779" s="4" t="s">
        <v>316</v>
      </c>
      <c r="G779" s="4" t="s">
        <v>19</v>
      </c>
      <c r="H779" s="4">
        <v>60435</v>
      </c>
      <c r="I779" s="5" t="s">
        <v>6191</v>
      </c>
    </row>
    <row r="780" spans="1:9" x14ac:dyDescent="0.2">
      <c r="A780" s="4" t="s">
        <v>4887</v>
      </c>
      <c r="B780" s="4" t="s">
        <v>4888</v>
      </c>
      <c r="C780" s="4" t="s">
        <v>4889</v>
      </c>
      <c r="D780" s="4" t="s">
        <v>4890</v>
      </c>
      <c r="E780" s="4" t="s">
        <v>4891</v>
      </c>
      <c r="F780" s="4" t="s">
        <v>183</v>
      </c>
      <c r="G780" s="4" t="s">
        <v>19</v>
      </c>
      <c r="H780" s="4">
        <v>49510</v>
      </c>
      <c r="I780" s="5" t="s">
        <v>6190</v>
      </c>
    </row>
    <row r="781" spans="1:9" x14ac:dyDescent="0.2">
      <c r="A781" s="4" t="s">
        <v>4893</v>
      </c>
      <c r="B781" s="4" t="s">
        <v>4894</v>
      </c>
      <c r="C781" s="4" t="s">
        <v>4895</v>
      </c>
      <c r="D781" s="4" t="s">
        <v>4896</v>
      </c>
      <c r="E781" s="4" t="s">
        <v>4897</v>
      </c>
      <c r="F781" s="4" t="s">
        <v>209</v>
      </c>
      <c r="G781" s="4" t="s">
        <v>19</v>
      </c>
      <c r="H781" s="4">
        <v>34620</v>
      </c>
      <c r="I781" s="5" t="s">
        <v>6190</v>
      </c>
    </row>
    <row r="782" spans="1:9" x14ac:dyDescent="0.2">
      <c r="A782" s="4" t="s">
        <v>4899</v>
      </c>
      <c r="B782" s="4" t="s">
        <v>4900</v>
      </c>
      <c r="C782" s="4" t="s">
        <v>6354</v>
      </c>
      <c r="D782" s="4" t="s">
        <v>4901</v>
      </c>
      <c r="E782" s="4" t="s">
        <v>4902</v>
      </c>
      <c r="F782" s="4" t="s">
        <v>33</v>
      </c>
      <c r="G782" s="4" t="s">
        <v>19</v>
      </c>
      <c r="H782" s="4">
        <v>55441</v>
      </c>
      <c r="I782" s="5" t="s">
        <v>6191</v>
      </c>
    </row>
    <row r="783" spans="1:9" x14ac:dyDescent="0.2">
      <c r="A783" s="4" t="s">
        <v>4904</v>
      </c>
      <c r="B783" s="4" t="s">
        <v>4905</v>
      </c>
      <c r="C783" s="4" t="s">
        <v>4906</v>
      </c>
      <c r="D783" s="4" t="s">
        <v>4907</v>
      </c>
      <c r="E783" s="4" t="s">
        <v>4908</v>
      </c>
      <c r="F783" s="4" t="s">
        <v>259</v>
      </c>
      <c r="G783" s="4" t="s">
        <v>19</v>
      </c>
      <c r="H783" s="4">
        <v>30045</v>
      </c>
      <c r="I783" s="5" t="s">
        <v>6191</v>
      </c>
    </row>
    <row r="784" spans="1:9" x14ac:dyDescent="0.2">
      <c r="A784" s="4" t="s">
        <v>4910</v>
      </c>
      <c r="B784" s="4" t="s">
        <v>4911</v>
      </c>
      <c r="C784" s="4" t="s">
        <v>4912</v>
      </c>
      <c r="D784" s="4" t="s">
        <v>4913</v>
      </c>
      <c r="E784" s="4" t="s">
        <v>4914</v>
      </c>
      <c r="F784" s="4" t="s">
        <v>480</v>
      </c>
      <c r="G784" s="4" t="s">
        <v>318</v>
      </c>
      <c r="H784" s="4" t="s">
        <v>341</v>
      </c>
      <c r="I784" s="5" t="s">
        <v>6191</v>
      </c>
    </row>
    <row r="785" spans="1:9" x14ac:dyDescent="0.2">
      <c r="A785" s="4" t="s">
        <v>4916</v>
      </c>
      <c r="B785" s="4" t="s">
        <v>4917</v>
      </c>
      <c r="C785" s="4" t="s">
        <v>4918</v>
      </c>
      <c r="D785" s="4" t="s">
        <v>4919</v>
      </c>
      <c r="E785" s="4" t="s">
        <v>4920</v>
      </c>
      <c r="F785" s="4" t="s">
        <v>137</v>
      </c>
      <c r="G785" s="4" t="s">
        <v>19</v>
      </c>
      <c r="H785" s="4">
        <v>33673</v>
      </c>
      <c r="I785" s="5" t="s">
        <v>6190</v>
      </c>
    </row>
    <row r="786" spans="1:9" x14ac:dyDescent="0.2">
      <c r="A786" s="4" t="s">
        <v>4922</v>
      </c>
      <c r="B786" s="4" t="s">
        <v>4923</v>
      </c>
      <c r="C786" s="4" t="s">
        <v>4924</v>
      </c>
      <c r="D786" s="4"/>
      <c r="E786" s="4" t="s">
        <v>4925</v>
      </c>
      <c r="F786" s="4" t="s">
        <v>130</v>
      </c>
      <c r="G786" s="4" t="s">
        <v>19</v>
      </c>
      <c r="H786" s="4">
        <v>37240</v>
      </c>
      <c r="I786" s="5" t="s">
        <v>6191</v>
      </c>
    </row>
    <row r="787" spans="1:9" x14ac:dyDescent="0.2">
      <c r="A787" s="4" t="s">
        <v>4927</v>
      </c>
      <c r="B787" s="4" t="s">
        <v>4928</v>
      </c>
      <c r="C787" s="4" t="s">
        <v>4929</v>
      </c>
      <c r="D787" s="4" t="s">
        <v>4930</v>
      </c>
      <c r="E787" s="4" t="s">
        <v>4931</v>
      </c>
      <c r="F787" s="4" t="s">
        <v>92</v>
      </c>
      <c r="G787" s="4" t="s">
        <v>19</v>
      </c>
      <c r="H787" s="4">
        <v>33175</v>
      </c>
      <c r="I787" s="5" t="s">
        <v>6191</v>
      </c>
    </row>
    <row r="788" spans="1:9" x14ac:dyDescent="0.2">
      <c r="A788" s="4" t="s">
        <v>4933</v>
      </c>
      <c r="B788" s="4" t="s">
        <v>4934</v>
      </c>
      <c r="C788" s="4" t="s">
        <v>4935</v>
      </c>
      <c r="D788" s="4" t="s">
        <v>4936</v>
      </c>
      <c r="E788" s="4" t="s">
        <v>4937</v>
      </c>
      <c r="F788" s="4" t="s">
        <v>203</v>
      </c>
      <c r="G788" s="4" t="s">
        <v>19</v>
      </c>
      <c r="H788" s="4">
        <v>45426</v>
      </c>
      <c r="I788" s="5" t="s">
        <v>6190</v>
      </c>
    </row>
    <row r="789" spans="1:9" x14ac:dyDescent="0.2">
      <c r="A789" s="4" t="s">
        <v>4939</v>
      </c>
      <c r="B789" s="4" t="s">
        <v>4940</v>
      </c>
      <c r="C789" s="4" t="s">
        <v>6355</v>
      </c>
      <c r="D789" s="4" t="s">
        <v>4941</v>
      </c>
      <c r="E789" s="4" t="s">
        <v>4942</v>
      </c>
      <c r="F789" s="4" t="s">
        <v>56</v>
      </c>
      <c r="G789" s="4" t="s">
        <v>19</v>
      </c>
      <c r="H789" s="4">
        <v>60686</v>
      </c>
      <c r="I789" s="5" t="s">
        <v>6190</v>
      </c>
    </row>
    <row r="790" spans="1:9" x14ac:dyDescent="0.2">
      <c r="A790" s="4" t="s">
        <v>4944</v>
      </c>
      <c r="B790" s="4" t="s">
        <v>4945</v>
      </c>
      <c r="C790" s="4" t="s">
        <v>4946</v>
      </c>
      <c r="D790" s="4" t="s">
        <v>4947</v>
      </c>
      <c r="E790" s="4" t="s">
        <v>4948</v>
      </c>
      <c r="F790" s="4" t="s">
        <v>405</v>
      </c>
      <c r="G790" s="4" t="s">
        <v>318</v>
      </c>
      <c r="H790" s="4" t="s">
        <v>406</v>
      </c>
      <c r="I790" s="5" t="s">
        <v>6190</v>
      </c>
    </row>
    <row r="791" spans="1:9" x14ac:dyDescent="0.2">
      <c r="A791" s="4" t="s">
        <v>4950</v>
      </c>
      <c r="B791" s="4" t="s">
        <v>4951</v>
      </c>
      <c r="C791" s="4" t="s">
        <v>4952</v>
      </c>
      <c r="D791" s="4" t="s">
        <v>4953</v>
      </c>
      <c r="E791" s="4" t="s">
        <v>4954</v>
      </c>
      <c r="F791" s="4" t="s">
        <v>38</v>
      </c>
      <c r="G791" s="4" t="s">
        <v>19</v>
      </c>
      <c r="H791" s="4">
        <v>94807</v>
      </c>
      <c r="I791" s="5" t="s">
        <v>6191</v>
      </c>
    </row>
    <row r="792" spans="1:9" x14ac:dyDescent="0.2">
      <c r="A792" s="4" t="s">
        <v>4956</v>
      </c>
      <c r="B792" s="4" t="s">
        <v>4957</v>
      </c>
      <c r="C792" s="4" t="s">
        <v>4958</v>
      </c>
      <c r="D792" s="4" t="s">
        <v>4959</v>
      </c>
      <c r="E792" s="4" t="s">
        <v>4960</v>
      </c>
      <c r="F792" s="4" t="s">
        <v>76</v>
      </c>
      <c r="G792" s="4" t="s">
        <v>19</v>
      </c>
      <c r="H792" s="4">
        <v>98506</v>
      </c>
      <c r="I792" s="5" t="s">
        <v>6191</v>
      </c>
    </row>
    <row r="793" spans="1:9" x14ac:dyDescent="0.2">
      <c r="A793" s="4" t="s">
        <v>4962</v>
      </c>
      <c r="B793" s="4" t="s">
        <v>4963</v>
      </c>
      <c r="C793" s="4" t="s">
        <v>4964</v>
      </c>
      <c r="D793" s="4" t="s">
        <v>4965</v>
      </c>
      <c r="E793" s="4" t="s">
        <v>4966</v>
      </c>
      <c r="F793" s="4" t="s">
        <v>59</v>
      </c>
      <c r="G793" s="4" t="s">
        <v>19</v>
      </c>
      <c r="H793" s="4">
        <v>76011</v>
      </c>
      <c r="I793" s="5" t="s">
        <v>6190</v>
      </c>
    </row>
    <row r="794" spans="1:9" x14ac:dyDescent="0.2">
      <c r="A794" s="4" t="s">
        <v>4968</v>
      </c>
      <c r="B794" s="4" t="s">
        <v>4969</v>
      </c>
      <c r="C794" s="4" t="s">
        <v>4970</v>
      </c>
      <c r="D794" s="4" t="s">
        <v>4971</v>
      </c>
      <c r="E794" s="4" t="s">
        <v>4972</v>
      </c>
      <c r="F794" s="4" t="s">
        <v>357</v>
      </c>
      <c r="G794" s="4" t="s">
        <v>28</v>
      </c>
      <c r="H794" s="4" t="s">
        <v>358</v>
      </c>
      <c r="I794" s="5" t="s">
        <v>6190</v>
      </c>
    </row>
    <row r="795" spans="1:9" x14ac:dyDescent="0.2">
      <c r="A795" s="4" t="s">
        <v>4974</v>
      </c>
      <c r="B795" s="4" t="s">
        <v>4975</v>
      </c>
      <c r="C795" s="4" t="s">
        <v>4976</v>
      </c>
      <c r="D795" s="4" t="s">
        <v>4977</v>
      </c>
      <c r="E795" s="4" t="s">
        <v>4978</v>
      </c>
      <c r="F795" s="4" t="s">
        <v>24</v>
      </c>
      <c r="G795" s="4" t="s">
        <v>19</v>
      </c>
      <c r="H795" s="4">
        <v>24009</v>
      </c>
      <c r="I795" s="5" t="s">
        <v>6191</v>
      </c>
    </row>
    <row r="796" spans="1:9" x14ac:dyDescent="0.2">
      <c r="A796" s="4" t="s">
        <v>4980</v>
      </c>
      <c r="B796" s="4" t="s">
        <v>4981</v>
      </c>
      <c r="C796" s="4" t="s">
        <v>4982</v>
      </c>
      <c r="D796" s="4" t="s">
        <v>4983</v>
      </c>
      <c r="E796" s="4" t="s">
        <v>4984</v>
      </c>
      <c r="F796" s="4" t="s">
        <v>278</v>
      </c>
      <c r="G796" s="4" t="s">
        <v>19</v>
      </c>
      <c r="H796" s="4">
        <v>11044</v>
      </c>
      <c r="I796" s="5" t="s">
        <v>6191</v>
      </c>
    </row>
    <row r="797" spans="1:9" x14ac:dyDescent="0.2">
      <c r="A797" s="4" t="s">
        <v>4986</v>
      </c>
      <c r="B797" s="4" t="s">
        <v>4987</v>
      </c>
      <c r="C797" s="4" t="s">
        <v>4988</v>
      </c>
      <c r="D797" s="4" t="s">
        <v>4989</v>
      </c>
      <c r="E797" s="4" t="s">
        <v>4990</v>
      </c>
      <c r="F797" s="4" t="s">
        <v>282</v>
      </c>
      <c r="G797" s="4" t="s">
        <v>19</v>
      </c>
      <c r="H797" s="4">
        <v>92825</v>
      </c>
      <c r="I797" s="5" t="s">
        <v>6191</v>
      </c>
    </row>
    <row r="798" spans="1:9" x14ac:dyDescent="0.2">
      <c r="A798" s="4" t="s">
        <v>4992</v>
      </c>
      <c r="B798" s="4" t="s">
        <v>4993</v>
      </c>
      <c r="C798" s="4" t="s">
        <v>6356</v>
      </c>
      <c r="D798" s="4" t="s">
        <v>4994</v>
      </c>
      <c r="E798" s="4" t="s">
        <v>4995</v>
      </c>
      <c r="F798" s="4" t="s">
        <v>43</v>
      </c>
      <c r="G798" s="4" t="s">
        <v>19</v>
      </c>
      <c r="H798" s="4">
        <v>40596</v>
      </c>
      <c r="I798" s="5" t="s">
        <v>6191</v>
      </c>
    </row>
    <row r="799" spans="1:9" x14ac:dyDescent="0.2">
      <c r="A799" s="4" t="s">
        <v>4997</v>
      </c>
      <c r="B799" s="4" t="s">
        <v>4998</v>
      </c>
      <c r="C799" s="4" t="s">
        <v>4999</v>
      </c>
      <c r="D799" s="4" t="s">
        <v>5000</v>
      </c>
      <c r="E799" s="4" t="s">
        <v>5001</v>
      </c>
      <c r="F799" s="4" t="s">
        <v>137</v>
      </c>
      <c r="G799" s="4" t="s">
        <v>19</v>
      </c>
      <c r="H799" s="4">
        <v>33673</v>
      </c>
      <c r="I799" s="5" t="s">
        <v>6191</v>
      </c>
    </row>
    <row r="800" spans="1:9" x14ac:dyDescent="0.2">
      <c r="A800" s="4" t="s">
        <v>5003</v>
      </c>
      <c r="B800" s="4" t="s">
        <v>5004</v>
      </c>
      <c r="C800" s="4" t="s">
        <v>5005</v>
      </c>
      <c r="D800" s="4" t="s">
        <v>5006</v>
      </c>
      <c r="E800" s="4" t="s">
        <v>5007</v>
      </c>
      <c r="F800" s="4" t="s">
        <v>98</v>
      </c>
      <c r="G800" s="4" t="s">
        <v>19</v>
      </c>
      <c r="H800" s="4">
        <v>95138</v>
      </c>
      <c r="I800" s="5" t="s">
        <v>6190</v>
      </c>
    </row>
    <row r="801" spans="1:9" x14ac:dyDescent="0.2">
      <c r="A801" s="4" t="s">
        <v>5009</v>
      </c>
      <c r="B801" s="4" t="s">
        <v>5010</v>
      </c>
      <c r="C801" s="4" t="s">
        <v>6357</v>
      </c>
      <c r="D801" s="4"/>
      <c r="E801" s="4" t="s">
        <v>5011</v>
      </c>
      <c r="F801" s="4" t="s">
        <v>47</v>
      </c>
      <c r="G801" s="4" t="s">
        <v>19</v>
      </c>
      <c r="H801" s="4">
        <v>20470</v>
      </c>
      <c r="I801" s="5" t="s">
        <v>6190</v>
      </c>
    </row>
    <row r="802" spans="1:9" x14ac:dyDescent="0.2">
      <c r="A802" s="4" t="s">
        <v>5013</v>
      </c>
      <c r="B802" s="4" t="s">
        <v>5014</v>
      </c>
      <c r="C802" s="4" t="s">
        <v>5015</v>
      </c>
      <c r="D802" s="4" t="s">
        <v>5016</v>
      </c>
      <c r="E802" s="4" t="s">
        <v>5017</v>
      </c>
      <c r="F802" s="4" t="s">
        <v>3664</v>
      </c>
      <c r="G802" s="4" t="s">
        <v>318</v>
      </c>
      <c r="H802" s="4" t="s">
        <v>398</v>
      </c>
      <c r="I802" s="5" t="s">
        <v>6191</v>
      </c>
    </row>
    <row r="803" spans="1:9" x14ac:dyDescent="0.2">
      <c r="A803" s="4" t="s">
        <v>5019</v>
      </c>
      <c r="B803" s="4" t="s">
        <v>5020</v>
      </c>
      <c r="C803" s="4" t="s">
        <v>5021</v>
      </c>
      <c r="D803" s="4" t="s">
        <v>5022</v>
      </c>
      <c r="E803" s="4" t="s">
        <v>5023</v>
      </c>
      <c r="F803" s="4" t="s">
        <v>76</v>
      </c>
      <c r="G803" s="4" t="s">
        <v>19</v>
      </c>
      <c r="H803" s="4">
        <v>98506</v>
      </c>
      <c r="I803" s="5" t="s">
        <v>6190</v>
      </c>
    </row>
    <row r="804" spans="1:9" x14ac:dyDescent="0.2">
      <c r="A804" s="4" t="s">
        <v>5025</v>
      </c>
      <c r="B804" s="4" t="s">
        <v>5026</v>
      </c>
      <c r="C804" s="4" t="s">
        <v>5027</v>
      </c>
      <c r="D804" s="4" t="s">
        <v>5028</v>
      </c>
      <c r="E804" s="4" t="s">
        <v>5029</v>
      </c>
      <c r="F804" s="4" t="s">
        <v>458</v>
      </c>
      <c r="G804" s="4" t="s">
        <v>19</v>
      </c>
      <c r="H804" s="4">
        <v>75185</v>
      </c>
      <c r="I804" s="5" t="s">
        <v>6191</v>
      </c>
    </row>
    <row r="805" spans="1:9" x14ac:dyDescent="0.2">
      <c r="A805" s="4" t="s">
        <v>5031</v>
      </c>
      <c r="B805" s="4" t="s">
        <v>5032</v>
      </c>
      <c r="C805" s="4" t="s">
        <v>5033</v>
      </c>
      <c r="D805" s="4"/>
      <c r="E805" s="4" t="s">
        <v>5034</v>
      </c>
      <c r="F805" s="4" t="s">
        <v>131</v>
      </c>
      <c r="G805" s="4" t="s">
        <v>19</v>
      </c>
      <c r="H805" s="4">
        <v>94207</v>
      </c>
      <c r="I805" s="5" t="s">
        <v>6191</v>
      </c>
    </row>
    <row r="806" spans="1:9" x14ac:dyDescent="0.2">
      <c r="A806" s="4" t="s">
        <v>5036</v>
      </c>
      <c r="B806" s="4" t="s">
        <v>5037</v>
      </c>
      <c r="C806" s="4" t="s">
        <v>6358</v>
      </c>
      <c r="D806" s="4" t="s">
        <v>5038</v>
      </c>
      <c r="E806" s="4" t="s">
        <v>5039</v>
      </c>
      <c r="F806" s="4" t="s">
        <v>280</v>
      </c>
      <c r="G806" s="4" t="s">
        <v>28</v>
      </c>
      <c r="H806" s="4" t="s">
        <v>310</v>
      </c>
      <c r="I806" s="5" t="s">
        <v>6191</v>
      </c>
    </row>
    <row r="807" spans="1:9" x14ac:dyDescent="0.2">
      <c r="A807" s="4" t="s">
        <v>5041</v>
      </c>
      <c r="B807" s="4" t="s">
        <v>5042</v>
      </c>
      <c r="C807" s="4" t="s">
        <v>6359</v>
      </c>
      <c r="D807" s="4" t="s">
        <v>5043</v>
      </c>
      <c r="E807" s="4" t="s">
        <v>5044</v>
      </c>
      <c r="F807" s="4" t="s">
        <v>5045</v>
      </c>
      <c r="G807" s="4" t="s">
        <v>19</v>
      </c>
      <c r="H807" s="4">
        <v>55590</v>
      </c>
      <c r="I807" s="5" t="s">
        <v>6191</v>
      </c>
    </row>
    <row r="808" spans="1:9" x14ac:dyDescent="0.2">
      <c r="A808" s="4" t="s">
        <v>5047</v>
      </c>
      <c r="B808" s="4" t="s">
        <v>5048</v>
      </c>
      <c r="C808" s="4" t="s">
        <v>6360</v>
      </c>
      <c r="D808" s="4"/>
      <c r="E808" s="4" t="s">
        <v>5049</v>
      </c>
      <c r="F808" s="4" t="s">
        <v>248</v>
      </c>
      <c r="G808" s="4" t="s">
        <v>28</v>
      </c>
      <c r="H808" s="4" t="s">
        <v>249</v>
      </c>
      <c r="I808" s="5" t="s">
        <v>6190</v>
      </c>
    </row>
    <row r="809" spans="1:9" x14ac:dyDescent="0.2">
      <c r="A809" s="4" t="s">
        <v>5051</v>
      </c>
      <c r="B809" s="4" t="s">
        <v>5052</v>
      </c>
      <c r="C809" s="4" t="s">
        <v>5053</v>
      </c>
      <c r="D809" s="4" t="s">
        <v>5054</v>
      </c>
      <c r="E809" s="4" t="s">
        <v>5055</v>
      </c>
      <c r="F809" s="4" t="s">
        <v>373</v>
      </c>
      <c r="G809" s="4" t="s">
        <v>318</v>
      </c>
      <c r="H809" s="4" t="s">
        <v>374</v>
      </c>
      <c r="I809" s="5" t="s">
        <v>6191</v>
      </c>
    </row>
    <row r="810" spans="1:9" x14ac:dyDescent="0.2">
      <c r="A810" s="4" t="s">
        <v>5057</v>
      </c>
      <c r="B810" s="4" t="s">
        <v>5058</v>
      </c>
      <c r="C810" s="4" t="s">
        <v>5059</v>
      </c>
      <c r="D810" s="4" t="s">
        <v>5060</v>
      </c>
      <c r="E810" s="4" t="s">
        <v>5061</v>
      </c>
      <c r="F810" s="4" t="s">
        <v>132</v>
      </c>
      <c r="G810" s="4" t="s">
        <v>19</v>
      </c>
      <c r="H810" s="4">
        <v>11499</v>
      </c>
      <c r="I810" s="5" t="s">
        <v>6190</v>
      </c>
    </row>
    <row r="811" spans="1:9" x14ac:dyDescent="0.2">
      <c r="A811" s="4" t="s">
        <v>5063</v>
      </c>
      <c r="B811" s="4" t="s">
        <v>5064</v>
      </c>
      <c r="C811" s="4" t="s">
        <v>6361</v>
      </c>
      <c r="D811" s="4" t="s">
        <v>5065</v>
      </c>
      <c r="E811" s="4" t="s">
        <v>5066</v>
      </c>
      <c r="F811" s="4" t="s">
        <v>50</v>
      </c>
      <c r="G811" s="4" t="s">
        <v>19</v>
      </c>
      <c r="H811" s="4">
        <v>79934</v>
      </c>
      <c r="I811" s="5" t="s">
        <v>6190</v>
      </c>
    </row>
    <row r="812" spans="1:9" x14ac:dyDescent="0.2">
      <c r="A812" s="4" t="s">
        <v>5068</v>
      </c>
      <c r="B812" s="4" t="s">
        <v>5069</v>
      </c>
      <c r="C812" s="4" t="s">
        <v>5070</v>
      </c>
      <c r="D812" s="4" t="s">
        <v>5071</v>
      </c>
      <c r="E812" s="4" t="s">
        <v>5072</v>
      </c>
      <c r="F812" s="4" t="s">
        <v>309</v>
      </c>
      <c r="G812" s="4" t="s">
        <v>19</v>
      </c>
      <c r="H812" s="4">
        <v>34643</v>
      </c>
      <c r="I812" s="5" t="s">
        <v>6191</v>
      </c>
    </row>
    <row r="813" spans="1:9" x14ac:dyDescent="0.2">
      <c r="A813" s="4" t="s">
        <v>5074</v>
      </c>
      <c r="B813" s="4" t="s">
        <v>5075</v>
      </c>
      <c r="C813" s="4" t="s">
        <v>5076</v>
      </c>
      <c r="D813" s="4" t="s">
        <v>5077</v>
      </c>
      <c r="E813" s="4" t="s">
        <v>5078</v>
      </c>
      <c r="F813" s="4" t="s">
        <v>421</v>
      </c>
      <c r="G813" s="4" t="s">
        <v>318</v>
      </c>
      <c r="H813" s="4" t="s">
        <v>348</v>
      </c>
      <c r="I813" s="5" t="s">
        <v>6190</v>
      </c>
    </row>
    <row r="814" spans="1:9" x14ac:dyDescent="0.2">
      <c r="A814" s="4" t="s">
        <v>5079</v>
      </c>
      <c r="B814" s="4" t="s">
        <v>5080</v>
      </c>
      <c r="C814" s="4" t="s">
        <v>5081</v>
      </c>
      <c r="D814" s="4" t="s">
        <v>5082</v>
      </c>
      <c r="E814" s="4" t="s">
        <v>5083</v>
      </c>
      <c r="F814" s="4" t="s">
        <v>224</v>
      </c>
      <c r="G814" s="4" t="s">
        <v>28</v>
      </c>
      <c r="H814" s="4" t="s">
        <v>225</v>
      </c>
      <c r="I814" s="5" t="s">
        <v>6190</v>
      </c>
    </row>
    <row r="815" spans="1:9" x14ac:dyDescent="0.2">
      <c r="A815" s="4" t="s">
        <v>5085</v>
      </c>
      <c r="B815" s="4" t="s">
        <v>5086</v>
      </c>
      <c r="C815" s="4" t="s">
        <v>5087</v>
      </c>
      <c r="D815" s="4" t="s">
        <v>5088</v>
      </c>
      <c r="E815" s="4" t="s">
        <v>5089</v>
      </c>
      <c r="F815" s="4" t="s">
        <v>77</v>
      </c>
      <c r="G815" s="4" t="s">
        <v>19</v>
      </c>
      <c r="H815" s="4">
        <v>73179</v>
      </c>
      <c r="I815" s="5" t="s">
        <v>6190</v>
      </c>
    </row>
    <row r="816" spans="1:9" x14ac:dyDescent="0.2">
      <c r="A816" s="4" t="s">
        <v>5091</v>
      </c>
      <c r="B816" s="4" t="s">
        <v>5092</v>
      </c>
      <c r="C816" s="4" t="s">
        <v>5093</v>
      </c>
      <c r="D816" s="4" t="s">
        <v>5094</v>
      </c>
      <c r="E816" s="4" t="s">
        <v>5095</v>
      </c>
      <c r="F816" s="4" t="s">
        <v>47</v>
      </c>
      <c r="G816" s="4" t="s">
        <v>19</v>
      </c>
      <c r="H816" s="4">
        <v>20051</v>
      </c>
      <c r="I816" s="5" t="s">
        <v>6191</v>
      </c>
    </row>
    <row r="817" spans="1:9" x14ac:dyDescent="0.2">
      <c r="A817" s="4" t="s">
        <v>5097</v>
      </c>
      <c r="B817" s="4" t="s">
        <v>5098</v>
      </c>
      <c r="C817" s="4" t="s">
        <v>5099</v>
      </c>
      <c r="D817" s="4" t="s">
        <v>5100</v>
      </c>
      <c r="E817" s="4" t="s">
        <v>5101</v>
      </c>
      <c r="F817" s="4" t="s">
        <v>84</v>
      </c>
      <c r="G817" s="4" t="s">
        <v>19</v>
      </c>
      <c r="H817" s="4">
        <v>30351</v>
      </c>
      <c r="I817" s="5" t="s">
        <v>6191</v>
      </c>
    </row>
    <row r="818" spans="1:9" x14ac:dyDescent="0.2">
      <c r="A818" s="4" t="s">
        <v>5103</v>
      </c>
      <c r="B818" s="4" t="s">
        <v>5104</v>
      </c>
      <c r="C818" s="4" t="s">
        <v>5105</v>
      </c>
      <c r="D818" s="4" t="s">
        <v>5106</v>
      </c>
      <c r="E818" s="4" t="s">
        <v>298</v>
      </c>
      <c r="F818" s="4" t="s">
        <v>1419</v>
      </c>
      <c r="G818" s="4" t="s">
        <v>318</v>
      </c>
      <c r="H818" s="4" t="s">
        <v>370</v>
      </c>
      <c r="I818" s="5" t="s">
        <v>6191</v>
      </c>
    </row>
    <row r="819" spans="1:9" x14ac:dyDescent="0.2">
      <c r="A819" s="4" t="s">
        <v>5108</v>
      </c>
      <c r="B819" s="4" t="s">
        <v>5109</v>
      </c>
      <c r="C819" s="4" t="s">
        <v>5110</v>
      </c>
      <c r="D819" s="4"/>
      <c r="E819" s="4" t="s">
        <v>5111</v>
      </c>
      <c r="F819" s="4" t="s">
        <v>120</v>
      </c>
      <c r="G819" s="4" t="s">
        <v>19</v>
      </c>
      <c r="H819" s="4">
        <v>14276</v>
      </c>
      <c r="I819" s="5" t="s">
        <v>6191</v>
      </c>
    </row>
    <row r="820" spans="1:9" x14ac:dyDescent="0.2">
      <c r="A820" s="4" t="s">
        <v>5113</v>
      </c>
      <c r="B820" s="4" t="s">
        <v>5114</v>
      </c>
      <c r="C820" s="4" t="s">
        <v>6362</v>
      </c>
      <c r="D820" s="4" t="s">
        <v>5115</v>
      </c>
      <c r="E820" s="4" t="s">
        <v>5116</v>
      </c>
      <c r="F820" s="4" t="s">
        <v>63</v>
      </c>
      <c r="G820" s="4" t="s">
        <v>19</v>
      </c>
      <c r="H820" s="4">
        <v>77260</v>
      </c>
      <c r="I820" s="5" t="s">
        <v>6191</v>
      </c>
    </row>
    <row r="821" spans="1:9" x14ac:dyDescent="0.2">
      <c r="A821" s="4" t="s">
        <v>5118</v>
      </c>
      <c r="B821" s="4" t="s">
        <v>5119</v>
      </c>
      <c r="C821" s="4" t="s">
        <v>5120</v>
      </c>
      <c r="D821" s="4" t="s">
        <v>5121</v>
      </c>
      <c r="E821" s="4" t="s">
        <v>5122</v>
      </c>
      <c r="F821" s="4" t="s">
        <v>47</v>
      </c>
      <c r="G821" s="4" t="s">
        <v>19</v>
      </c>
      <c r="H821" s="4">
        <v>20470</v>
      </c>
      <c r="I821" s="5" t="s">
        <v>6190</v>
      </c>
    </row>
    <row r="822" spans="1:9" x14ac:dyDescent="0.2">
      <c r="A822" s="4" t="s">
        <v>5124</v>
      </c>
      <c r="B822" s="4" t="s">
        <v>5125</v>
      </c>
      <c r="C822" s="4" t="s">
        <v>5126</v>
      </c>
      <c r="D822" s="4" t="s">
        <v>5127</v>
      </c>
      <c r="E822" s="4" t="s">
        <v>5128</v>
      </c>
      <c r="F822" s="4" t="s">
        <v>123</v>
      </c>
      <c r="G822" s="4" t="s">
        <v>19</v>
      </c>
      <c r="H822" s="4">
        <v>78764</v>
      </c>
      <c r="I822" s="5" t="s">
        <v>6190</v>
      </c>
    </row>
    <row r="823" spans="1:9" x14ac:dyDescent="0.2">
      <c r="A823" s="4" t="s">
        <v>5130</v>
      </c>
      <c r="B823" s="4" t="s">
        <v>5131</v>
      </c>
      <c r="C823" s="4" t="s">
        <v>5132</v>
      </c>
      <c r="D823" s="4" t="s">
        <v>5133</v>
      </c>
      <c r="E823" s="4" t="s">
        <v>5134</v>
      </c>
      <c r="F823" s="4" t="s">
        <v>188</v>
      </c>
      <c r="G823" s="4" t="s">
        <v>19</v>
      </c>
      <c r="H823" s="4">
        <v>85205</v>
      </c>
      <c r="I823" s="5" t="s">
        <v>6191</v>
      </c>
    </row>
    <row r="824" spans="1:9" x14ac:dyDescent="0.2">
      <c r="A824" s="4" t="s">
        <v>5136</v>
      </c>
      <c r="B824" s="4" t="s">
        <v>5137</v>
      </c>
      <c r="C824" s="4" t="s">
        <v>5138</v>
      </c>
      <c r="D824" s="4" t="s">
        <v>5139</v>
      </c>
      <c r="E824" s="4" t="s">
        <v>5140</v>
      </c>
      <c r="F824" s="4" t="s">
        <v>129</v>
      </c>
      <c r="G824" s="4" t="s">
        <v>19</v>
      </c>
      <c r="H824" s="4">
        <v>31416</v>
      </c>
      <c r="I824" s="5" t="s">
        <v>6191</v>
      </c>
    </row>
    <row r="825" spans="1:9" x14ac:dyDescent="0.2">
      <c r="A825" s="4" t="s">
        <v>5142</v>
      </c>
      <c r="B825" s="4" t="s">
        <v>5143</v>
      </c>
      <c r="C825" s="4" t="s">
        <v>5144</v>
      </c>
      <c r="D825" s="4" t="s">
        <v>5145</v>
      </c>
      <c r="E825" s="4" t="s">
        <v>5146</v>
      </c>
      <c r="F825" s="4" t="s">
        <v>74</v>
      </c>
      <c r="G825" s="4" t="s">
        <v>19</v>
      </c>
      <c r="H825" s="4">
        <v>87140</v>
      </c>
      <c r="I825" s="5" t="s">
        <v>6190</v>
      </c>
    </row>
    <row r="826" spans="1:9" x14ac:dyDescent="0.2">
      <c r="A826" s="4" t="s">
        <v>5148</v>
      </c>
      <c r="B826" s="4" t="s">
        <v>5149</v>
      </c>
      <c r="C826" s="4" t="s">
        <v>5150</v>
      </c>
      <c r="D826" s="4"/>
      <c r="E826" s="4" t="s">
        <v>5151</v>
      </c>
      <c r="F826" s="4" t="s">
        <v>35</v>
      </c>
      <c r="G826" s="4" t="s">
        <v>19</v>
      </c>
      <c r="H826" s="4">
        <v>28299</v>
      </c>
      <c r="I826" s="5" t="s">
        <v>6190</v>
      </c>
    </row>
    <row r="827" spans="1:9" x14ac:dyDescent="0.2">
      <c r="A827" s="4" t="s">
        <v>5153</v>
      </c>
      <c r="B827" s="4" t="s">
        <v>5154</v>
      </c>
      <c r="C827" s="4" t="s">
        <v>5155</v>
      </c>
      <c r="D827" s="4" t="s">
        <v>5156</v>
      </c>
      <c r="E827" s="4" t="s">
        <v>5157</v>
      </c>
      <c r="F827" s="4" t="s">
        <v>58</v>
      </c>
      <c r="G827" s="4" t="s">
        <v>19</v>
      </c>
      <c r="H827" s="4">
        <v>92191</v>
      </c>
      <c r="I827" s="5" t="s">
        <v>6190</v>
      </c>
    </row>
    <row r="828" spans="1:9" x14ac:dyDescent="0.2">
      <c r="A828" s="4" t="s">
        <v>5159</v>
      </c>
      <c r="B828" s="4" t="s">
        <v>5160</v>
      </c>
      <c r="C828" s="4" t="s">
        <v>5161</v>
      </c>
      <c r="D828" s="4" t="s">
        <v>5162</v>
      </c>
      <c r="E828" s="4" t="s">
        <v>5163</v>
      </c>
      <c r="F828" s="4" t="s">
        <v>250</v>
      </c>
      <c r="G828" s="4" t="s">
        <v>19</v>
      </c>
      <c r="H828" s="4">
        <v>32575</v>
      </c>
      <c r="I828" s="5" t="s">
        <v>6190</v>
      </c>
    </row>
    <row r="829" spans="1:9" x14ac:dyDescent="0.2">
      <c r="A829" s="4" t="s">
        <v>5165</v>
      </c>
      <c r="B829" s="4" t="s">
        <v>5166</v>
      </c>
      <c r="C829" s="4" t="s">
        <v>5167</v>
      </c>
      <c r="D829" s="4" t="s">
        <v>5168</v>
      </c>
      <c r="E829" s="4" t="s">
        <v>5169</v>
      </c>
      <c r="F829" s="4" t="s">
        <v>47</v>
      </c>
      <c r="G829" s="4" t="s">
        <v>19</v>
      </c>
      <c r="H829" s="4">
        <v>20470</v>
      </c>
      <c r="I829" s="5" t="s">
        <v>6191</v>
      </c>
    </row>
    <row r="830" spans="1:9" x14ac:dyDescent="0.2">
      <c r="A830" s="4" t="s">
        <v>5171</v>
      </c>
      <c r="B830" s="4" t="s">
        <v>5172</v>
      </c>
      <c r="C830" s="4" t="s">
        <v>5173</v>
      </c>
      <c r="D830" s="4" t="s">
        <v>5174</v>
      </c>
      <c r="E830" s="4" t="s">
        <v>5175</v>
      </c>
      <c r="F830" s="4" t="s">
        <v>263</v>
      </c>
      <c r="G830" s="4" t="s">
        <v>19</v>
      </c>
      <c r="H830" s="4">
        <v>34985</v>
      </c>
      <c r="I830" s="5" t="s">
        <v>6190</v>
      </c>
    </row>
    <row r="831" spans="1:9" x14ac:dyDescent="0.2">
      <c r="A831" s="4" t="s">
        <v>5177</v>
      </c>
      <c r="B831" s="4" t="s">
        <v>5178</v>
      </c>
      <c r="C831" s="4" t="s">
        <v>5179</v>
      </c>
      <c r="D831" s="4" t="s">
        <v>5180</v>
      </c>
      <c r="E831" s="4" t="s">
        <v>5181</v>
      </c>
      <c r="F831" s="4" t="s">
        <v>26</v>
      </c>
      <c r="G831" s="4" t="s">
        <v>19</v>
      </c>
      <c r="H831" s="4">
        <v>25705</v>
      </c>
      <c r="I831" s="5" t="s">
        <v>6191</v>
      </c>
    </row>
    <row r="832" spans="1:9" x14ac:dyDescent="0.2">
      <c r="A832" s="4" t="s">
        <v>5183</v>
      </c>
      <c r="B832" s="4" t="s">
        <v>5184</v>
      </c>
      <c r="C832" s="4" t="s">
        <v>5185</v>
      </c>
      <c r="D832" s="4" t="s">
        <v>5186</v>
      </c>
      <c r="E832" s="4" t="s">
        <v>5187</v>
      </c>
      <c r="F832" s="4" t="s">
        <v>46</v>
      </c>
      <c r="G832" s="4" t="s">
        <v>19</v>
      </c>
      <c r="H832" s="4">
        <v>19172</v>
      </c>
      <c r="I832" s="5" t="s">
        <v>6191</v>
      </c>
    </row>
    <row r="833" spans="1:9" x14ac:dyDescent="0.2">
      <c r="A833" s="4" t="s">
        <v>5188</v>
      </c>
      <c r="B833" s="4" t="s">
        <v>5189</v>
      </c>
      <c r="C833" s="4" t="s">
        <v>5190</v>
      </c>
      <c r="D833" s="4" t="s">
        <v>5191</v>
      </c>
      <c r="E833" s="4" t="s">
        <v>5192</v>
      </c>
      <c r="F833" s="4" t="s">
        <v>77</v>
      </c>
      <c r="G833" s="4" t="s">
        <v>19</v>
      </c>
      <c r="H833" s="4">
        <v>73167</v>
      </c>
      <c r="I833" s="5" t="s">
        <v>6190</v>
      </c>
    </row>
    <row r="834" spans="1:9" x14ac:dyDescent="0.2">
      <c r="A834" s="4" t="s">
        <v>5194</v>
      </c>
      <c r="B834" s="4" t="s">
        <v>5195</v>
      </c>
      <c r="C834" s="4" t="s">
        <v>5196</v>
      </c>
      <c r="D834" s="4" t="s">
        <v>5197</v>
      </c>
      <c r="E834" s="4" t="s">
        <v>5198</v>
      </c>
      <c r="F834" s="4" t="s">
        <v>267</v>
      </c>
      <c r="G834" s="4" t="s">
        <v>19</v>
      </c>
      <c r="H834" s="4">
        <v>34114</v>
      </c>
      <c r="I834" s="5" t="s">
        <v>6191</v>
      </c>
    </row>
    <row r="835" spans="1:9" x14ac:dyDescent="0.2">
      <c r="A835" s="4" t="s">
        <v>5200</v>
      </c>
      <c r="B835" s="4" t="s">
        <v>5201</v>
      </c>
      <c r="C835" s="4" t="s">
        <v>5202</v>
      </c>
      <c r="D835" s="4" t="s">
        <v>5203</v>
      </c>
      <c r="E835" s="4" t="s">
        <v>5204</v>
      </c>
      <c r="F835" s="4" t="s">
        <v>106</v>
      </c>
      <c r="G835" s="4" t="s">
        <v>19</v>
      </c>
      <c r="H835" s="4">
        <v>76105</v>
      </c>
      <c r="I835" s="5" t="s">
        <v>6190</v>
      </c>
    </row>
    <row r="836" spans="1:9" x14ac:dyDescent="0.2">
      <c r="A836" s="4" t="s">
        <v>5206</v>
      </c>
      <c r="B836" s="4" t="s">
        <v>5207</v>
      </c>
      <c r="C836" s="4" t="s">
        <v>5208</v>
      </c>
      <c r="D836" s="4" t="s">
        <v>5209</v>
      </c>
      <c r="E836" s="4" t="s">
        <v>5210</v>
      </c>
      <c r="F836" s="4" t="s">
        <v>127</v>
      </c>
      <c r="G836" s="4" t="s">
        <v>19</v>
      </c>
      <c r="H836" s="4">
        <v>68117</v>
      </c>
      <c r="I836" s="5" t="s">
        <v>6191</v>
      </c>
    </row>
    <row r="837" spans="1:9" x14ac:dyDescent="0.2">
      <c r="A837" s="4" t="s">
        <v>5212</v>
      </c>
      <c r="B837" s="4" t="s">
        <v>5213</v>
      </c>
      <c r="C837" s="4" t="s">
        <v>5214</v>
      </c>
      <c r="D837" s="4"/>
      <c r="E837" s="4" t="s">
        <v>5215</v>
      </c>
      <c r="F837" s="4" t="s">
        <v>126</v>
      </c>
      <c r="G837" s="4" t="s">
        <v>19</v>
      </c>
      <c r="H837" s="4">
        <v>85732</v>
      </c>
      <c r="I837" s="5" t="s">
        <v>6190</v>
      </c>
    </row>
    <row r="838" spans="1:9" x14ac:dyDescent="0.2">
      <c r="A838" s="4" t="s">
        <v>5217</v>
      </c>
      <c r="B838" s="4" t="s">
        <v>5218</v>
      </c>
      <c r="C838" s="4" t="s">
        <v>5219</v>
      </c>
      <c r="D838" s="4" t="s">
        <v>5220</v>
      </c>
      <c r="E838" s="4" t="s">
        <v>5221</v>
      </c>
      <c r="F838" s="4" t="s">
        <v>351</v>
      </c>
      <c r="G838" s="4" t="s">
        <v>19</v>
      </c>
      <c r="H838" s="4">
        <v>89436</v>
      </c>
      <c r="I838" s="5" t="s">
        <v>6191</v>
      </c>
    </row>
    <row r="839" spans="1:9" x14ac:dyDescent="0.2">
      <c r="A839" s="4" t="s">
        <v>5223</v>
      </c>
      <c r="B839" s="4" t="s">
        <v>5224</v>
      </c>
      <c r="C839" s="4" t="s">
        <v>5225</v>
      </c>
      <c r="D839" s="4" t="s">
        <v>5226</v>
      </c>
      <c r="E839" s="4" t="s">
        <v>5227</v>
      </c>
      <c r="F839" s="4" t="s">
        <v>80</v>
      </c>
      <c r="G839" s="4" t="s">
        <v>19</v>
      </c>
      <c r="H839" s="4">
        <v>32835</v>
      </c>
      <c r="I839" s="5" t="s">
        <v>6190</v>
      </c>
    </row>
    <row r="840" spans="1:9" x14ac:dyDescent="0.2">
      <c r="A840" s="4" t="s">
        <v>5229</v>
      </c>
      <c r="B840" s="4" t="s">
        <v>5230</v>
      </c>
      <c r="C840" s="4" t="s">
        <v>5231</v>
      </c>
      <c r="D840" s="4" t="s">
        <v>5232</v>
      </c>
      <c r="E840" s="4" t="s">
        <v>5233</v>
      </c>
      <c r="F840" s="4" t="s">
        <v>47</v>
      </c>
      <c r="G840" s="4" t="s">
        <v>19</v>
      </c>
      <c r="H840" s="4">
        <v>20067</v>
      </c>
      <c r="I840" s="5" t="s">
        <v>6191</v>
      </c>
    </row>
    <row r="841" spans="1:9" x14ac:dyDescent="0.2">
      <c r="A841" s="4" t="s">
        <v>5235</v>
      </c>
      <c r="B841" s="4" t="s">
        <v>5236</v>
      </c>
      <c r="C841" s="4" t="s">
        <v>5237</v>
      </c>
      <c r="D841" s="4" t="s">
        <v>5238</v>
      </c>
      <c r="E841" s="4" t="s">
        <v>5239</v>
      </c>
      <c r="F841" s="4" t="s">
        <v>207</v>
      </c>
      <c r="G841" s="4" t="s">
        <v>19</v>
      </c>
      <c r="H841" s="4">
        <v>93907</v>
      </c>
      <c r="I841" s="5" t="s">
        <v>6191</v>
      </c>
    </row>
    <row r="842" spans="1:9" x14ac:dyDescent="0.2">
      <c r="A842" s="4" t="s">
        <v>5241</v>
      </c>
      <c r="B842" s="4" t="s">
        <v>5242</v>
      </c>
      <c r="C842" s="4" t="s">
        <v>5243</v>
      </c>
      <c r="D842" s="4" t="s">
        <v>5244</v>
      </c>
      <c r="E842" s="4" t="s">
        <v>5245</v>
      </c>
      <c r="F842" s="4" t="s">
        <v>271</v>
      </c>
      <c r="G842" s="4" t="s">
        <v>19</v>
      </c>
      <c r="H842" s="4">
        <v>33345</v>
      </c>
      <c r="I842" s="5" t="s">
        <v>6190</v>
      </c>
    </row>
    <row r="843" spans="1:9" x14ac:dyDescent="0.2">
      <c r="A843" s="4" t="s">
        <v>5247</v>
      </c>
      <c r="B843" s="4" t="s">
        <v>5248</v>
      </c>
      <c r="C843" s="4" t="s">
        <v>5249</v>
      </c>
      <c r="D843" s="4"/>
      <c r="E843" s="4" t="s">
        <v>5250</v>
      </c>
      <c r="F843" s="4" t="s">
        <v>50</v>
      </c>
      <c r="G843" s="4" t="s">
        <v>19</v>
      </c>
      <c r="H843" s="4">
        <v>88553</v>
      </c>
      <c r="I843" s="5" t="s">
        <v>6191</v>
      </c>
    </row>
    <row r="844" spans="1:9" x14ac:dyDescent="0.2">
      <c r="A844" s="4" t="s">
        <v>5252</v>
      </c>
      <c r="B844" s="4" t="s">
        <v>5253</v>
      </c>
      <c r="C844" s="4" t="s">
        <v>5254</v>
      </c>
      <c r="D844" s="4"/>
      <c r="E844" s="4" t="s">
        <v>5255</v>
      </c>
      <c r="F844" s="4" t="s">
        <v>446</v>
      </c>
      <c r="G844" s="4" t="s">
        <v>19</v>
      </c>
      <c r="H844" s="4">
        <v>91210</v>
      </c>
      <c r="I844" s="5" t="s">
        <v>6190</v>
      </c>
    </row>
    <row r="845" spans="1:9" x14ac:dyDescent="0.2">
      <c r="A845" s="4" t="s">
        <v>5257</v>
      </c>
      <c r="B845" s="4" t="s">
        <v>5258</v>
      </c>
      <c r="C845" s="4" t="s">
        <v>5259</v>
      </c>
      <c r="D845" s="4" t="s">
        <v>5260</v>
      </c>
      <c r="E845" s="4" t="s">
        <v>5261</v>
      </c>
      <c r="F845" s="4" t="s">
        <v>164</v>
      </c>
      <c r="G845" s="4" t="s">
        <v>19</v>
      </c>
      <c r="H845" s="4">
        <v>22313</v>
      </c>
      <c r="I845" s="5" t="s">
        <v>6190</v>
      </c>
    </row>
    <row r="846" spans="1:9" x14ac:dyDescent="0.2">
      <c r="A846" s="4" t="s">
        <v>5263</v>
      </c>
      <c r="B846" s="4" t="s">
        <v>5264</v>
      </c>
      <c r="C846" s="4" t="s">
        <v>5265</v>
      </c>
      <c r="D846" s="4" t="s">
        <v>5266</v>
      </c>
      <c r="E846" s="4" t="s">
        <v>5267</v>
      </c>
      <c r="F846" s="4" t="s">
        <v>20</v>
      </c>
      <c r="G846" s="4" t="s">
        <v>19</v>
      </c>
      <c r="H846" s="4">
        <v>21290</v>
      </c>
      <c r="I846" s="5" t="s">
        <v>6190</v>
      </c>
    </row>
    <row r="847" spans="1:9" x14ac:dyDescent="0.2">
      <c r="A847" s="4" t="s">
        <v>5269</v>
      </c>
      <c r="B847" s="4" t="s">
        <v>5270</v>
      </c>
      <c r="C847" s="4" t="s">
        <v>5271</v>
      </c>
      <c r="D847" s="4"/>
      <c r="E847" s="4" t="s">
        <v>5272</v>
      </c>
      <c r="F847" s="4" t="s">
        <v>95</v>
      </c>
      <c r="G847" s="4" t="s">
        <v>19</v>
      </c>
      <c r="H847" s="4">
        <v>47732</v>
      </c>
      <c r="I847" s="5" t="s">
        <v>6191</v>
      </c>
    </row>
    <row r="848" spans="1:9" x14ac:dyDescent="0.2">
      <c r="A848" s="4" t="s">
        <v>5274</v>
      </c>
      <c r="B848" s="4" t="s">
        <v>5275</v>
      </c>
      <c r="C848" s="4" t="s">
        <v>6363</v>
      </c>
      <c r="D848" s="4" t="s">
        <v>5276</v>
      </c>
      <c r="E848" s="4" t="s">
        <v>5277</v>
      </c>
      <c r="F848" s="4" t="s">
        <v>259</v>
      </c>
      <c r="G848" s="4" t="s">
        <v>19</v>
      </c>
      <c r="H848" s="4">
        <v>30045</v>
      </c>
      <c r="I848" s="5" t="s">
        <v>6190</v>
      </c>
    </row>
    <row r="849" spans="1:9" x14ac:dyDescent="0.2">
      <c r="A849" s="4" t="s">
        <v>5279</v>
      </c>
      <c r="B849" s="4" t="s">
        <v>5280</v>
      </c>
      <c r="C849" s="4" t="s">
        <v>5281</v>
      </c>
      <c r="D849" s="4"/>
      <c r="E849" s="4" t="s">
        <v>5282</v>
      </c>
      <c r="F849" s="4" t="s">
        <v>119</v>
      </c>
      <c r="G849" s="4" t="s">
        <v>19</v>
      </c>
      <c r="H849" s="4">
        <v>36670</v>
      </c>
      <c r="I849" s="5" t="s">
        <v>6190</v>
      </c>
    </row>
    <row r="850" spans="1:9" x14ac:dyDescent="0.2">
      <c r="A850" s="4" t="s">
        <v>5284</v>
      </c>
      <c r="B850" s="4" t="s">
        <v>5285</v>
      </c>
      <c r="C850" s="4" t="s">
        <v>6364</v>
      </c>
      <c r="D850" s="4" t="s">
        <v>5286</v>
      </c>
      <c r="E850" s="4" t="s">
        <v>5287</v>
      </c>
      <c r="F850" s="4" t="s">
        <v>212</v>
      </c>
      <c r="G850" s="4" t="s">
        <v>19</v>
      </c>
      <c r="H850" s="4">
        <v>79705</v>
      </c>
      <c r="I850" s="5" t="s">
        <v>6191</v>
      </c>
    </row>
    <row r="851" spans="1:9" x14ac:dyDescent="0.2">
      <c r="A851" s="4" t="s">
        <v>5289</v>
      </c>
      <c r="B851" s="4" t="s">
        <v>5290</v>
      </c>
      <c r="C851" s="4" t="s">
        <v>5291</v>
      </c>
      <c r="D851" s="4" t="s">
        <v>5292</v>
      </c>
      <c r="E851" s="4" t="s">
        <v>5293</v>
      </c>
      <c r="F851" s="4" t="s">
        <v>136</v>
      </c>
      <c r="G851" s="4" t="s">
        <v>19</v>
      </c>
      <c r="H851" s="4">
        <v>33023</v>
      </c>
      <c r="I851" s="5" t="s">
        <v>6190</v>
      </c>
    </row>
    <row r="852" spans="1:9" x14ac:dyDescent="0.2">
      <c r="A852" s="4" t="s">
        <v>5294</v>
      </c>
      <c r="B852" s="4" t="s">
        <v>5295</v>
      </c>
      <c r="C852" s="4" t="s">
        <v>5296</v>
      </c>
      <c r="D852" s="4" t="s">
        <v>5297</v>
      </c>
      <c r="E852" s="4" t="s">
        <v>5298</v>
      </c>
      <c r="F852" s="4" t="s">
        <v>148</v>
      </c>
      <c r="G852" s="4" t="s">
        <v>19</v>
      </c>
      <c r="H852" s="4">
        <v>66611</v>
      </c>
      <c r="I852" s="5" t="s">
        <v>6190</v>
      </c>
    </row>
    <row r="853" spans="1:9" x14ac:dyDescent="0.2">
      <c r="A853" s="4" t="s">
        <v>5300</v>
      </c>
      <c r="B853" s="4" t="s">
        <v>5301</v>
      </c>
      <c r="C853" s="4" t="s">
        <v>5302</v>
      </c>
      <c r="D853" s="4" t="s">
        <v>5303</v>
      </c>
      <c r="E853" s="4" t="s">
        <v>5304</v>
      </c>
      <c r="F853" s="4" t="s">
        <v>237</v>
      </c>
      <c r="G853" s="4" t="s">
        <v>19</v>
      </c>
      <c r="H853" s="4">
        <v>95973</v>
      </c>
      <c r="I853" s="5" t="s">
        <v>6190</v>
      </c>
    </row>
    <row r="854" spans="1:9" x14ac:dyDescent="0.2">
      <c r="A854" s="4" t="s">
        <v>5306</v>
      </c>
      <c r="B854" s="4" t="s">
        <v>5307</v>
      </c>
      <c r="C854" s="4" t="s">
        <v>5308</v>
      </c>
      <c r="D854" s="4"/>
      <c r="E854" s="4" t="s">
        <v>5309</v>
      </c>
      <c r="F854" s="4" t="s">
        <v>123</v>
      </c>
      <c r="G854" s="4" t="s">
        <v>19</v>
      </c>
      <c r="H854" s="4">
        <v>78737</v>
      </c>
      <c r="I854" s="5" t="s">
        <v>6190</v>
      </c>
    </row>
    <row r="855" spans="1:9" x14ac:dyDescent="0.2">
      <c r="A855" s="4" t="s">
        <v>5311</v>
      </c>
      <c r="B855" s="4" t="s">
        <v>5312</v>
      </c>
      <c r="C855" s="4" t="s">
        <v>5313</v>
      </c>
      <c r="D855" s="4"/>
      <c r="E855" s="4" t="s">
        <v>5314</v>
      </c>
      <c r="F855" s="4" t="s">
        <v>50</v>
      </c>
      <c r="G855" s="4" t="s">
        <v>19</v>
      </c>
      <c r="H855" s="4">
        <v>88546</v>
      </c>
      <c r="I855" s="5" t="s">
        <v>6191</v>
      </c>
    </row>
    <row r="856" spans="1:9" x14ac:dyDescent="0.2">
      <c r="A856" s="4" t="s">
        <v>5316</v>
      </c>
      <c r="B856" s="4" t="s">
        <v>5317</v>
      </c>
      <c r="C856" s="4" t="s">
        <v>5318</v>
      </c>
      <c r="D856" s="4" t="s">
        <v>5319</v>
      </c>
      <c r="E856" s="4" t="s">
        <v>5320</v>
      </c>
      <c r="F856" s="4" t="s">
        <v>48</v>
      </c>
      <c r="G856" s="4" t="s">
        <v>19</v>
      </c>
      <c r="H856" s="4">
        <v>25326</v>
      </c>
      <c r="I856" s="5" t="s">
        <v>6190</v>
      </c>
    </row>
    <row r="857" spans="1:9" x14ac:dyDescent="0.2">
      <c r="A857" s="4" t="s">
        <v>5322</v>
      </c>
      <c r="B857" s="4" t="s">
        <v>5323</v>
      </c>
      <c r="C857" s="4" t="s">
        <v>5324</v>
      </c>
      <c r="D857" s="4" t="s">
        <v>5325</v>
      </c>
      <c r="E857" s="4" t="s">
        <v>5326</v>
      </c>
      <c r="F857" s="4" t="s">
        <v>313</v>
      </c>
      <c r="G857" s="4" t="s">
        <v>19</v>
      </c>
      <c r="H857" s="4">
        <v>18105</v>
      </c>
      <c r="I857" s="5" t="s">
        <v>6191</v>
      </c>
    </row>
    <row r="858" spans="1:9" x14ac:dyDescent="0.2">
      <c r="A858" s="4" t="s">
        <v>5328</v>
      </c>
      <c r="B858" s="4" t="s">
        <v>5329</v>
      </c>
      <c r="C858" s="4" t="s">
        <v>5330</v>
      </c>
      <c r="D858" s="4" t="s">
        <v>5331</v>
      </c>
      <c r="E858" s="4" t="s">
        <v>5332</v>
      </c>
      <c r="F858" s="4" t="s">
        <v>180</v>
      </c>
      <c r="G858" s="4" t="s">
        <v>28</v>
      </c>
      <c r="H858" s="4" t="s">
        <v>314</v>
      </c>
      <c r="I858" s="5" t="s">
        <v>6190</v>
      </c>
    </row>
    <row r="859" spans="1:9" x14ac:dyDescent="0.2">
      <c r="A859" s="4" t="s">
        <v>5334</v>
      </c>
      <c r="B859" s="4" t="s">
        <v>5335</v>
      </c>
      <c r="C859" s="4" t="s">
        <v>5336</v>
      </c>
      <c r="D859" s="4" t="s">
        <v>5337</v>
      </c>
      <c r="E859" s="4" t="s">
        <v>5338</v>
      </c>
      <c r="F859" s="4" t="s">
        <v>309</v>
      </c>
      <c r="G859" s="4" t="s">
        <v>19</v>
      </c>
      <c r="H859" s="4">
        <v>34643</v>
      </c>
      <c r="I859" s="5" t="s">
        <v>6191</v>
      </c>
    </row>
    <row r="860" spans="1:9" x14ac:dyDescent="0.2">
      <c r="A860" s="4" t="s">
        <v>5340</v>
      </c>
      <c r="B860" s="4" t="s">
        <v>5341</v>
      </c>
      <c r="C860" s="4" t="s">
        <v>5342</v>
      </c>
      <c r="D860" s="4" t="s">
        <v>5343</v>
      </c>
      <c r="E860" s="4" t="s">
        <v>5344</v>
      </c>
      <c r="F860" s="4" t="s">
        <v>97</v>
      </c>
      <c r="G860" s="4" t="s">
        <v>19</v>
      </c>
      <c r="H860" s="4">
        <v>58122</v>
      </c>
      <c r="I860" s="5" t="s">
        <v>6191</v>
      </c>
    </row>
    <row r="861" spans="1:9" x14ac:dyDescent="0.2">
      <c r="A861" s="4" t="s">
        <v>5346</v>
      </c>
      <c r="B861" s="4" t="s">
        <v>5347</v>
      </c>
      <c r="C861" s="4" t="s">
        <v>5348</v>
      </c>
      <c r="D861" s="4" t="s">
        <v>5349</v>
      </c>
      <c r="E861" s="4" t="s">
        <v>5350</v>
      </c>
      <c r="F861" s="4" t="s">
        <v>4511</v>
      </c>
      <c r="G861" s="4" t="s">
        <v>19</v>
      </c>
      <c r="H861" s="4">
        <v>72905</v>
      </c>
      <c r="I861" s="5" t="s">
        <v>6191</v>
      </c>
    </row>
    <row r="862" spans="1:9" x14ac:dyDescent="0.2">
      <c r="A862" s="4" t="s">
        <v>5352</v>
      </c>
      <c r="B862" s="4" t="s">
        <v>5353</v>
      </c>
      <c r="C862" s="4" t="s">
        <v>6365</v>
      </c>
      <c r="D862" s="4" t="s">
        <v>5354</v>
      </c>
      <c r="E862" s="4" t="s">
        <v>5355</v>
      </c>
      <c r="F862" s="4" t="s">
        <v>319</v>
      </c>
      <c r="G862" s="4" t="s">
        <v>19</v>
      </c>
      <c r="H862" s="4">
        <v>33811</v>
      </c>
      <c r="I862" s="5" t="s">
        <v>6191</v>
      </c>
    </row>
    <row r="863" spans="1:9" x14ac:dyDescent="0.2">
      <c r="A863" s="4" t="s">
        <v>5357</v>
      </c>
      <c r="B863" s="4" t="s">
        <v>5358</v>
      </c>
      <c r="C863" s="4" t="s">
        <v>5359</v>
      </c>
      <c r="D863" s="4" t="s">
        <v>5360</v>
      </c>
      <c r="E863" s="4" t="s">
        <v>5361</v>
      </c>
      <c r="F863" s="4" t="s">
        <v>49</v>
      </c>
      <c r="G863" s="4" t="s">
        <v>19</v>
      </c>
      <c r="H863" s="4">
        <v>37924</v>
      </c>
      <c r="I863" s="5" t="s">
        <v>6190</v>
      </c>
    </row>
    <row r="864" spans="1:9" x14ac:dyDescent="0.2">
      <c r="A864" s="4" t="s">
        <v>5363</v>
      </c>
      <c r="B864" s="4" t="s">
        <v>5364</v>
      </c>
      <c r="C864" s="4" t="s">
        <v>5365</v>
      </c>
      <c r="D864" s="4" t="s">
        <v>5366</v>
      </c>
      <c r="E864" s="4" t="s">
        <v>5367</v>
      </c>
      <c r="F864" s="4" t="s">
        <v>27</v>
      </c>
      <c r="G864" s="4" t="s">
        <v>19</v>
      </c>
      <c r="H864" s="4">
        <v>90030</v>
      </c>
      <c r="I864" s="5" t="s">
        <v>6190</v>
      </c>
    </row>
    <row r="865" spans="1:9" x14ac:dyDescent="0.2">
      <c r="A865" s="4" t="s">
        <v>5369</v>
      </c>
      <c r="B865" s="4" t="s">
        <v>5370</v>
      </c>
      <c r="C865" s="4" t="s">
        <v>5371</v>
      </c>
      <c r="D865" s="4" t="s">
        <v>5372</v>
      </c>
      <c r="E865" s="4" t="s">
        <v>5373</v>
      </c>
      <c r="F865" s="4" t="s">
        <v>92</v>
      </c>
      <c r="G865" s="4" t="s">
        <v>19</v>
      </c>
      <c r="H865" s="4">
        <v>33169</v>
      </c>
      <c r="I865" s="5" t="s">
        <v>6190</v>
      </c>
    </row>
    <row r="866" spans="1:9" x14ac:dyDescent="0.2">
      <c r="A866" s="4" t="s">
        <v>5375</v>
      </c>
      <c r="B866" s="4" t="s">
        <v>5376</v>
      </c>
      <c r="C866" s="4" t="s">
        <v>5377</v>
      </c>
      <c r="D866" s="4" t="s">
        <v>5378</v>
      </c>
      <c r="E866" s="4" t="s">
        <v>5379</v>
      </c>
      <c r="F866" s="4" t="s">
        <v>483</v>
      </c>
      <c r="G866" s="4" t="s">
        <v>318</v>
      </c>
      <c r="H866" s="4" t="s">
        <v>484</v>
      </c>
      <c r="I866" s="5" t="s">
        <v>6191</v>
      </c>
    </row>
    <row r="867" spans="1:9" x14ac:dyDescent="0.2">
      <c r="A867" s="4" t="s">
        <v>5381</v>
      </c>
      <c r="B867" s="4" t="s">
        <v>5382</v>
      </c>
      <c r="C867" s="4" t="s">
        <v>6366</v>
      </c>
      <c r="D867" s="4" t="s">
        <v>5383</v>
      </c>
      <c r="E867" s="4" t="s">
        <v>5384</v>
      </c>
      <c r="F867" s="4" t="s">
        <v>56</v>
      </c>
      <c r="G867" s="4" t="s">
        <v>19</v>
      </c>
      <c r="H867" s="4">
        <v>60604</v>
      </c>
      <c r="I867" s="5" t="s">
        <v>6190</v>
      </c>
    </row>
    <row r="868" spans="1:9" x14ac:dyDescent="0.2">
      <c r="A868" s="4" t="s">
        <v>5386</v>
      </c>
      <c r="B868" s="4" t="s">
        <v>5387</v>
      </c>
      <c r="C868" s="4" t="s">
        <v>5388</v>
      </c>
      <c r="D868" s="4" t="s">
        <v>5389</v>
      </c>
      <c r="E868" s="4" t="s">
        <v>5390</v>
      </c>
      <c r="F868" s="4" t="s">
        <v>445</v>
      </c>
      <c r="G868" s="4" t="s">
        <v>318</v>
      </c>
      <c r="H868" s="4" t="s">
        <v>388</v>
      </c>
      <c r="I868" s="5" t="s">
        <v>6191</v>
      </c>
    </row>
    <row r="869" spans="1:9" x14ac:dyDescent="0.2">
      <c r="A869" s="4" t="s">
        <v>5392</v>
      </c>
      <c r="B869" s="4" t="s">
        <v>5393</v>
      </c>
      <c r="C869" s="4" t="s">
        <v>5394</v>
      </c>
      <c r="D869" s="4"/>
      <c r="E869" s="4" t="s">
        <v>5395</v>
      </c>
      <c r="F869" s="4" t="s">
        <v>478</v>
      </c>
      <c r="G869" s="4" t="s">
        <v>318</v>
      </c>
      <c r="H869" s="4" t="s">
        <v>479</v>
      </c>
      <c r="I869" s="5" t="s">
        <v>6190</v>
      </c>
    </row>
    <row r="870" spans="1:9" x14ac:dyDescent="0.2">
      <c r="A870" s="4" t="s">
        <v>5397</v>
      </c>
      <c r="B870" s="4" t="s">
        <v>5398</v>
      </c>
      <c r="C870" s="4" t="s">
        <v>5399</v>
      </c>
      <c r="D870" s="4" t="s">
        <v>5400</v>
      </c>
      <c r="E870" s="4" t="s">
        <v>5401</v>
      </c>
      <c r="F870" s="4" t="s">
        <v>121</v>
      </c>
      <c r="G870" s="4" t="s">
        <v>19</v>
      </c>
      <c r="H870" s="4">
        <v>33064</v>
      </c>
      <c r="I870" s="5" t="s">
        <v>6190</v>
      </c>
    </row>
    <row r="871" spans="1:9" x14ac:dyDescent="0.2">
      <c r="A871" s="4" t="s">
        <v>5403</v>
      </c>
      <c r="B871" s="4" t="s">
        <v>5404</v>
      </c>
      <c r="C871" s="4" t="s">
        <v>6367</v>
      </c>
      <c r="D871" s="4" t="s">
        <v>5405</v>
      </c>
      <c r="E871" s="4" t="s">
        <v>5406</v>
      </c>
      <c r="F871" s="4" t="s">
        <v>131</v>
      </c>
      <c r="G871" s="4" t="s">
        <v>19</v>
      </c>
      <c r="H871" s="4">
        <v>94297</v>
      </c>
      <c r="I871" s="5" t="s">
        <v>6190</v>
      </c>
    </row>
    <row r="872" spans="1:9" x14ac:dyDescent="0.2">
      <c r="A872" s="4" t="s">
        <v>5408</v>
      </c>
      <c r="B872" s="4" t="s">
        <v>5409</v>
      </c>
      <c r="C872" s="4" t="s">
        <v>5410</v>
      </c>
      <c r="D872" s="4" t="s">
        <v>5411</v>
      </c>
      <c r="E872" s="4" t="s">
        <v>5412</v>
      </c>
      <c r="F872" s="4" t="s">
        <v>347</v>
      </c>
      <c r="G872" s="4" t="s">
        <v>318</v>
      </c>
      <c r="H872" s="4" t="s">
        <v>348</v>
      </c>
      <c r="I872" s="5" t="s">
        <v>6190</v>
      </c>
    </row>
    <row r="873" spans="1:9" x14ac:dyDescent="0.2">
      <c r="A873" s="4" t="s">
        <v>5414</v>
      </c>
      <c r="B873" s="4" t="s">
        <v>5415</v>
      </c>
      <c r="C873" s="4" t="s">
        <v>5416</v>
      </c>
      <c r="D873" s="4" t="s">
        <v>5417</v>
      </c>
      <c r="E873" s="4" t="s">
        <v>5418</v>
      </c>
      <c r="F873" s="4" t="s">
        <v>5419</v>
      </c>
      <c r="G873" s="4" t="s">
        <v>28</v>
      </c>
      <c r="H873" s="4" t="s">
        <v>5420</v>
      </c>
      <c r="I873" s="5" t="s">
        <v>6190</v>
      </c>
    </row>
    <row r="874" spans="1:9" x14ac:dyDescent="0.2">
      <c r="A874" s="4" t="s">
        <v>5422</v>
      </c>
      <c r="B874" s="4" t="s">
        <v>5423</v>
      </c>
      <c r="C874" s="4" t="s">
        <v>5424</v>
      </c>
      <c r="D874" s="4" t="s">
        <v>5425</v>
      </c>
      <c r="E874" s="4" t="s">
        <v>5426</v>
      </c>
      <c r="F874" s="4" t="s">
        <v>171</v>
      </c>
      <c r="G874" s="4" t="s">
        <v>19</v>
      </c>
      <c r="H874" s="4">
        <v>28805</v>
      </c>
      <c r="I874" s="5" t="s">
        <v>6191</v>
      </c>
    </row>
    <row r="875" spans="1:9" x14ac:dyDescent="0.2">
      <c r="A875" s="4" t="s">
        <v>5428</v>
      </c>
      <c r="B875" s="4" t="s">
        <v>5429</v>
      </c>
      <c r="C875" s="4" t="s">
        <v>5430</v>
      </c>
      <c r="D875" s="4" t="s">
        <v>5431</v>
      </c>
      <c r="E875" s="4" t="s">
        <v>5432</v>
      </c>
      <c r="F875" s="4" t="s">
        <v>48</v>
      </c>
      <c r="G875" s="4" t="s">
        <v>19</v>
      </c>
      <c r="H875" s="4">
        <v>25362</v>
      </c>
      <c r="I875" s="5" t="s">
        <v>6190</v>
      </c>
    </row>
    <row r="876" spans="1:9" x14ac:dyDescent="0.2">
      <c r="A876" s="4" t="s">
        <v>5434</v>
      </c>
      <c r="B876" s="4" t="s">
        <v>5435</v>
      </c>
      <c r="C876" s="4" t="s">
        <v>5436</v>
      </c>
      <c r="D876" s="4" t="s">
        <v>5437</v>
      </c>
      <c r="E876" s="4" t="s">
        <v>5438</v>
      </c>
      <c r="F876" s="4" t="s">
        <v>63</v>
      </c>
      <c r="G876" s="4" t="s">
        <v>19</v>
      </c>
      <c r="H876" s="4">
        <v>77281</v>
      </c>
      <c r="I876" s="5" t="s">
        <v>6191</v>
      </c>
    </row>
    <row r="877" spans="1:9" x14ac:dyDescent="0.2">
      <c r="A877" s="4" t="s">
        <v>5440</v>
      </c>
      <c r="B877" s="4" t="s">
        <v>5441</v>
      </c>
      <c r="C877" s="4" t="s">
        <v>5442</v>
      </c>
      <c r="D877" s="4" t="s">
        <v>5443</v>
      </c>
      <c r="E877" s="4" t="s">
        <v>5444</v>
      </c>
      <c r="F877" s="4" t="s">
        <v>384</v>
      </c>
      <c r="G877" s="4" t="s">
        <v>318</v>
      </c>
      <c r="H877" s="4" t="s">
        <v>369</v>
      </c>
      <c r="I877" s="5" t="s">
        <v>6191</v>
      </c>
    </row>
    <row r="878" spans="1:9" x14ac:dyDescent="0.2">
      <c r="A878" s="4" t="s">
        <v>5445</v>
      </c>
      <c r="B878" s="4" t="s">
        <v>5446</v>
      </c>
      <c r="C878" s="4" t="s">
        <v>5447</v>
      </c>
      <c r="D878" s="4" t="s">
        <v>5448</v>
      </c>
      <c r="E878" s="4" t="s">
        <v>5449</v>
      </c>
      <c r="F878" s="4" t="s">
        <v>47</v>
      </c>
      <c r="G878" s="4" t="s">
        <v>19</v>
      </c>
      <c r="H878" s="4">
        <v>20575</v>
      </c>
      <c r="I878" s="5" t="s">
        <v>6190</v>
      </c>
    </row>
    <row r="879" spans="1:9" x14ac:dyDescent="0.2">
      <c r="A879" s="4" t="s">
        <v>5451</v>
      </c>
      <c r="B879" s="4" t="s">
        <v>5452</v>
      </c>
      <c r="C879" s="4" t="s">
        <v>5453</v>
      </c>
      <c r="D879" s="4" t="s">
        <v>5454</v>
      </c>
      <c r="E879" s="4" t="s">
        <v>5455</v>
      </c>
      <c r="F879" s="4" t="s">
        <v>199</v>
      </c>
      <c r="G879" s="4" t="s">
        <v>19</v>
      </c>
      <c r="H879" s="4">
        <v>7195</v>
      </c>
      <c r="I879" s="5" t="s">
        <v>6191</v>
      </c>
    </row>
    <row r="880" spans="1:9" x14ac:dyDescent="0.2">
      <c r="A880" s="4" t="s">
        <v>5457</v>
      </c>
      <c r="B880" s="4" t="s">
        <v>5458</v>
      </c>
      <c r="C880" s="4" t="s">
        <v>6368</v>
      </c>
      <c r="D880" s="4" t="s">
        <v>5459</v>
      </c>
      <c r="E880" s="4" t="s">
        <v>5460</v>
      </c>
      <c r="F880" s="4" t="s">
        <v>105</v>
      </c>
      <c r="G880" s="4" t="s">
        <v>19</v>
      </c>
      <c r="H880" s="4">
        <v>98195</v>
      </c>
      <c r="I880" s="5" t="s">
        <v>6190</v>
      </c>
    </row>
    <row r="881" spans="1:9" x14ac:dyDescent="0.2">
      <c r="A881" s="4" t="s">
        <v>5462</v>
      </c>
      <c r="B881" s="4" t="s">
        <v>5463</v>
      </c>
      <c r="C881" s="4" t="s">
        <v>6369</v>
      </c>
      <c r="D881" s="4" t="s">
        <v>5464</v>
      </c>
      <c r="E881" s="4" t="s">
        <v>5465</v>
      </c>
      <c r="F881" s="4" t="s">
        <v>157</v>
      </c>
      <c r="G881" s="4" t="s">
        <v>19</v>
      </c>
      <c r="H881" s="4">
        <v>80150</v>
      </c>
      <c r="I881" s="5" t="s">
        <v>6191</v>
      </c>
    </row>
    <row r="882" spans="1:9" x14ac:dyDescent="0.2">
      <c r="A882" s="4" t="s">
        <v>5467</v>
      </c>
      <c r="B882" s="4" t="s">
        <v>5468</v>
      </c>
      <c r="C882" s="4" t="s">
        <v>5469</v>
      </c>
      <c r="D882" s="4" t="s">
        <v>5470</v>
      </c>
      <c r="E882" s="4" t="s">
        <v>5471</v>
      </c>
      <c r="F882" s="4" t="s">
        <v>156</v>
      </c>
      <c r="G882" s="4" t="s">
        <v>19</v>
      </c>
      <c r="H882" s="4">
        <v>61105</v>
      </c>
      <c r="I882" s="5" t="s">
        <v>6191</v>
      </c>
    </row>
    <row r="883" spans="1:9" x14ac:dyDescent="0.2">
      <c r="A883" s="4" t="s">
        <v>5473</v>
      </c>
      <c r="B883" s="4" t="s">
        <v>5474</v>
      </c>
      <c r="C883" s="4" t="s">
        <v>6370</v>
      </c>
      <c r="D883" s="4" t="s">
        <v>5475</v>
      </c>
      <c r="E883" s="4" t="s">
        <v>5476</v>
      </c>
      <c r="F883" s="4" t="s">
        <v>252</v>
      </c>
      <c r="G883" s="4" t="s">
        <v>19</v>
      </c>
      <c r="H883" s="4">
        <v>59112</v>
      </c>
      <c r="I883" s="5" t="s">
        <v>6190</v>
      </c>
    </row>
    <row r="884" spans="1:9" x14ac:dyDescent="0.2">
      <c r="A884" s="4" t="s">
        <v>5478</v>
      </c>
      <c r="B884" s="4" t="s">
        <v>5479</v>
      </c>
      <c r="C884" s="4" t="s">
        <v>5480</v>
      </c>
      <c r="D884" s="4" t="s">
        <v>5481</v>
      </c>
      <c r="E884" s="4" t="s">
        <v>5482</v>
      </c>
      <c r="F884" s="4" t="s">
        <v>84</v>
      </c>
      <c r="G884" s="4" t="s">
        <v>19</v>
      </c>
      <c r="H884" s="4">
        <v>31165</v>
      </c>
      <c r="I884" s="5" t="s">
        <v>6191</v>
      </c>
    </row>
    <row r="885" spans="1:9" x14ac:dyDescent="0.2">
      <c r="A885" s="4" t="s">
        <v>5484</v>
      </c>
      <c r="B885" s="4" t="s">
        <v>5485</v>
      </c>
      <c r="C885" s="4" t="s">
        <v>5486</v>
      </c>
      <c r="D885" s="4" t="s">
        <v>5487</v>
      </c>
      <c r="E885" s="4" t="s">
        <v>5488</v>
      </c>
      <c r="F885" s="4" t="s">
        <v>90</v>
      </c>
      <c r="G885" s="4" t="s">
        <v>19</v>
      </c>
      <c r="H885" s="4">
        <v>74108</v>
      </c>
      <c r="I885" s="5" t="s">
        <v>6190</v>
      </c>
    </row>
    <row r="886" spans="1:9" x14ac:dyDescent="0.2">
      <c r="A886" s="4" t="s">
        <v>5490</v>
      </c>
      <c r="B886" s="4" t="s">
        <v>5491</v>
      </c>
      <c r="C886" s="4" t="s">
        <v>5492</v>
      </c>
      <c r="D886" s="4" t="s">
        <v>5493</v>
      </c>
      <c r="E886" s="4" t="s">
        <v>5494</v>
      </c>
      <c r="F886" s="4" t="s">
        <v>30</v>
      </c>
      <c r="G886" s="4" t="s">
        <v>19</v>
      </c>
      <c r="H886" s="4">
        <v>93704</v>
      </c>
      <c r="I886" s="5" t="s">
        <v>6190</v>
      </c>
    </row>
    <row r="887" spans="1:9" x14ac:dyDescent="0.2">
      <c r="A887" s="4" t="s">
        <v>5496</v>
      </c>
      <c r="B887" s="4" t="s">
        <v>5497</v>
      </c>
      <c r="C887" s="4" t="s">
        <v>5498</v>
      </c>
      <c r="D887" s="4" t="s">
        <v>5499</v>
      </c>
      <c r="E887" s="4" t="s">
        <v>5500</v>
      </c>
      <c r="F887" s="4" t="s">
        <v>464</v>
      </c>
      <c r="G887" s="4" t="s">
        <v>318</v>
      </c>
      <c r="H887" s="4" t="s">
        <v>321</v>
      </c>
      <c r="I887" s="5" t="s">
        <v>6191</v>
      </c>
    </row>
    <row r="888" spans="1:9" x14ac:dyDescent="0.2">
      <c r="A888" s="4" t="s">
        <v>5502</v>
      </c>
      <c r="B888" s="4" t="s">
        <v>5503</v>
      </c>
      <c r="C888" s="4" t="s">
        <v>5504</v>
      </c>
      <c r="D888" s="4" t="s">
        <v>5505</v>
      </c>
      <c r="E888" s="4" t="s">
        <v>5506</v>
      </c>
      <c r="F888" s="4" t="s">
        <v>150</v>
      </c>
      <c r="G888" s="4" t="s">
        <v>19</v>
      </c>
      <c r="H888" s="4">
        <v>94154</v>
      </c>
      <c r="I888" s="5" t="s">
        <v>6191</v>
      </c>
    </row>
    <row r="889" spans="1:9" x14ac:dyDescent="0.2">
      <c r="A889" s="4" t="s">
        <v>5508</v>
      </c>
      <c r="B889" s="4" t="s">
        <v>5509</v>
      </c>
      <c r="C889" s="4" t="s">
        <v>5510</v>
      </c>
      <c r="D889" s="4" t="s">
        <v>5511</v>
      </c>
      <c r="E889" s="4" t="s">
        <v>5512</v>
      </c>
      <c r="F889" s="4" t="s">
        <v>119</v>
      </c>
      <c r="G889" s="4" t="s">
        <v>19</v>
      </c>
      <c r="H889" s="4">
        <v>36689</v>
      </c>
      <c r="I889" s="5" t="s">
        <v>6191</v>
      </c>
    </row>
    <row r="890" spans="1:9" x14ac:dyDescent="0.2">
      <c r="A890" s="4" t="s">
        <v>5514</v>
      </c>
      <c r="B890" s="4" t="s">
        <v>5515</v>
      </c>
      <c r="C890" s="4" t="s">
        <v>5516</v>
      </c>
      <c r="D890" s="4" t="s">
        <v>5517</v>
      </c>
      <c r="E890" s="4" t="s">
        <v>5518</v>
      </c>
      <c r="F890" s="4" t="s">
        <v>150</v>
      </c>
      <c r="G890" s="4" t="s">
        <v>19</v>
      </c>
      <c r="H890" s="4">
        <v>94110</v>
      </c>
      <c r="I890" s="5" t="s">
        <v>6190</v>
      </c>
    </row>
    <row r="891" spans="1:9" x14ac:dyDescent="0.2">
      <c r="A891" s="4" t="s">
        <v>5520</v>
      </c>
      <c r="B891" s="4" t="s">
        <v>5521</v>
      </c>
      <c r="C891" s="4" t="s">
        <v>5522</v>
      </c>
      <c r="D891" s="4" t="s">
        <v>5523</v>
      </c>
      <c r="E891" s="4" t="s">
        <v>5524</v>
      </c>
      <c r="F891" s="4" t="s">
        <v>132</v>
      </c>
      <c r="G891" s="4" t="s">
        <v>19</v>
      </c>
      <c r="H891" s="4">
        <v>11470</v>
      </c>
      <c r="I891" s="5" t="s">
        <v>6190</v>
      </c>
    </row>
    <row r="892" spans="1:9" x14ac:dyDescent="0.2">
      <c r="A892" s="4" t="s">
        <v>5526</v>
      </c>
      <c r="B892" s="4" t="s">
        <v>5527</v>
      </c>
      <c r="C892" s="4" t="s">
        <v>5528</v>
      </c>
      <c r="D892" s="4" t="s">
        <v>5529</v>
      </c>
      <c r="E892" s="4" t="s">
        <v>5530</v>
      </c>
      <c r="F892" s="4" t="s">
        <v>42</v>
      </c>
      <c r="G892" s="4" t="s">
        <v>19</v>
      </c>
      <c r="H892" s="4">
        <v>80243</v>
      </c>
      <c r="I892" s="5" t="s">
        <v>6190</v>
      </c>
    </row>
    <row r="893" spans="1:9" x14ac:dyDescent="0.2">
      <c r="A893" s="4" t="s">
        <v>5532</v>
      </c>
      <c r="B893" s="4" t="s">
        <v>5533</v>
      </c>
      <c r="C893" s="4" t="s">
        <v>5534</v>
      </c>
      <c r="D893" s="4" t="s">
        <v>5535</v>
      </c>
      <c r="E893" s="4" t="s">
        <v>5536</v>
      </c>
      <c r="F893" s="4" t="s">
        <v>58</v>
      </c>
      <c r="G893" s="4" t="s">
        <v>19</v>
      </c>
      <c r="H893" s="4">
        <v>92165</v>
      </c>
      <c r="I893" s="5" t="s">
        <v>6190</v>
      </c>
    </row>
    <row r="894" spans="1:9" x14ac:dyDescent="0.2">
      <c r="A894" s="4" t="s">
        <v>5538</v>
      </c>
      <c r="B894" s="4" t="s">
        <v>5539</v>
      </c>
      <c r="C894" s="4" t="s">
        <v>5540</v>
      </c>
      <c r="D894" s="4" t="s">
        <v>5541</v>
      </c>
      <c r="E894" s="4" t="s">
        <v>5542</v>
      </c>
      <c r="F894" s="4" t="s">
        <v>305</v>
      </c>
      <c r="G894" s="4" t="s">
        <v>28</v>
      </c>
      <c r="H894" s="4" t="s">
        <v>306</v>
      </c>
      <c r="I894" s="5" t="s">
        <v>6191</v>
      </c>
    </row>
    <row r="895" spans="1:9" x14ac:dyDescent="0.2">
      <c r="A895" s="4" t="s">
        <v>5544</v>
      </c>
      <c r="B895" s="4" t="s">
        <v>5545</v>
      </c>
      <c r="C895" s="4" t="s">
        <v>5546</v>
      </c>
      <c r="D895" s="4"/>
      <c r="E895" s="4" t="s">
        <v>5547</v>
      </c>
      <c r="F895" s="4" t="s">
        <v>108</v>
      </c>
      <c r="G895" s="4" t="s">
        <v>19</v>
      </c>
      <c r="H895" s="4">
        <v>15250</v>
      </c>
      <c r="I895" s="5" t="s">
        <v>6190</v>
      </c>
    </row>
    <row r="896" spans="1:9" x14ac:dyDescent="0.2">
      <c r="A896" s="4" t="s">
        <v>5549</v>
      </c>
      <c r="B896" s="4" t="s">
        <v>5550</v>
      </c>
      <c r="C896" s="4" t="s">
        <v>6371</v>
      </c>
      <c r="D896" s="4" t="s">
        <v>5551</v>
      </c>
      <c r="E896" s="4" t="s">
        <v>5552</v>
      </c>
      <c r="F896" s="4" t="s">
        <v>481</v>
      </c>
      <c r="G896" s="4" t="s">
        <v>318</v>
      </c>
      <c r="H896" s="4" t="s">
        <v>361</v>
      </c>
      <c r="I896" s="5" t="s">
        <v>6190</v>
      </c>
    </row>
    <row r="897" spans="1:9" x14ac:dyDescent="0.2">
      <c r="A897" s="4" t="s">
        <v>5554</v>
      </c>
      <c r="B897" s="4" t="s">
        <v>5555</v>
      </c>
      <c r="C897" s="4" t="s">
        <v>6372</v>
      </c>
      <c r="D897" s="4" t="s">
        <v>5556</v>
      </c>
      <c r="E897" s="4" t="s">
        <v>5557</v>
      </c>
      <c r="F897" s="4" t="s">
        <v>57</v>
      </c>
      <c r="G897" s="4" t="s">
        <v>19</v>
      </c>
      <c r="H897" s="4">
        <v>10004</v>
      </c>
      <c r="I897" s="5" t="s">
        <v>6191</v>
      </c>
    </row>
    <row r="898" spans="1:9" x14ac:dyDescent="0.2">
      <c r="A898" s="4" t="s">
        <v>5559</v>
      </c>
      <c r="B898" s="4" t="s">
        <v>5560</v>
      </c>
      <c r="C898" s="4" t="s">
        <v>5561</v>
      </c>
      <c r="D898" s="4" t="s">
        <v>5562</v>
      </c>
      <c r="E898" s="4" t="s">
        <v>5563</v>
      </c>
      <c r="F898" s="4" t="s">
        <v>105</v>
      </c>
      <c r="G898" s="4" t="s">
        <v>19</v>
      </c>
      <c r="H898" s="4">
        <v>98148</v>
      </c>
      <c r="I898" s="5" t="s">
        <v>6190</v>
      </c>
    </row>
    <row r="899" spans="1:9" x14ac:dyDescent="0.2">
      <c r="A899" s="4" t="s">
        <v>5565</v>
      </c>
      <c r="B899" s="4" t="s">
        <v>5566</v>
      </c>
      <c r="C899" s="4" t="s">
        <v>5567</v>
      </c>
      <c r="D899" s="4" t="s">
        <v>5568</v>
      </c>
      <c r="E899" s="4" t="s">
        <v>5569</v>
      </c>
      <c r="F899" s="4" t="s">
        <v>144</v>
      </c>
      <c r="G899" s="4" t="s">
        <v>28</v>
      </c>
      <c r="H899" s="4" t="s">
        <v>145</v>
      </c>
      <c r="I899" s="5" t="s">
        <v>6191</v>
      </c>
    </row>
    <row r="900" spans="1:9" x14ac:dyDescent="0.2">
      <c r="A900" s="4" t="s">
        <v>5571</v>
      </c>
      <c r="B900" s="4" t="s">
        <v>5572</v>
      </c>
      <c r="C900" s="4" t="s">
        <v>6373</v>
      </c>
      <c r="D900" s="4" t="s">
        <v>5573</v>
      </c>
      <c r="E900" s="4" t="s">
        <v>5574</v>
      </c>
      <c r="F900" s="4" t="s">
        <v>276</v>
      </c>
      <c r="G900" s="4" t="s">
        <v>19</v>
      </c>
      <c r="H900" s="4">
        <v>49018</v>
      </c>
      <c r="I900" s="5" t="s">
        <v>6191</v>
      </c>
    </row>
    <row r="901" spans="1:9" x14ac:dyDescent="0.2">
      <c r="A901" s="4" t="s">
        <v>5576</v>
      </c>
      <c r="B901" s="4" t="s">
        <v>5577</v>
      </c>
      <c r="C901" s="4" t="s">
        <v>5578</v>
      </c>
      <c r="D901" s="4"/>
      <c r="E901" s="4" t="s">
        <v>5579</v>
      </c>
      <c r="F901" s="4" t="s">
        <v>437</v>
      </c>
      <c r="G901" s="4" t="s">
        <v>318</v>
      </c>
      <c r="H901" s="4" t="s">
        <v>438</v>
      </c>
      <c r="I901" s="5" t="s">
        <v>6190</v>
      </c>
    </row>
    <row r="902" spans="1:9" x14ac:dyDescent="0.2">
      <c r="A902" s="4" t="s">
        <v>5581</v>
      </c>
      <c r="B902" s="4" t="s">
        <v>5582</v>
      </c>
      <c r="C902" s="4" t="s">
        <v>6374</v>
      </c>
      <c r="D902" s="4" t="s">
        <v>5583</v>
      </c>
      <c r="E902" s="4" t="s">
        <v>5584</v>
      </c>
      <c r="F902" s="4" t="s">
        <v>409</v>
      </c>
      <c r="G902" s="4" t="s">
        <v>318</v>
      </c>
      <c r="H902" s="4" t="s">
        <v>410</v>
      </c>
      <c r="I902" s="5" t="s">
        <v>6191</v>
      </c>
    </row>
    <row r="903" spans="1:9" x14ac:dyDescent="0.2">
      <c r="A903" s="4" t="s">
        <v>5586</v>
      </c>
      <c r="B903" s="4" t="s">
        <v>5587</v>
      </c>
      <c r="C903" s="4" t="s">
        <v>5588</v>
      </c>
      <c r="D903" s="4" t="s">
        <v>5589</v>
      </c>
      <c r="E903" s="4" t="s">
        <v>5590</v>
      </c>
      <c r="F903" s="4" t="s">
        <v>63</v>
      </c>
      <c r="G903" s="4" t="s">
        <v>19</v>
      </c>
      <c r="H903" s="4">
        <v>77070</v>
      </c>
      <c r="I903" s="5" t="s">
        <v>6190</v>
      </c>
    </row>
    <row r="904" spans="1:9" x14ac:dyDescent="0.2">
      <c r="A904" s="4" t="s">
        <v>5592</v>
      </c>
      <c r="B904" s="4" t="s">
        <v>5593</v>
      </c>
      <c r="C904" s="4" t="s">
        <v>5594</v>
      </c>
      <c r="D904" s="4" t="s">
        <v>5595</v>
      </c>
      <c r="E904" s="4" t="s">
        <v>5596</v>
      </c>
      <c r="F904" s="4" t="s">
        <v>51</v>
      </c>
      <c r="G904" s="4" t="s">
        <v>19</v>
      </c>
      <c r="H904" s="4">
        <v>45249</v>
      </c>
      <c r="I904" s="5" t="s">
        <v>6191</v>
      </c>
    </row>
    <row r="905" spans="1:9" x14ac:dyDescent="0.2">
      <c r="A905" s="4" t="s">
        <v>5598</v>
      </c>
      <c r="B905" s="4" t="s">
        <v>5599</v>
      </c>
      <c r="C905" s="4" t="s">
        <v>5600</v>
      </c>
      <c r="D905" s="4" t="s">
        <v>5601</v>
      </c>
      <c r="E905" s="4" t="s">
        <v>5602</v>
      </c>
      <c r="F905" s="4" t="s">
        <v>30</v>
      </c>
      <c r="G905" s="4" t="s">
        <v>19</v>
      </c>
      <c r="H905" s="4">
        <v>93704</v>
      </c>
      <c r="I905" s="5" t="s">
        <v>6191</v>
      </c>
    </row>
    <row r="906" spans="1:9" x14ac:dyDescent="0.2">
      <c r="A906" s="4" t="s">
        <v>5604</v>
      </c>
      <c r="B906" s="4" t="s">
        <v>5605</v>
      </c>
      <c r="C906" s="4" t="s">
        <v>5606</v>
      </c>
      <c r="D906" s="4" t="s">
        <v>5607</v>
      </c>
      <c r="E906" s="4" t="s">
        <v>5608</v>
      </c>
      <c r="F906" s="4" t="s">
        <v>173</v>
      </c>
      <c r="G906" s="4" t="s">
        <v>19</v>
      </c>
      <c r="H906" s="4">
        <v>55123</v>
      </c>
      <c r="I906" s="5" t="s">
        <v>6191</v>
      </c>
    </row>
    <row r="907" spans="1:9" x14ac:dyDescent="0.2">
      <c r="A907" s="4" t="s">
        <v>5610</v>
      </c>
      <c r="B907" s="4" t="s">
        <v>5611</v>
      </c>
      <c r="C907" s="4" t="s">
        <v>6375</v>
      </c>
      <c r="D907" s="4" t="s">
        <v>5612</v>
      </c>
      <c r="E907" s="4" t="s">
        <v>5613</v>
      </c>
      <c r="F907" s="4" t="s">
        <v>50</v>
      </c>
      <c r="G907" s="4" t="s">
        <v>19</v>
      </c>
      <c r="H907" s="4">
        <v>88519</v>
      </c>
      <c r="I907" s="5" t="s">
        <v>6190</v>
      </c>
    </row>
    <row r="908" spans="1:9" x14ac:dyDescent="0.2">
      <c r="A908" s="4" t="s">
        <v>5615</v>
      </c>
      <c r="B908" s="4" t="s">
        <v>5616</v>
      </c>
      <c r="C908" s="4" t="s">
        <v>5617</v>
      </c>
      <c r="D908" s="4" t="s">
        <v>5618</v>
      </c>
      <c r="E908" s="4" t="s">
        <v>5619</v>
      </c>
      <c r="F908" s="4" t="s">
        <v>169</v>
      </c>
      <c r="G908" s="4" t="s">
        <v>19</v>
      </c>
      <c r="H908" s="4">
        <v>50981</v>
      </c>
      <c r="I908" s="5" t="s">
        <v>6190</v>
      </c>
    </row>
    <row r="909" spans="1:9" x14ac:dyDescent="0.2">
      <c r="A909" s="4" t="s">
        <v>5621</v>
      </c>
      <c r="B909" s="4" t="s">
        <v>5622</v>
      </c>
      <c r="C909" s="4" t="s">
        <v>5623</v>
      </c>
      <c r="D909" s="4" t="s">
        <v>5624</v>
      </c>
      <c r="E909" s="4" t="s">
        <v>5625</v>
      </c>
      <c r="F909" s="4" t="s">
        <v>189</v>
      </c>
      <c r="G909" s="4" t="s">
        <v>19</v>
      </c>
      <c r="H909" s="4">
        <v>97240</v>
      </c>
      <c r="I909" s="5" t="s">
        <v>6191</v>
      </c>
    </row>
    <row r="910" spans="1:9" x14ac:dyDescent="0.2">
      <c r="A910" s="4" t="s">
        <v>5627</v>
      </c>
      <c r="B910" s="4" t="s">
        <v>5628</v>
      </c>
      <c r="C910" s="4" t="s">
        <v>5629</v>
      </c>
      <c r="D910" s="4" t="s">
        <v>5630</v>
      </c>
      <c r="E910" s="4" t="s">
        <v>5631</v>
      </c>
      <c r="F910" s="4" t="s">
        <v>63</v>
      </c>
      <c r="G910" s="4" t="s">
        <v>19</v>
      </c>
      <c r="H910" s="4">
        <v>77070</v>
      </c>
      <c r="I910" s="5" t="s">
        <v>6191</v>
      </c>
    </row>
    <row r="911" spans="1:9" x14ac:dyDescent="0.2">
      <c r="A911" s="4" t="s">
        <v>5633</v>
      </c>
      <c r="B911" s="4" t="s">
        <v>5634</v>
      </c>
      <c r="C911" s="4" t="s">
        <v>6376</v>
      </c>
      <c r="D911" s="4" t="s">
        <v>5635</v>
      </c>
      <c r="E911" s="4" t="s">
        <v>5636</v>
      </c>
      <c r="F911" s="4" t="s">
        <v>31</v>
      </c>
      <c r="G911" s="4" t="s">
        <v>19</v>
      </c>
      <c r="H911" s="4">
        <v>27705</v>
      </c>
      <c r="I911" s="5" t="s">
        <v>6191</v>
      </c>
    </row>
    <row r="912" spans="1:9" x14ac:dyDescent="0.2">
      <c r="A912" s="4" t="s">
        <v>5638</v>
      </c>
      <c r="B912" s="4" t="s">
        <v>5639</v>
      </c>
      <c r="C912" s="4" t="s">
        <v>5640</v>
      </c>
      <c r="D912" s="4" t="s">
        <v>5641</v>
      </c>
      <c r="E912" s="4" t="s">
        <v>5642</v>
      </c>
      <c r="F912" s="4" t="s">
        <v>241</v>
      </c>
      <c r="G912" s="4" t="s">
        <v>19</v>
      </c>
      <c r="H912" s="4">
        <v>2298</v>
      </c>
      <c r="I912" s="5" t="s">
        <v>6191</v>
      </c>
    </row>
    <row r="913" spans="1:9" x14ac:dyDescent="0.2">
      <c r="A913" s="4" t="s">
        <v>5644</v>
      </c>
      <c r="B913" s="4" t="s">
        <v>5645</v>
      </c>
      <c r="C913" s="4" t="s">
        <v>5646</v>
      </c>
      <c r="D913" s="4" t="s">
        <v>5647</v>
      </c>
      <c r="E913" s="4" t="s">
        <v>5648</v>
      </c>
      <c r="F913" s="4" t="s">
        <v>47</v>
      </c>
      <c r="G913" s="4" t="s">
        <v>19</v>
      </c>
      <c r="H913" s="4">
        <v>20226</v>
      </c>
      <c r="I913" s="5" t="s">
        <v>6190</v>
      </c>
    </row>
    <row r="914" spans="1:9" x14ac:dyDescent="0.2">
      <c r="A914" s="4" t="s">
        <v>5650</v>
      </c>
      <c r="B914" s="4" t="s">
        <v>5651</v>
      </c>
      <c r="C914" s="4" t="s">
        <v>6377</v>
      </c>
      <c r="D914" s="4" t="s">
        <v>5652</v>
      </c>
      <c r="E914" s="4" t="s">
        <v>5653</v>
      </c>
      <c r="F914" s="4" t="s">
        <v>198</v>
      </c>
      <c r="G914" s="4" t="s">
        <v>19</v>
      </c>
      <c r="H914" s="4">
        <v>12205</v>
      </c>
      <c r="I914" s="5" t="s">
        <v>6190</v>
      </c>
    </row>
    <row r="915" spans="1:9" x14ac:dyDescent="0.2">
      <c r="A915" s="4" t="s">
        <v>5655</v>
      </c>
      <c r="B915" s="4" t="s">
        <v>5656</v>
      </c>
      <c r="C915" s="4" t="s">
        <v>5657</v>
      </c>
      <c r="D915" s="4" t="s">
        <v>5658</v>
      </c>
      <c r="E915" s="4" t="s">
        <v>5659</v>
      </c>
      <c r="F915" s="4" t="s">
        <v>126</v>
      </c>
      <c r="G915" s="4" t="s">
        <v>19</v>
      </c>
      <c r="H915" s="4">
        <v>85732</v>
      </c>
      <c r="I915" s="5" t="s">
        <v>6191</v>
      </c>
    </row>
    <row r="916" spans="1:9" x14ac:dyDescent="0.2">
      <c r="A916" s="4" t="s">
        <v>5661</v>
      </c>
      <c r="B916" s="4" t="s">
        <v>5662</v>
      </c>
      <c r="C916" s="4" t="s">
        <v>5663</v>
      </c>
      <c r="D916" s="4" t="s">
        <v>5664</v>
      </c>
      <c r="E916" s="4" t="s">
        <v>5665</v>
      </c>
      <c r="F916" s="4" t="s">
        <v>187</v>
      </c>
      <c r="G916" s="4" t="s">
        <v>19</v>
      </c>
      <c r="H916" s="4">
        <v>36195</v>
      </c>
      <c r="I916" s="5" t="s">
        <v>6191</v>
      </c>
    </row>
    <row r="917" spans="1:9" x14ac:dyDescent="0.2">
      <c r="A917" s="4" t="s">
        <v>5667</v>
      </c>
      <c r="B917" s="4" t="s">
        <v>5668</v>
      </c>
      <c r="C917" s="4" t="s">
        <v>5669</v>
      </c>
      <c r="D917" s="4" t="s">
        <v>5670</v>
      </c>
      <c r="E917" s="4" t="s">
        <v>5671</v>
      </c>
      <c r="F917" s="4" t="s">
        <v>205</v>
      </c>
      <c r="G917" s="4" t="s">
        <v>19</v>
      </c>
      <c r="H917" s="4">
        <v>99709</v>
      </c>
      <c r="I917" s="5" t="s">
        <v>6190</v>
      </c>
    </row>
    <row r="918" spans="1:9" x14ac:dyDescent="0.2">
      <c r="A918" s="4" t="s">
        <v>5673</v>
      </c>
      <c r="B918" s="4" t="s">
        <v>5674</v>
      </c>
      <c r="C918" s="4" t="s">
        <v>6378</v>
      </c>
      <c r="D918" s="4"/>
      <c r="E918" s="4" t="s">
        <v>5675</v>
      </c>
      <c r="F918" s="4" t="s">
        <v>2998</v>
      </c>
      <c r="G918" s="4" t="s">
        <v>318</v>
      </c>
      <c r="H918" s="4" t="s">
        <v>395</v>
      </c>
      <c r="I918" s="5" t="s">
        <v>6190</v>
      </c>
    </row>
    <row r="919" spans="1:9" x14ac:dyDescent="0.2">
      <c r="A919" s="4" t="s">
        <v>5677</v>
      </c>
      <c r="B919" s="4" t="s">
        <v>5678</v>
      </c>
      <c r="C919" s="4" t="s">
        <v>5679</v>
      </c>
      <c r="D919" s="4" t="s">
        <v>5680</v>
      </c>
      <c r="E919" s="4" t="s">
        <v>5681</v>
      </c>
      <c r="F919" s="4" t="s">
        <v>220</v>
      </c>
      <c r="G919" s="4" t="s">
        <v>28</v>
      </c>
      <c r="H919" s="4" t="s">
        <v>221</v>
      </c>
      <c r="I919" s="5" t="s">
        <v>6191</v>
      </c>
    </row>
    <row r="920" spans="1:9" x14ac:dyDescent="0.2">
      <c r="A920" s="4" t="s">
        <v>5682</v>
      </c>
      <c r="B920" s="4" t="s">
        <v>5683</v>
      </c>
      <c r="C920" s="4" t="s">
        <v>5684</v>
      </c>
      <c r="D920" s="4" t="s">
        <v>5685</v>
      </c>
      <c r="E920" s="4" t="s">
        <v>5686</v>
      </c>
      <c r="F920" s="4" t="s">
        <v>209</v>
      </c>
      <c r="G920" s="4" t="s">
        <v>19</v>
      </c>
      <c r="H920" s="4">
        <v>34615</v>
      </c>
      <c r="I920" s="5" t="s">
        <v>6191</v>
      </c>
    </row>
    <row r="921" spans="1:9" x14ac:dyDescent="0.2">
      <c r="A921" s="4" t="s">
        <v>5688</v>
      </c>
      <c r="B921" s="4" t="s">
        <v>5689</v>
      </c>
      <c r="C921" s="4" t="s">
        <v>5690</v>
      </c>
      <c r="D921" s="4" t="s">
        <v>5691</v>
      </c>
      <c r="E921" s="4" t="s">
        <v>5692</v>
      </c>
      <c r="F921" s="4" t="s">
        <v>43</v>
      </c>
      <c r="G921" s="4" t="s">
        <v>19</v>
      </c>
      <c r="H921" s="4">
        <v>40515</v>
      </c>
      <c r="I921" s="5" t="s">
        <v>6190</v>
      </c>
    </row>
    <row r="922" spans="1:9" x14ac:dyDescent="0.2">
      <c r="A922" s="4" t="s">
        <v>5694</v>
      </c>
      <c r="B922" s="4" t="s">
        <v>5695</v>
      </c>
      <c r="C922" s="4" t="s">
        <v>5696</v>
      </c>
      <c r="D922" s="4" t="s">
        <v>5697</v>
      </c>
      <c r="E922" s="4" t="s">
        <v>5698</v>
      </c>
      <c r="F922" s="4" t="s">
        <v>183</v>
      </c>
      <c r="G922" s="4" t="s">
        <v>19</v>
      </c>
      <c r="H922" s="4">
        <v>49560</v>
      </c>
      <c r="I922" s="5" t="s">
        <v>6191</v>
      </c>
    </row>
    <row r="923" spans="1:9" x14ac:dyDescent="0.2">
      <c r="A923" s="4" t="s">
        <v>5700</v>
      </c>
      <c r="B923" s="4" t="s">
        <v>5701</v>
      </c>
      <c r="C923" s="4" t="s">
        <v>5702</v>
      </c>
      <c r="D923" s="4" t="s">
        <v>5703</v>
      </c>
      <c r="E923" s="4" t="s">
        <v>5704</v>
      </c>
      <c r="F923" s="4" t="s">
        <v>169</v>
      </c>
      <c r="G923" s="4" t="s">
        <v>19</v>
      </c>
      <c r="H923" s="4">
        <v>50369</v>
      </c>
      <c r="I923" s="5" t="s">
        <v>6191</v>
      </c>
    </row>
    <row r="924" spans="1:9" x14ac:dyDescent="0.2">
      <c r="A924" s="4" t="s">
        <v>5706</v>
      </c>
      <c r="B924" s="4" t="s">
        <v>5707</v>
      </c>
      <c r="C924" s="4" t="s">
        <v>6379</v>
      </c>
      <c r="D924" s="4"/>
      <c r="E924" s="4" t="s">
        <v>5708</v>
      </c>
      <c r="F924" s="4" t="s">
        <v>168</v>
      </c>
      <c r="G924" s="4" t="s">
        <v>19</v>
      </c>
      <c r="H924" s="4">
        <v>19810</v>
      </c>
      <c r="I924" s="5" t="s">
        <v>6190</v>
      </c>
    </row>
    <row r="925" spans="1:9" x14ac:dyDescent="0.2">
      <c r="A925" s="4" t="s">
        <v>5710</v>
      </c>
      <c r="B925" s="4" t="s">
        <v>5711</v>
      </c>
      <c r="C925" s="4" t="s">
        <v>5712</v>
      </c>
      <c r="D925" s="4" t="s">
        <v>5713</v>
      </c>
      <c r="E925" s="4" t="s">
        <v>5714</v>
      </c>
      <c r="F925" s="4" t="s">
        <v>123</v>
      </c>
      <c r="G925" s="4" t="s">
        <v>19</v>
      </c>
      <c r="H925" s="4">
        <v>78726</v>
      </c>
      <c r="I925" s="5" t="s">
        <v>6191</v>
      </c>
    </row>
    <row r="926" spans="1:9" x14ac:dyDescent="0.2">
      <c r="A926" s="4" t="s">
        <v>5716</v>
      </c>
      <c r="B926" s="4" t="s">
        <v>5717</v>
      </c>
      <c r="C926" s="4" t="s">
        <v>5718</v>
      </c>
      <c r="D926" s="4"/>
      <c r="E926" s="4" t="s">
        <v>5719</v>
      </c>
      <c r="F926" s="4" t="s">
        <v>80</v>
      </c>
      <c r="G926" s="4" t="s">
        <v>19</v>
      </c>
      <c r="H926" s="4">
        <v>32835</v>
      </c>
      <c r="I926" s="5" t="s">
        <v>6191</v>
      </c>
    </row>
    <row r="927" spans="1:9" x14ac:dyDescent="0.2">
      <c r="A927" s="4" t="s">
        <v>5721</v>
      </c>
      <c r="B927" s="4" t="s">
        <v>5722</v>
      </c>
      <c r="C927" s="4" t="s">
        <v>6380</v>
      </c>
      <c r="D927" s="4" t="s">
        <v>5723</v>
      </c>
      <c r="E927" s="4" t="s">
        <v>5724</v>
      </c>
      <c r="F927" s="4" t="s">
        <v>87</v>
      </c>
      <c r="G927" s="4" t="s">
        <v>19</v>
      </c>
      <c r="H927" s="4">
        <v>91199</v>
      </c>
      <c r="I927" s="5" t="s">
        <v>6190</v>
      </c>
    </row>
    <row r="928" spans="1:9" x14ac:dyDescent="0.2">
      <c r="A928" s="4" t="s">
        <v>5726</v>
      </c>
      <c r="B928" s="4" t="s">
        <v>5727</v>
      </c>
      <c r="C928" s="4" t="s">
        <v>5728</v>
      </c>
      <c r="D928" s="4" t="s">
        <v>5729</v>
      </c>
      <c r="E928" s="4" t="s">
        <v>5730</v>
      </c>
      <c r="F928" s="4" t="s">
        <v>47</v>
      </c>
      <c r="G928" s="4" t="s">
        <v>19</v>
      </c>
      <c r="H928" s="4">
        <v>20238</v>
      </c>
      <c r="I928" s="5" t="s">
        <v>6190</v>
      </c>
    </row>
    <row r="929" spans="1:9" x14ac:dyDescent="0.2">
      <c r="A929" s="4" t="s">
        <v>5732</v>
      </c>
      <c r="B929" s="4" t="s">
        <v>5733</v>
      </c>
      <c r="C929" s="4" t="s">
        <v>5734</v>
      </c>
      <c r="D929" s="4" t="s">
        <v>5735</v>
      </c>
      <c r="E929" s="4" t="s">
        <v>5736</v>
      </c>
      <c r="F929" s="4" t="s">
        <v>189</v>
      </c>
      <c r="G929" s="4" t="s">
        <v>19</v>
      </c>
      <c r="H929" s="4">
        <v>97271</v>
      </c>
      <c r="I929" s="5" t="s">
        <v>6191</v>
      </c>
    </row>
    <row r="930" spans="1:9" x14ac:dyDescent="0.2">
      <c r="A930" s="4" t="s">
        <v>5738</v>
      </c>
      <c r="B930" s="4" t="s">
        <v>5739</v>
      </c>
      <c r="C930" s="4" t="s">
        <v>5740</v>
      </c>
      <c r="D930" s="4"/>
      <c r="E930" s="4" t="s">
        <v>5741</v>
      </c>
      <c r="F930" s="4" t="s">
        <v>57</v>
      </c>
      <c r="G930" s="4" t="s">
        <v>19</v>
      </c>
      <c r="H930" s="4">
        <v>10004</v>
      </c>
      <c r="I930" s="5" t="s">
        <v>6190</v>
      </c>
    </row>
    <row r="931" spans="1:9" x14ac:dyDescent="0.2">
      <c r="A931" s="4" t="s">
        <v>5743</v>
      </c>
      <c r="B931" s="4" t="s">
        <v>5744</v>
      </c>
      <c r="C931" s="4" t="s">
        <v>5745</v>
      </c>
      <c r="D931" s="4" t="s">
        <v>5746</v>
      </c>
      <c r="E931" s="4" t="s">
        <v>5747</v>
      </c>
      <c r="F931" s="4" t="s">
        <v>47</v>
      </c>
      <c r="G931" s="4" t="s">
        <v>19</v>
      </c>
      <c r="H931" s="4">
        <v>20404</v>
      </c>
      <c r="I931" s="5" t="s">
        <v>6190</v>
      </c>
    </row>
    <row r="932" spans="1:9" x14ac:dyDescent="0.2">
      <c r="A932" s="4" t="s">
        <v>5749</v>
      </c>
      <c r="B932" s="4" t="s">
        <v>5750</v>
      </c>
      <c r="C932" s="4" t="s">
        <v>5751</v>
      </c>
      <c r="D932" s="4"/>
      <c r="E932" s="4" t="s">
        <v>5752</v>
      </c>
      <c r="F932" s="4" t="s">
        <v>47</v>
      </c>
      <c r="G932" s="4" t="s">
        <v>19</v>
      </c>
      <c r="H932" s="4">
        <v>20067</v>
      </c>
      <c r="I932" s="5" t="s">
        <v>6190</v>
      </c>
    </row>
    <row r="933" spans="1:9" x14ac:dyDescent="0.2">
      <c r="A933" s="4" t="s">
        <v>5754</v>
      </c>
      <c r="B933" s="4" t="s">
        <v>5755</v>
      </c>
      <c r="C933" s="4" t="s">
        <v>6381</v>
      </c>
      <c r="D933" s="4"/>
      <c r="E933" s="4" t="s">
        <v>5756</v>
      </c>
      <c r="F933" s="4" t="s">
        <v>313</v>
      </c>
      <c r="G933" s="4" t="s">
        <v>19</v>
      </c>
      <c r="H933" s="4">
        <v>18105</v>
      </c>
      <c r="I933" s="5" t="s">
        <v>6190</v>
      </c>
    </row>
    <row r="934" spans="1:9" x14ac:dyDescent="0.2">
      <c r="A934" s="4" t="s">
        <v>5758</v>
      </c>
      <c r="B934" s="4" t="s">
        <v>5759</v>
      </c>
      <c r="C934" s="4" t="s">
        <v>5760</v>
      </c>
      <c r="D934" s="4" t="s">
        <v>5761</v>
      </c>
      <c r="E934" s="4" t="s">
        <v>5762</v>
      </c>
      <c r="F934" s="4" t="s">
        <v>92</v>
      </c>
      <c r="G934" s="4" t="s">
        <v>19</v>
      </c>
      <c r="H934" s="4">
        <v>33169</v>
      </c>
      <c r="I934" s="5" t="s">
        <v>6191</v>
      </c>
    </row>
    <row r="935" spans="1:9" x14ac:dyDescent="0.2">
      <c r="A935" s="4" t="s">
        <v>5764</v>
      </c>
      <c r="B935" s="4" t="s">
        <v>5765</v>
      </c>
      <c r="C935" s="4" t="s">
        <v>6382</v>
      </c>
      <c r="D935" s="4" t="s">
        <v>5766</v>
      </c>
      <c r="E935" s="4" t="s">
        <v>5767</v>
      </c>
      <c r="F935" s="4" t="s">
        <v>77</v>
      </c>
      <c r="G935" s="4" t="s">
        <v>19</v>
      </c>
      <c r="H935" s="4">
        <v>73129</v>
      </c>
      <c r="I935" s="5" t="s">
        <v>6190</v>
      </c>
    </row>
    <row r="936" spans="1:9" x14ac:dyDescent="0.2">
      <c r="A936" s="4" t="s">
        <v>5769</v>
      </c>
      <c r="B936" s="4" t="s">
        <v>5770</v>
      </c>
      <c r="C936" s="4" t="s">
        <v>5771</v>
      </c>
      <c r="D936" s="4" t="s">
        <v>5772</v>
      </c>
      <c r="E936" s="4" t="s">
        <v>5773</v>
      </c>
      <c r="F936" s="4" t="s">
        <v>156</v>
      </c>
      <c r="G936" s="4" t="s">
        <v>19</v>
      </c>
      <c r="H936" s="4">
        <v>61105</v>
      </c>
      <c r="I936" s="5" t="s">
        <v>6191</v>
      </c>
    </row>
    <row r="937" spans="1:9" x14ac:dyDescent="0.2">
      <c r="A937" s="4" t="s">
        <v>5775</v>
      </c>
      <c r="B937" s="4" t="s">
        <v>5776</v>
      </c>
      <c r="C937" s="4" t="s">
        <v>5777</v>
      </c>
      <c r="D937" s="4" t="s">
        <v>5778</v>
      </c>
      <c r="E937" s="4" t="s">
        <v>5779</v>
      </c>
      <c r="F937" s="4" t="s">
        <v>187</v>
      </c>
      <c r="G937" s="4" t="s">
        <v>19</v>
      </c>
      <c r="H937" s="4">
        <v>36177</v>
      </c>
      <c r="I937" s="5" t="s">
        <v>6190</v>
      </c>
    </row>
    <row r="938" spans="1:9" x14ac:dyDescent="0.2">
      <c r="A938" s="4" t="s">
        <v>5781</v>
      </c>
      <c r="B938" s="4" t="s">
        <v>5782</v>
      </c>
      <c r="C938" s="4" t="s">
        <v>5783</v>
      </c>
      <c r="D938" s="4" t="s">
        <v>5784</v>
      </c>
      <c r="E938" s="4" t="s">
        <v>5785</v>
      </c>
      <c r="F938" s="4" t="s">
        <v>87</v>
      </c>
      <c r="G938" s="4" t="s">
        <v>19</v>
      </c>
      <c r="H938" s="4">
        <v>91117</v>
      </c>
      <c r="I938" s="5" t="s">
        <v>6190</v>
      </c>
    </row>
    <row r="939" spans="1:9" x14ac:dyDescent="0.2">
      <c r="A939" s="4" t="s">
        <v>5786</v>
      </c>
      <c r="B939" s="4" t="s">
        <v>5787</v>
      </c>
      <c r="C939" s="4" t="s">
        <v>5788</v>
      </c>
      <c r="D939" s="4" t="s">
        <v>5789</v>
      </c>
      <c r="E939" s="4" t="s">
        <v>5790</v>
      </c>
      <c r="F939" s="4" t="s">
        <v>56</v>
      </c>
      <c r="G939" s="4" t="s">
        <v>19</v>
      </c>
      <c r="H939" s="4">
        <v>60624</v>
      </c>
      <c r="I939" s="5" t="s">
        <v>6191</v>
      </c>
    </row>
    <row r="940" spans="1:9" x14ac:dyDescent="0.2">
      <c r="A940" s="4" t="s">
        <v>5792</v>
      </c>
      <c r="B940" s="4" t="s">
        <v>5793</v>
      </c>
      <c r="C940" s="4" t="s">
        <v>5794</v>
      </c>
      <c r="D940" s="4" t="s">
        <v>5795</v>
      </c>
      <c r="E940" s="4" t="s">
        <v>5796</v>
      </c>
      <c r="F940" s="4" t="s">
        <v>63</v>
      </c>
      <c r="G940" s="4" t="s">
        <v>19</v>
      </c>
      <c r="H940" s="4">
        <v>77293</v>
      </c>
      <c r="I940" s="5" t="s">
        <v>6190</v>
      </c>
    </row>
    <row r="941" spans="1:9" x14ac:dyDescent="0.2">
      <c r="A941" s="4" t="s">
        <v>5798</v>
      </c>
      <c r="B941" s="4" t="s">
        <v>5799</v>
      </c>
      <c r="C941" s="4" t="s">
        <v>5800</v>
      </c>
      <c r="D941" s="4" t="s">
        <v>5801</v>
      </c>
      <c r="E941" s="4" t="s">
        <v>5802</v>
      </c>
      <c r="F941" s="4" t="s">
        <v>227</v>
      </c>
      <c r="G941" s="4" t="s">
        <v>19</v>
      </c>
      <c r="H941" s="4">
        <v>49444</v>
      </c>
      <c r="I941" s="5" t="s">
        <v>6191</v>
      </c>
    </row>
    <row r="942" spans="1:9" x14ac:dyDescent="0.2">
      <c r="A942" s="4" t="s">
        <v>5804</v>
      </c>
      <c r="B942" s="4" t="s">
        <v>5805</v>
      </c>
      <c r="C942" s="4" t="s">
        <v>5806</v>
      </c>
      <c r="D942" s="4" t="s">
        <v>5807</v>
      </c>
      <c r="E942" s="4" t="s">
        <v>5808</v>
      </c>
      <c r="F942" s="4" t="s">
        <v>47</v>
      </c>
      <c r="G942" s="4" t="s">
        <v>19</v>
      </c>
      <c r="H942" s="4">
        <v>20380</v>
      </c>
      <c r="I942" s="5" t="s">
        <v>6190</v>
      </c>
    </row>
    <row r="943" spans="1:9" x14ac:dyDescent="0.2">
      <c r="A943" s="4" t="s">
        <v>5810</v>
      </c>
      <c r="B943" s="4" t="s">
        <v>5811</v>
      </c>
      <c r="C943" s="4" t="s">
        <v>5812</v>
      </c>
      <c r="D943" s="4" t="s">
        <v>5813</v>
      </c>
      <c r="E943" s="4" t="s">
        <v>5814</v>
      </c>
      <c r="F943" s="4" t="s">
        <v>5815</v>
      </c>
      <c r="G943" s="4" t="s">
        <v>318</v>
      </c>
      <c r="H943" s="4" t="s">
        <v>462</v>
      </c>
      <c r="I943" s="5" t="s">
        <v>6190</v>
      </c>
    </row>
    <row r="944" spans="1:9" x14ac:dyDescent="0.2">
      <c r="A944" s="4" t="s">
        <v>5817</v>
      </c>
      <c r="B944" s="4" t="s">
        <v>5818</v>
      </c>
      <c r="C944" s="4" t="s">
        <v>5819</v>
      </c>
      <c r="D944" s="4" t="s">
        <v>5820</v>
      </c>
      <c r="E944" s="4" t="s">
        <v>5821</v>
      </c>
      <c r="F944" s="4" t="s">
        <v>167</v>
      </c>
      <c r="G944" s="4" t="s">
        <v>19</v>
      </c>
      <c r="H944" s="4">
        <v>31205</v>
      </c>
      <c r="I944" s="5" t="s">
        <v>6191</v>
      </c>
    </row>
    <row r="945" spans="1:9" x14ac:dyDescent="0.2">
      <c r="A945" s="4" t="s">
        <v>5823</v>
      </c>
      <c r="B945" s="4" t="s">
        <v>5824</v>
      </c>
      <c r="C945" s="4" t="s">
        <v>5825</v>
      </c>
      <c r="D945" s="4" t="s">
        <v>5826</v>
      </c>
      <c r="E945" s="4" t="s">
        <v>5827</v>
      </c>
      <c r="F945" s="4" t="s">
        <v>175</v>
      </c>
      <c r="G945" s="4" t="s">
        <v>19</v>
      </c>
      <c r="H945" s="4">
        <v>71105</v>
      </c>
      <c r="I945" s="5" t="s">
        <v>6191</v>
      </c>
    </row>
    <row r="946" spans="1:9" x14ac:dyDescent="0.2">
      <c r="A946" s="4" t="s">
        <v>5829</v>
      </c>
      <c r="B946" s="4" t="s">
        <v>5830</v>
      </c>
      <c r="C946" s="4" t="s">
        <v>5831</v>
      </c>
      <c r="D946" s="4" t="s">
        <v>5832</v>
      </c>
      <c r="E946" s="4" t="s">
        <v>5833</v>
      </c>
      <c r="F946" s="4" t="s">
        <v>134</v>
      </c>
      <c r="G946" s="4" t="s">
        <v>19</v>
      </c>
      <c r="H946" s="4">
        <v>98405</v>
      </c>
      <c r="I946" s="5" t="s">
        <v>6191</v>
      </c>
    </row>
    <row r="947" spans="1:9" x14ac:dyDescent="0.2">
      <c r="A947" s="4" t="s">
        <v>5835</v>
      </c>
      <c r="B947" s="4" t="s">
        <v>5836</v>
      </c>
      <c r="C947" s="4" t="s">
        <v>6383</v>
      </c>
      <c r="D947" s="4" t="s">
        <v>5837</v>
      </c>
      <c r="E947" s="4" t="s">
        <v>5838</v>
      </c>
      <c r="F947" s="4" t="s">
        <v>50</v>
      </c>
      <c r="G947" s="4" t="s">
        <v>19</v>
      </c>
      <c r="H947" s="4">
        <v>79934</v>
      </c>
      <c r="I947" s="5" t="s">
        <v>6191</v>
      </c>
    </row>
    <row r="948" spans="1:9" x14ac:dyDescent="0.2">
      <c r="A948" s="4" t="s">
        <v>5840</v>
      </c>
      <c r="B948" s="4" t="s">
        <v>5841</v>
      </c>
      <c r="C948" s="4" t="s">
        <v>6384</v>
      </c>
      <c r="D948" s="4" t="s">
        <v>5842</v>
      </c>
      <c r="E948" s="4" t="s">
        <v>5843</v>
      </c>
      <c r="F948" s="4" t="s">
        <v>144</v>
      </c>
      <c r="G948" s="4" t="s">
        <v>19</v>
      </c>
      <c r="H948" s="4">
        <v>35263</v>
      </c>
      <c r="I948" s="5" t="s">
        <v>6191</v>
      </c>
    </row>
    <row r="949" spans="1:9" x14ac:dyDescent="0.2">
      <c r="A949" s="4" t="s">
        <v>5845</v>
      </c>
      <c r="B949" s="4" t="s">
        <v>5846</v>
      </c>
      <c r="C949" s="4" t="s">
        <v>5847</v>
      </c>
      <c r="D949" s="4"/>
      <c r="E949" s="4" t="s">
        <v>5848</v>
      </c>
      <c r="F949" s="4" t="s">
        <v>320</v>
      </c>
      <c r="G949" s="4" t="s">
        <v>318</v>
      </c>
      <c r="H949" s="4" t="s">
        <v>321</v>
      </c>
      <c r="I949" s="5" t="s">
        <v>6191</v>
      </c>
    </row>
    <row r="950" spans="1:9" x14ac:dyDescent="0.2">
      <c r="A950" s="4" t="s">
        <v>5850</v>
      </c>
      <c r="B950" s="4" t="s">
        <v>5851</v>
      </c>
      <c r="C950" s="4" t="s">
        <v>5852</v>
      </c>
      <c r="D950" s="4" t="s">
        <v>5853</v>
      </c>
      <c r="E950" s="4" t="s">
        <v>5854</v>
      </c>
      <c r="F950" s="4" t="s">
        <v>180</v>
      </c>
      <c r="G950" s="4" t="s">
        <v>28</v>
      </c>
      <c r="H950" s="4" t="s">
        <v>262</v>
      </c>
      <c r="I950" s="5" t="s">
        <v>6190</v>
      </c>
    </row>
    <row r="951" spans="1:9" x14ac:dyDescent="0.2">
      <c r="A951" s="4" t="s">
        <v>5856</v>
      </c>
      <c r="B951" s="4" t="s">
        <v>5857</v>
      </c>
      <c r="C951" s="4" t="s">
        <v>5858</v>
      </c>
      <c r="D951" s="4" t="s">
        <v>5859</v>
      </c>
      <c r="E951" s="4" t="s">
        <v>5860</v>
      </c>
      <c r="F951" s="4" t="s">
        <v>489</v>
      </c>
      <c r="G951" s="4" t="s">
        <v>318</v>
      </c>
      <c r="H951" s="4" t="s">
        <v>448</v>
      </c>
      <c r="I951" s="5" t="s">
        <v>6191</v>
      </c>
    </row>
    <row r="952" spans="1:9" x14ac:dyDescent="0.2">
      <c r="A952" s="4" t="s">
        <v>5862</v>
      </c>
      <c r="B952" s="4" t="s">
        <v>5863</v>
      </c>
      <c r="C952" s="4" t="s">
        <v>6385</v>
      </c>
      <c r="D952" s="4" t="s">
        <v>5864</v>
      </c>
      <c r="E952" s="4" t="s">
        <v>5865</v>
      </c>
      <c r="F952" s="4" t="s">
        <v>168</v>
      </c>
      <c r="G952" s="4" t="s">
        <v>19</v>
      </c>
      <c r="H952" s="4">
        <v>19810</v>
      </c>
      <c r="I952" s="5" t="s">
        <v>6190</v>
      </c>
    </row>
    <row r="953" spans="1:9" x14ac:dyDescent="0.2">
      <c r="A953" s="4" t="s">
        <v>5867</v>
      </c>
      <c r="B953" s="4" t="s">
        <v>5868</v>
      </c>
      <c r="C953" s="4" t="s">
        <v>5869</v>
      </c>
      <c r="D953" s="4" t="s">
        <v>5870</v>
      </c>
      <c r="E953" s="4" t="s">
        <v>5871</v>
      </c>
      <c r="F953" s="4" t="s">
        <v>172</v>
      </c>
      <c r="G953" s="4" t="s">
        <v>19</v>
      </c>
      <c r="H953" s="4">
        <v>17121</v>
      </c>
      <c r="I953" s="5" t="s">
        <v>6191</v>
      </c>
    </row>
    <row r="954" spans="1:9" x14ac:dyDescent="0.2">
      <c r="A954" s="4" t="s">
        <v>5873</v>
      </c>
      <c r="B954" s="4" t="s">
        <v>5874</v>
      </c>
      <c r="C954" s="4" t="s">
        <v>5875</v>
      </c>
      <c r="D954" s="4" t="s">
        <v>5876</v>
      </c>
      <c r="E954" s="4" t="s">
        <v>5877</v>
      </c>
      <c r="F954" s="4" t="s">
        <v>5815</v>
      </c>
      <c r="G954" s="4" t="s">
        <v>318</v>
      </c>
      <c r="H954" s="4" t="s">
        <v>462</v>
      </c>
      <c r="I954" s="5" t="s">
        <v>6190</v>
      </c>
    </row>
    <row r="955" spans="1:9" x14ac:dyDescent="0.2">
      <c r="A955" s="4" t="s">
        <v>5879</v>
      </c>
      <c r="B955" s="4" t="s">
        <v>5880</v>
      </c>
      <c r="C955" s="4" t="s">
        <v>5881</v>
      </c>
      <c r="D955" s="4" t="s">
        <v>5882</v>
      </c>
      <c r="E955" s="4" t="s">
        <v>5883</v>
      </c>
      <c r="F955" s="4" t="s">
        <v>50</v>
      </c>
      <c r="G955" s="4" t="s">
        <v>19</v>
      </c>
      <c r="H955" s="4">
        <v>79940</v>
      </c>
      <c r="I955" s="5" t="s">
        <v>6190</v>
      </c>
    </row>
    <row r="956" spans="1:9" x14ac:dyDescent="0.2">
      <c r="A956" s="4" t="s">
        <v>5885</v>
      </c>
      <c r="B956" s="4" t="s">
        <v>5886</v>
      </c>
      <c r="C956" s="4" t="s">
        <v>5887</v>
      </c>
      <c r="D956" s="4" t="s">
        <v>5888</v>
      </c>
      <c r="E956" s="4" t="s">
        <v>5889</v>
      </c>
      <c r="F956" s="4" t="s">
        <v>104</v>
      </c>
      <c r="G956" s="4" t="s">
        <v>19</v>
      </c>
      <c r="H956" s="4">
        <v>63136</v>
      </c>
      <c r="I956" s="5" t="s">
        <v>6190</v>
      </c>
    </row>
    <row r="957" spans="1:9" x14ac:dyDescent="0.2">
      <c r="A957" s="4" t="s">
        <v>5891</v>
      </c>
      <c r="B957" s="4" t="s">
        <v>5892</v>
      </c>
      <c r="C957" s="4" t="s">
        <v>5893</v>
      </c>
      <c r="D957" s="4" t="s">
        <v>5894</v>
      </c>
      <c r="E957" s="4" t="s">
        <v>5895</v>
      </c>
      <c r="F957" s="4" t="s">
        <v>4511</v>
      </c>
      <c r="G957" s="4" t="s">
        <v>19</v>
      </c>
      <c r="H957" s="4">
        <v>72905</v>
      </c>
      <c r="I957" s="5" t="s">
        <v>6190</v>
      </c>
    </row>
    <row r="958" spans="1:9" x14ac:dyDescent="0.2">
      <c r="A958" s="4" t="s">
        <v>5896</v>
      </c>
      <c r="B958" s="4" t="s">
        <v>5897</v>
      </c>
      <c r="C958" s="4" t="s">
        <v>5898</v>
      </c>
      <c r="D958" s="4" t="s">
        <v>5899</v>
      </c>
      <c r="E958" s="4" t="s">
        <v>5900</v>
      </c>
      <c r="F958" s="4" t="s">
        <v>130</v>
      </c>
      <c r="G958" s="4" t="s">
        <v>19</v>
      </c>
      <c r="H958" s="4">
        <v>37245</v>
      </c>
      <c r="I958" s="5" t="s">
        <v>6191</v>
      </c>
    </row>
    <row r="959" spans="1:9" x14ac:dyDescent="0.2">
      <c r="A959" s="4" t="s">
        <v>5901</v>
      </c>
      <c r="B959" s="4" t="s">
        <v>5902</v>
      </c>
      <c r="C959" s="4" t="s">
        <v>5903</v>
      </c>
      <c r="D959" s="4" t="s">
        <v>5904</v>
      </c>
      <c r="E959" s="4" t="s">
        <v>5905</v>
      </c>
      <c r="F959" s="4" t="s">
        <v>47</v>
      </c>
      <c r="G959" s="4" t="s">
        <v>19</v>
      </c>
      <c r="H959" s="4">
        <v>20088</v>
      </c>
      <c r="I959" s="5" t="s">
        <v>6190</v>
      </c>
    </row>
    <row r="960" spans="1:9" x14ac:dyDescent="0.2">
      <c r="A960" s="4" t="s">
        <v>5906</v>
      </c>
      <c r="B960" s="4" t="s">
        <v>5907</v>
      </c>
      <c r="C960" s="4" t="s">
        <v>5908</v>
      </c>
      <c r="D960" s="4"/>
      <c r="E960" s="4" t="s">
        <v>5909</v>
      </c>
      <c r="F960" s="4" t="s">
        <v>182</v>
      </c>
      <c r="G960" s="4" t="s">
        <v>19</v>
      </c>
      <c r="H960" s="4">
        <v>90305</v>
      </c>
      <c r="I960" s="5" t="s">
        <v>6190</v>
      </c>
    </row>
    <row r="961" spans="1:9" x14ac:dyDescent="0.2">
      <c r="A961" s="4" t="s">
        <v>5911</v>
      </c>
      <c r="B961" s="4" t="s">
        <v>5912</v>
      </c>
      <c r="C961" s="4" t="s">
        <v>5913</v>
      </c>
      <c r="D961" s="4"/>
      <c r="E961" s="4" t="s">
        <v>5914</v>
      </c>
      <c r="F961" s="4" t="s">
        <v>88</v>
      </c>
      <c r="G961" s="4" t="s">
        <v>19</v>
      </c>
      <c r="H961" s="4">
        <v>72215</v>
      </c>
      <c r="I961" s="5" t="s">
        <v>6190</v>
      </c>
    </row>
    <row r="962" spans="1:9" x14ac:dyDescent="0.2">
      <c r="A962" s="4" t="s">
        <v>5916</v>
      </c>
      <c r="B962" s="4" t="s">
        <v>5917</v>
      </c>
      <c r="C962" s="4" t="s">
        <v>5918</v>
      </c>
      <c r="D962" s="4" t="s">
        <v>5919</v>
      </c>
      <c r="E962" s="4" t="s">
        <v>5920</v>
      </c>
      <c r="F962" s="4" t="s">
        <v>261</v>
      </c>
      <c r="G962" s="4" t="s">
        <v>19</v>
      </c>
      <c r="H962" s="4">
        <v>21747</v>
      </c>
      <c r="I962" s="5" t="s">
        <v>6190</v>
      </c>
    </row>
    <row r="963" spans="1:9" x14ac:dyDescent="0.2">
      <c r="A963" s="4" t="s">
        <v>5922</v>
      </c>
      <c r="B963" s="4" t="s">
        <v>5923</v>
      </c>
      <c r="C963" s="4" t="s">
        <v>6386</v>
      </c>
      <c r="D963" s="4" t="s">
        <v>5924</v>
      </c>
      <c r="E963" s="4" t="s">
        <v>5925</v>
      </c>
      <c r="F963" s="4" t="s">
        <v>198</v>
      </c>
      <c r="G963" s="4" t="s">
        <v>19</v>
      </c>
      <c r="H963" s="4">
        <v>12205</v>
      </c>
      <c r="I963" s="5" t="s">
        <v>6190</v>
      </c>
    </row>
    <row r="964" spans="1:9" x14ac:dyDescent="0.2">
      <c r="A964" s="4" t="s">
        <v>5927</v>
      </c>
      <c r="B964" s="4" t="s">
        <v>5928</v>
      </c>
      <c r="C964" s="4" t="s">
        <v>5929</v>
      </c>
      <c r="D964" s="4" t="s">
        <v>5930</v>
      </c>
      <c r="E964" s="4" t="s">
        <v>5931</v>
      </c>
      <c r="F964" s="4" t="s">
        <v>453</v>
      </c>
      <c r="G964" s="4" t="s">
        <v>318</v>
      </c>
      <c r="H964" s="4" t="s">
        <v>454</v>
      </c>
      <c r="I964" s="5" t="s">
        <v>6190</v>
      </c>
    </row>
    <row r="965" spans="1:9" x14ac:dyDescent="0.2">
      <c r="A965" s="4" t="s">
        <v>5933</v>
      </c>
      <c r="B965" s="4" t="s">
        <v>5934</v>
      </c>
      <c r="C965" s="4" t="s">
        <v>5935</v>
      </c>
      <c r="D965" s="4" t="s">
        <v>5936</v>
      </c>
      <c r="E965" s="4" t="s">
        <v>5937</v>
      </c>
      <c r="F965" s="4" t="s">
        <v>43</v>
      </c>
      <c r="G965" s="4" t="s">
        <v>19</v>
      </c>
      <c r="H965" s="4">
        <v>40510</v>
      </c>
      <c r="I965" s="5" t="s">
        <v>6190</v>
      </c>
    </row>
    <row r="966" spans="1:9" x14ac:dyDescent="0.2">
      <c r="A966" s="4" t="s">
        <v>5939</v>
      </c>
      <c r="B966" s="4" t="s">
        <v>5940</v>
      </c>
      <c r="C966" s="4" t="s">
        <v>5941</v>
      </c>
      <c r="D966" s="4" t="s">
        <v>5942</v>
      </c>
      <c r="E966" s="4" t="s">
        <v>5943</v>
      </c>
      <c r="F966" s="4" t="s">
        <v>58</v>
      </c>
      <c r="G966" s="4" t="s">
        <v>19</v>
      </c>
      <c r="H966" s="4">
        <v>92165</v>
      </c>
      <c r="I966" s="5" t="s">
        <v>6191</v>
      </c>
    </row>
    <row r="967" spans="1:9" x14ac:dyDescent="0.2">
      <c r="A967" s="4" t="s">
        <v>5945</v>
      </c>
      <c r="B967" s="4" t="s">
        <v>5946</v>
      </c>
      <c r="C967" s="4" t="s">
        <v>5947</v>
      </c>
      <c r="D967" s="4"/>
      <c r="E967" s="4" t="s">
        <v>5948</v>
      </c>
      <c r="F967" s="4" t="s">
        <v>27</v>
      </c>
      <c r="G967" s="4" t="s">
        <v>19</v>
      </c>
      <c r="H967" s="4">
        <v>90040</v>
      </c>
      <c r="I967" s="5" t="s">
        <v>6190</v>
      </c>
    </row>
    <row r="968" spans="1:9" x14ac:dyDescent="0.2">
      <c r="A968" s="4" t="s">
        <v>5950</v>
      </c>
      <c r="B968" s="4" t="s">
        <v>5951</v>
      </c>
      <c r="C968" s="4" t="s">
        <v>5952</v>
      </c>
      <c r="D968" s="4" t="s">
        <v>5953</v>
      </c>
      <c r="E968" s="4" t="s">
        <v>5954</v>
      </c>
      <c r="F968" s="4" t="s">
        <v>139</v>
      </c>
      <c r="G968" s="4" t="s">
        <v>19</v>
      </c>
      <c r="H968" s="4">
        <v>11210</v>
      </c>
      <c r="I968" s="5" t="s">
        <v>6190</v>
      </c>
    </row>
    <row r="969" spans="1:9" x14ac:dyDescent="0.2">
      <c r="A969" s="4" t="s">
        <v>5956</v>
      </c>
      <c r="B969" s="4" t="s">
        <v>5957</v>
      </c>
      <c r="C969" s="4" t="s">
        <v>5958</v>
      </c>
      <c r="D969" s="4" t="s">
        <v>5959</v>
      </c>
      <c r="E969" s="4" t="s">
        <v>5960</v>
      </c>
      <c r="F969" s="4" t="s">
        <v>353</v>
      </c>
      <c r="G969" s="4" t="s">
        <v>318</v>
      </c>
      <c r="H969" s="4" t="s">
        <v>348</v>
      </c>
      <c r="I969" s="5" t="s">
        <v>6190</v>
      </c>
    </row>
    <row r="970" spans="1:9" x14ac:dyDescent="0.2">
      <c r="A970" s="4" t="s">
        <v>5962</v>
      </c>
      <c r="B970" s="4" t="s">
        <v>5963</v>
      </c>
      <c r="C970" s="4" t="s">
        <v>5964</v>
      </c>
      <c r="D970" s="4" t="s">
        <v>5965</v>
      </c>
      <c r="E970" s="4" t="s">
        <v>5966</v>
      </c>
      <c r="F970" s="4" t="s">
        <v>293</v>
      </c>
      <c r="G970" s="4" t="s">
        <v>19</v>
      </c>
      <c r="H970" s="4">
        <v>32627</v>
      </c>
      <c r="I970" s="5" t="s">
        <v>6191</v>
      </c>
    </row>
    <row r="971" spans="1:9" x14ac:dyDescent="0.2">
      <c r="A971" s="4" t="s">
        <v>5968</v>
      </c>
      <c r="B971" s="4" t="s">
        <v>5969</v>
      </c>
      <c r="C971" s="4" t="s">
        <v>5970</v>
      </c>
      <c r="D971" s="4" t="s">
        <v>5971</v>
      </c>
      <c r="E971" s="4" t="s">
        <v>5972</v>
      </c>
      <c r="F971" s="4" t="s">
        <v>209</v>
      </c>
      <c r="G971" s="4" t="s">
        <v>19</v>
      </c>
      <c r="H971" s="4">
        <v>34620</v>
      </c>
      <c r="I971" s="5" t="s">
        <v>6190</v>
      </c>
    </row>
    <row r="972" spans="1:9" x14ac:dyDescent="0.2">
      <c r="A972" s="4" t="s">
        <v>5974</v>
      </c>
      <c r="B972" s="4" t="s">
        <v>5975</v>
      </c>
      <c r="C972" s="4" t="s">
        <v>6387</v>
      </c>
      <c r="D972" s="4" t="s">
        <v>5976</v>
      </c>
      <c r="E972" s="4" t="s">
        <v>5977</v>
      </c>
      <c r="F972" s="4" t="s">
        <v>240</v>
      </c>
      <c r="G972" s="4" t="s">
        <v>19</v>
      </c>
      <c r="H972" s="4">
        <v>79165</v>
      </c>
      <c r="I972" s="5" t="s">
        <v>6191</v>
      </c>
    </row>
    <row r="973" spans="1:9" x14ac:dyDescent="0.2">
      <c r="A973" s="4" t="s">
        <v>5979</v>
      </c>
      <c r="B973" s="4" t="s">
        <v>5980</v>
      </c>
      <c r="C973" s="4" t="s">
        <v>5981</v>
      </c>
      <c r="D973" s="4" t="s">
        <v>5982</v>
      </c>
      <c r="E973" s="4" t="s">
        <v>5983</v>
      </c>
      <c r="F973" s="4" t="s">
        <v>106</v>
      </c>
      <c r="G973" s="4" t="s">
        <v>19</v>
      </c>
      <c r="H973" s="4">
        <v>76121</v>
      </c>
      <c r="I973" s="5" t="s">
        <v>6191</v>
      </c>
    </row>
    <row r="974" spans="1:9" x14ac:dyDescent="0.2">
      <c r="A974" s="4" t="s">
        <v>5985</v>
      </c>
      <c r="B974" s="4" t="s">
        <v>5986</v>
      </c>
      <c r="C974" s="4" t="s">
        <v>6388</v>
      </c>
      <c r="D974" s="4" t="s">
        <v>5987</v>
      </c>
      <c r="E974" s="4" t="s">
        <v>5988</v>
      </c>
      <c r="F974" s="4" t="s">
        <v>331</v>
      </c>
      <c r="G974" s="4" t="s">
        <v>318</v>
      </c>
      <c r="H974" s="4" t="s">
        <v>332</v>
      </c>
      <c r="I974" s="5" t="s">
        <v>6190</v>
      </c>
    </row>
    <row r="975" spans="1:9" x14ac:dyDescent="0.2">
      <c r="A975" s="4" t="s">
        <v>5990</v>
      </c>
      <c r="B975" s="4" t="s">
        <v>5991</v>
      </c>
      <c r="C975" s="4" t="s">
        <v>5992</v>
      </c>
      <c r="D975" s="4" t="s">
        <v>5993</v>
      </c>
      <c r="E975" s="4" t="s">
        <v>5994</v>
      </c>
      <c r="F975" s="4" t="s">
        <v>250</v>
      </c>
      <c r="G975" s="4" t="s">
        <v>19</v>
      </c>
      <c r="H975" s="4">
        <v>32575</v>
      </c>
      <c r="I975" s="5" t="s">
        <v>6191</v>
      </c>
    </row>
    <row r="976" spans="1:9" x14ac:dyDescent="0.2">
      <c r="A976" s="4" t="s">
        <v>5996</v>
      </c>
      <c r="B976" s="4" t="s">
        <v>5997</v>
      </c>
      <c r="C976" s="4" t="s">
        <v>5998</v>
      </c>
      <c r="D976" s="4" t="s">
        <v>5999</v>
      </c>
      <c r="E976" s="4" t="s">
        <v>6000</v>
      </c>
      <c r="F976" s="4" t="s">
        <v>134</v>
      </c>
      <c r="G976" s="4" t="s">
        <v>19</v>
      </c>
      <c r="H976" s="4">
        <v>98405</v>
      </c>
      <c r="I976" s="5" t="s">
        <v>6190</v>
      </c>
    </row>
    <row r="977" spans="1:9" x14ac:dyDescent="0.2">
      <c r="A977" s="4" t="s">
        <v>6002</v>
      </c>
      <c r="B977" s="4" t="s">
        <v>6003</v>
      </c>
      <c r="C977" s="4" t="s">
        <v>6004</v>
      </c>
      <c r="D977" s="4" t="s">
        <v>6005</v>
      </c>
      <c r="E977" s="4" t="s">
        <v>6006</v>
      </c>
      <c r="F977" s="4" t="s">
        <v>485</v>
      </c>
      <c r="G977" s="4" t="s">
        <v>318</v>
      </c>
      <c r="H977" s="4" t="s">
        <v>442</v>
      </c>
      <c r="I977" s="5" t="s">
        <v>6190</v>
      </c>
    </row>
    <row r="978" spans="1:9" x14ac:dyDescent="0.2">
      <c r="A978" s="4" t="s">
        <v>6008</v>
      </c>
      <c r="B978" s="4" t="s">
        <v>6009</v>
      </c>
      <c r="C978" s="4" t="s">
        <v>6010</v>
      </c>
      <c r="D978" s="4" t="s">
        <v>6011</v>
      </c>
      <c r="E978" s="4" t="s">
        <v>6012</v>
      </c>
      <c r="F978" s="4" t="s">
        <v>66</v>
      </c>
      <c r="G978" s="4" t="s">
        <v>19</v>
      </c>
      <c r="H978" s="4">
        <v>46896</v>
      </c>
      <c r="I978" s="5" t="s">
        <v>6190</v>
      </c>
    </row>
    <row r="979" spans="1:9" x14ac:dyDescent="0.2">
      <c r="A979" s="4" t="s">
        <v>6014</v>
      </c>
      <c r="B979" s="4" t="s">
        <v>6015</v>
      </c>
      <c r="C979" s="4" t="s">
        <v>6016</v>
      </c>
      <c r="D979" s="4" t="s">
        <v>6017</v>
      </c>
      <c r="E979" s="4" t="s">
        <v>6018</v>
      </c>
      <c r="F979" s="4" t="s">
        <v>240</v>
      </c>
      <c r="G979" s="4" t="s">
        <v>19</v>
      </c>
      <c r="H979" s="4">
        <v>79105</v>
      </c>
      <c r="I979" s="5" t="s">
        <v>6191</v>
      </c>
    </row>
    <row r="980" spans="1:9" x14ac:dyDescent="0.2">
      <c r="A980" s="4" t="s">
        <v>6020</v>
      </c>
      <c r="B980" s="4" t="s">
        <v>6021</v>
      </c>
      <c r="C980" s="4" t="s">
        <v>6022</v>
      </c>
      <c r="D980" s="4" t="s">
        <v>6023</v>
      </c>
      <c r="E980" s="4" t="s">
        <v>6024</v>
      </c>
      <c r="F980" s="4" t="s">
        <v>47</v>
      </c>
      <c r="G980" s="4" t="s">
        <v>19</v>
      </c>
      <c r="H980" s="4">
        <v>20436</v>
      </c>
      <c r="I980" s="5" t="s">
        <v>6190</v>
      </c>
    </row>
    <row r="981" spans="1:9" x14ac:dyDescent="0.2">
      <c r="A981" s="4" t="s">
        <v>6026</v>
      </c>
      <c r="B981" s="4" t="s">
        <v>6027</v>
      </c>
      <c r="C981" s="4" t="s">
        <v>6389</v>
      </c>
      <c r="D981" s="4" t="s">
        <v>6028</v>
      </c>
      <c r="E981" s="4" t="s">
        <v>6029</v>
      </c>
      <c r="F981" s="4" t="s">
        <v>312</v>
      </c>
      <c r="G981" s="4" t="s">
        <v>19</v>
      </c>
      <c r="H981" s="4">
        <v>20910</v>
      </c>
      <c r="I981" s="5" t="s">
        <v>6191</v>
      </c>
    </row>
    <row r="982" spans="1:9" x14ac:dyDescent="0.2">
      <c r="A982" s="4" t="s">
        <v>6031</v>
      </c>
      <c r="B982" s="4" t="s">
        <v>6032</v>
      </c>
      <c r="C982" s="4" t="s">
        <v>6390</v>
      </c>
      <c r="D982" s="4" t="s">
        <v>6033</v>
      </c>
      <c r="E982" s="4" t="s">
        <v>6034</v>
      </c>
      <c r="F982" s="4" t="s">
        <v>231</v>
      </c>
      <c r="G982" s="4" t="s">
        <v>19</v>
      </c>
      <c r="H982" s="4">
        <v>53726</v>
      </c>
      <c r="I982" s="5" t="s">
        <v>6190</v>
      </c>
    </row>
    <row r="983" spans="1:9" x14ac:dyDescent="0.2">
      <c r="A983" s="4" t="s">
        <v>6036</v>
      </c>
      <c r="B983" s="4" t="s">
        <v>6037</v>
      </c>
      <c r="C983" s="4" t="s">
        <v>6038</v>
      </c>
      <c r="D983" s="4" t="s">
        <v>6039</v>
      </c>
      <c r="E983" s="4" t="s">
        <v>6040</v>
      </c>
      <c r="F983" s="4" t="s">
        <v>226</v>
      </c>
      <c r="G983" s="4" t="s">
        <v>19</v>
      </c>
      <c r="H983" s="4">
        <v>77305</v>
      </c>
      <c r="I983" s="5" t="s">
        <v>6190</v>
      </c>
    </row>
    <row r="984" spans="1:9" x14ac:dyDescent="0.2">
      <c r="A984" s="4" t="s">
        <v>6042</v>
      </c>
      <c r="B984" s="4" t="s">
        <v>6043</v>
      </c>
      <c r="C984" s="4" t="s">
        <v>6044</v>
      </c>
      <c r="D984" s="4" t="s">
        <v>6045</v>
      </c>
      <c r="E984" s="4" t="s">
        <v>6046</v>
      </c>
      <c r="F984" s="4" t="s">
        <v>190</v>
      </c>
      <c r="G984" s="4" t="s">
        <v>19</v>
      </c>
      <c r="H984" s="4">
        <v>76205</v>
      </c>
      <c r="I984" s="5" t="s">
        <v>6190</v>
      </c>
    </row>
    <row r="985" spans="1:9" x14ac:dyDescent="0.2">
      <c r="A985" s="4" t="s">
        <v>6048</v>
      </c>
      <c r="B985" s="4" t="s">
        <v>6049</v>
      </c>
      <c r="C985" s="4" t="s">
        <v>6050</v>
      </c>
      <c r="D985" s="4" t="s">
        <v>6051</v>
      </c>
      <c r="E985" s="4" t="s">
        <v>6052</v>
      </c>
      <c r="F985" s="4" t="s">
        <v>39</v>
      </c>
      <c r="G985" s="4" t="s">
        <v>19</v>
      </c>
      <c r="H985" s="4">
        <v>43231</v>
      </c>
      <c r="I985" s="5" t="s">
        <v>6190</v>
      </c>
    </row>
    <row r="986" spans="1:9" x14ac:dyDescent="0.2">
      <c r="A986" s="4" t="s">
        <v>6054</v>
      </c>
      <c r="B986" s="4" t="s">
        <v>6055</v>
      </c>
      <c r="C986" s="4" t="s">
        <v>6056</v>
      </c>
      <c r="D986" s="4"/>
      <c r="E986" s="4" t="s">
        <v>6057</v>
      </c>
      <c r="F986" s="4" t="s">
        <v>407</v>
      </c>
      <c r="G986" s="4" t="s">
        <v>318</v>
      </c>
      <c r="H986" s="4" t="s">
        <v>404</v>
      </c>
      <c r="I986" s="5" t="s">
        <v>6190</v>
      </c>
    </row>
    <row r="987" spans="1:9" x14ac:dyDescent="0.2">
      <c r="A987" s="4" t="s">
        <v>6059</v>
      </c>
      <c r="B987" s="4" t="s">
        <v>6060</v>
      </c>
      <c r="C987" s="4" t="s">
        <v>6061</v>
      </c>
      <c r="D987" s="4" t="s">
        <v>6062</v>
      </c>
      <c r="E987" s="4" t="s">
        <v>6063</v>
      </c>
      <c r="F987" s="4" t="s">
        <v>133</v>
      </c>
      <c r="G987" s="4" t="s">
        <v>19</v>
      </c>
      <c r="H987" s="4">
        <v>80045</v>
      </c>
      <c r="I987" s="5" t="s">
        <v>6191</v>
      </c>
    </row>
    <row r="988" spans="1:9" x14ac:dyDescent="0.2">
      <c r="A988" s="4" t="s">
        <v>6065</v>
      </c>
      <c r="B988" s="4" t="s">
        <v>6066</v>
      </c>
      <c r="C988" s="4" t="s">
        <v>6067</v>
      </c>
      <c r="D988" s="4" t="s">
        <v>6068</v>
      </c>
      <c r="E988" s="4" t="s">
        <v>6069</v>
      </c>
      <c r="F988" s="4" t="s">
        <v>147</v>
      </c>
      <c r="G988" s="4" t="s">
        <v>19</v>
      </c>
      <c r="H988" s="4">
        <v>32128</v>
      </c>
      <c r="I988" s="5" t="s">
        <v>6191</v>
      </c>
    </row>
    <row r="989" spans="1:9" x14ac:dyDescent="0.2">
      <c r="A989" s="4" t="s">
        <v>6071</v>
      </c>
      <c r="B989" s="4" t="s">
        <v>6072</v>
      </c>
      <c r="C989" s="4" t="s">
        <v>6073</v>
      </c>
      <c r="D989" s="4" t="s">
        <v>6074</v>
      </c>
      <c r="E989" s="4" t="s">
        <v>6075</v>
      </c>
      <c r="F989" s="4" t="s">
        <v>251</v>
      </c>
      <c r="G989" s="4" t="s">
        <v>28</v>
      </c>
      <c r="H989" s="4" t="s">
        <v>114</v>
      </c>
      <c r="I989" s="5" t="s">
        <v>6190</v>
      </c>
    </row>
    <row r="990" spans="1:9" x14ac:dyDescent="0.2">
      <c r="A990" s="4" t="s">
        <v>6077</v>
      </c>
      <c r="B990" s="4" t="s">
        <v>6078</v>
      </c>
      <c r="C990" s="4" t="s">
        <v>6391</v>
      </c>
      <c r="D990" s="4" t="s">
        <v>6079</v>
      </c>
      <c r="E990" s="4" t="s">
        <v>6080</v>
      </c>
      <c r="F990" s="4" t="s">
        <v>367</v>
      </c>
      <c r="G990" s="4" t="s">
        <v>28</v>
      </c>
      <c r="H990" s="4" t="s">
        <v>368</v>
      </c>
      <c r="I990" s="5" t="s">
        <v>6190</v>
      </c>
    </row>
    <row r="991" spans="1:9" x14ac:dyDescent="0.2">
      <c r="A991" s="4" t="s">
        <v>6082</v>
      </c>
      <c r="B991" s="4" t="s">
        <v>6083</v>
      </c>
      <c r="C991" s="4" t="s">
        <v>6392</v>
      </c>
      <c r="D991" s="4" t="s">
        <v>6084</v>
      </c>
      <c r="E991" s="4" t="s">
        <v>6085</v>
      </c>
      <c r="F991" s="4" t="s">
        <v>104</v>
      </c>
      <c r="G991" s="4" t="s">
        <v>19</v>
      </c>
      <c r="H991" s="4">
        <v>63131</v>
      </c>
      <c r="I991" s="5" t="s">
        <v>6190</v>
      </c>
    </row>
    <row r="992" spans="1:9" x14ac:dyDescent="0.2">
      <c r="A992" s="4" t="s">
        <v>6087</v>
      </c>
      <c r="B992" s="4" t="s">
        <v>6088</v>
      </c>
      <c r="C992" s="4" t="s">
        <v>6089</v>
      </c>
      <c r="D992" s="4" t="s">
        <v>6090</v>
      </c>
      <c r="E992" s="4" t="s">
        <v>6091</v>
      </c>
      <c r="F992" s="4" t="s">
        <v>290</v>
      </c>
      <c r="G992" s="4" t="s">
        <v>19</v>
      </c>
      <c r="H992" s="4">
        <v>92056</v>
      </c>
      <c r="I992" s="5" t="s">
        <v>6191</v>
      </c>
    </row>
    <row r="993" spans="1:9" x14ac:dyDescent="0.2">
      <c r="A993" s="4" t="s">
        <v>6092</v>
      </c>
      <c r="B993" s="4" t="s">
        <v>6093</v>
      </c>
      <c r="C993" s="4" t="s">
        <v>6393</v>
      </c>
      <c r="D993" s="4" t="s">
        <v>6094</v>
      </c>
      <c r="E993" s="4" t="s">
        <v>6095</v>
      </c>
      <c r="F993" s="4" t="s">
        <v>65</v>
      </c>
      <c r="G993" s="4" t="s">
        <v>19</v>
      </c>
      <c r="H993" s="4">
        <v>37416</v>
      </c>
      <c r="I993" s="5" t="s">
        <v>6190</v>
      </c>
    </row>
    <row r="994" spans="1:9" x14ac:dyDescent="0.2">
      <c r="A994" s="4" t="s">
        <v>6097</v>
      </c>
      <c r="B994" s="4" t="s">
        <v>6098</v>
      </c>
      <c r="C994" s="4" t="s">
        <v>6394</v>
      </c>
      <c r="D994" s="4" t="s">
        <v>6099</v>
      </c>
      <c r="E994" s="4" t="s">
        <v>6100</v>
      </c>
      <c r="F994" s="4" t="s">
        <v>488</v>
      </c>
      <c r="G994" s="4" t="s">
        <v>318</v>
      </c>
      <c r="H994" s="4" t="s">
        <v>363</v>
      </c>
      <c r="I994" s="5" t="s">
        <v>6191</v>
      </c>
    </row>
    <row r="995" spans="1:9" x14ac:dyDescent="0.2">
      <c r="A995" s="4" t="s">
        <v>6102</v>
      </c>
      <c r="B995" s="4" t="s">
        <v>6103</v>
      </c>
      <c r="C995" s="4" t="s">
        <v>6395</v>
      </c>
      <c r="D995" s="4" t="s">
        <v>6104</v>
      </c>
      <c r="E995" s="4" t="s">
        <v>6105</v>
      </c>
      <c r="F995" s="4" t="s">
        <v>46</v>
      </c>
      <c r="G995" s="4" t="s">
        <v>19</v>
      </c>
      <c r="H995" s="4">
        <v>19125</v>
      </c>
      <c r="I995" s="5" t="s">
        <v>6191</v>
      </c>
    </row>
    <row r="996" spans="1:9" x14ac:dyDescent="0.2">
      <c r="A996" s="4" t="s">
        <v>6107</v>
      </c>
      <c r="B996" s="4" t="s">
        <v>6108</v>
      </c>
      <c r="C996" s="4" t="s">
        <v>6396</v>
      </c>
      <c r="D996" s="4" t="s">
        <v>6109</v>
      </c>
      <c r="E996" s="4" t="s">
        <v>6110</v>
      </c>
      <c r="F996" s="4" t="s">
        <v>465</v>
      </c>
      <c r="G996" s="4" t="s">
        <v>318</v>
      </c>
      <c r="H996" s="4" t="s">
        <v>383</v>
      </c>
      <c r="I996" s="5" t="s">
        <v>6191</v>
      </c>
    </row>
    <row r="997" spans="1:9" x14ac:dyDescent="0.2">
      <c r="A997" s="4" t="s">
        <v>6112</v>
      </c>
      <c r="B997" s="4" t="s">
        <v>6113</v>
      </c>
      <c r="C997" s="4" t="s">
        <v>6114</v>
      </c>
      <c r="D997" s="4" t="s">
        <v>6115</v>
      </c>
      <c r="E997" s="4" t="s">
        <v>6116</v>
      </c>
      <c r="F997" s="4" t="s">
        <v>52</v>
      </c>
      <c r="G997" s="4" t="s">
        <v>19</v>
      </c>
      <c r="H997" s="4">
        <v>75210</v>
      </c>
      <c r="I997" s="5" t="s">
        <v>6191</v>
      </c>
    </row>
    <row r="998" spans="1:9" x14ac:dyDescent="0.2">
      <c r="A998" s="4" t="s">
        <v>6118</v>
      </c>
      <c r="B998" s="4" t="s">
        <v>6119</v>
      </c>
      <c r="C998" s="4" t="s">
        <v>6397</v>
      </c>
      <c r="D998" s="4" t="s">
        <v>6120</v>
      </c>
      <c r="E998" s="4" t="s">
        <v>6121</v>
      </c>
      <c r="F998" s="4" t="s">
        <v>4511</v>
      </c>
      <c r="G998" s="4" t="s">
        <v>19</v>
      </c>
      <c r="H998" s="4">
        <v>72905</v>
      </c>
      <c r="I998" s="5" t="s">
        <v>6191</v>
      </c>
    </row>
    <row r="999" spans="1:9" x14ac:dyDescent="0.2">
      <c r="A999" s="4" t="s">
        <v>6123</v>
      </c>
      <c r="B999" s="4" t="s">
        <v>6124</v>
      </c>
      <c r="C999" s="4" t="s">
        <v>6398</v>
      </c>
      <c r="D999" s="4" t="s">
        <v>6125</v>
      </c>
      <c r="E999" s="4" t="s">
        <v>6126</v>
      </c>
      <c r="F999" s="4" t="s">
        <v>78</v>
      </c>
      <c r="G999" s="4" t="s">
        <v>19</v>
      </c>
      <c r="H999" s="4">
        <v>80920</v>
      </c>
      <c r="I999" s="5" t="s">
        <v>6190</v>
      </c>
    </row>
    <row r="1000" spans="1:9" x14ac:dyDescent="0.2">
      <c r="A1000" s="4" t="s">
        <v>6128</v>
      </c>
      <c r="B1000" s="4" t="s">
        <v>6129</v>
      </c>
      <c r="C1000" s="4" t="s">
        <v>6130</v>
      </c>
      <c r="D1000" s="4" t="s">
        <v>6131</v>
      </c>
      <c r="E1000" s="4" t="s">
        <v>6132</v>
      </c>
      <c r="F1000" s="4" t="s">
        <v>146</v>
      </c>
      <c r="G1000" s="4" t="s">
        <v>19</v>
      </c>
      <c r="H1000" s="4">
        <v>90610</v>
      </c>
      <c r="I1000" s="5" t="s">
        <v>6191</v>
      </c>
    </row>
    <row r="1001" spans="1:9" x14ac:dyDescent="0.2">
      <c r="A1001" s="4" t="s">
        <v>6134</v>
      </c>
      <c r="B1001" s="4" t="s">
        <v>6135</v>
      </c>
      <c r="C1001" s="4" t="s">
        <v>6399</v>
      </c>
      <c r="D1001" s="4" t="s">
        <v>6136</v>
      </c>
      <c r="E1001" s="4" t="s">
        <v>6137</v>
      </c>
      <c r="F1001" s="4" t="s">
        <v>180</v>
      </c>
      <c r="G1001" s="4" t="s">
        <v>28</v>
      </c>
      <c r="H1001" s="4" t="s">
        <v>301</v>
      </c>
      <c r="I1001" s="5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1.6640625" bestFit="1" customWidth="1"/>
    <col min="3" max="3" width="10.5" bestFit="1" customWidth="1"/>
    <col min="4" max="4" width="4.5" bestFit="1" customWidth="1"/>
    <col min="5" max="5" width="9.5" bestFit="1" customWidth="1"/>
    <col min="6" max="6" width="13.5" bestFit="1" customWidth="1"/>
    <col min="7" max="7" width="8" bestFit="1" customWidth="1"/>
  </cols>
  <sheetData>
    <row r="1" spans="1:7" x14ac:dyDescent="0.2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Mali Randolph</cp:lastModifiedBy>
  <cp:revision/>
  <dcterms:created xsi:type="dcterms:W3CDTF">2022-11-26T09:51:45Z</dcterms:created>
  <dcterms:modified xsi:type="dcterms:W3CDTF">2025-01-30T21:01:28Z</dcterms:modified>
  <cp:category/>
  <cp:contentStatus/>
</cp:coreProperties>
</file>