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actical data analytics - Practice\Excel\"/>
    </mc:Choice>
  </mc:AlternateContent>
  <bookViews>
    <workbookView xWindow="0" yWindow="0" windowWidth="14380" windowHeight="4100" activeTab="3"/>
  </bookViews>
  <sheets>
    <sheet name="1" sheetId="1" r:id="rId1"/>
    <sheet name="2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H1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J17" i="4" l="1"/>
  <c r="F4" i="4"/>
  <c r="F5" i="4"/>
  <c r="F8" i="4"/>
  <c r="F9" i="4"/>
  <c r="F12" i="4"/>
  <c r="F13" i="4"/>
  <c r="F16" i="4"/>
  <c r="F2" i="4"/>
  <c r="E18" i="4"/>
  <c r="F6" i="4" s="1"/>
  <c r="L18" i="4"/>
  <c r="B19" i="4"/>
  <c r="B18" i="4"/>
  <c r="B22" i="3"/>
  <c r="D20" i="3"/>
  <c r="D1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D18" i="3"/>
  <c r="C1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H4" i="1"/>
  <c r="H5" i="1"/>
  <c r="H6" i="1"/>
  <c r="H7" i="1"/>
  <c r="H9" i="1"/>
  <c r="H10" i="1"/>
  <c r="H11" i="1"/>
  <c r="H12" i="1"/>
  <c r="H13" i="1"/>
  <c r="H15" i="1"/>
  <c r="H16" i="1"/>
  <c r="H17" i="1"/>
  <c r="H3" i="1"/>
  <c r="F4" i="1"/>
  <c r="F5" i="1"/>
  <c r="F6" i="1"/>
  <c r="F7" i="1"/>
  <c r="F8" i="1"/>
  <c r="H8" i="1" s="1"/>
  <c r="F9" i="1"/>
  <c r="F10" i="1"/>
  <c r="F11" i="1"/>
  <c r="F12" i="1"/>
  <c r="F13" i="1"/>
  <c r="F14" i="1"/>
  <c r="H14" i="1" s="1"/>
  <c r="F15" i="1"/>
  <c r="F16" i="1"/>
  <c r="F17" i="1"/>
  <c r="F3" i="1"/>
  <c r="F15" i="4" l="1"/>
  <c r="F11" i="4"/>
  <c r="F7" i="4"/>
  <c r="F3" i="4"/>
  <c r="F14" i="4"/>
  <c r="F10" i="4"/>
  <c r="F18" i="1"/>
</calcChain>
</file>

<file path=xl/sharedStrings.xml><?xml version="1.0" encoding="utf-8"?>
<sst xmlns="http://schemas.openxmlformats.org/spreadsheetml/2006/main" count="168" uniqueCount="131">
  <si>
    <t>Item</t>
  </si>
  <si>
    <t>Category</t>
  </si>
  <si>
    <t>Quantity</t>
  </si>
  <si>
    <t>Unit Price ($)</t>
  </si>
  <si>
    <t>Apples</t>
  </si>
  <si>
    <t>Fruits</t>
  </si>
  <si>
    <t>Chicken Breasts</t>
  </si>
  <si>
    <t>Meat</t>
  </si>
  <si>
    <t>Bread</t>
  </si>
  <si>
    <t>Bakery</t>
  </si>
  <si>
    <t>Milk</t>
  </si>
  <si>
    <t>Dairy</t>
  </si>
  <si>
    <t>Eggs</t>
  </si>
  <si>
    <t>Pasta</t>
  </si>
  <si>
    <t>Pantry</t>
  </si>
  <si>
    <t>Rice</t>
  </si>
  <si>
    <t>Tomatoes</t>
  </si>
  <si>
    <t>Vegetables</t>
  </si>
  <si>
    <t>Onions</t>
  </si>
  <si>
    <t>Yogurt</t>
  </si>
  <si>
    <t>Cheese</t>
  </si>
  <si>
    <t>Bananas</t>
  </si>
  <si>
    <t>Cereal</t>
  </si>
  <si>
    <t>Breakfast</t>
  </si>
  <si>
    <t>Spinach</t>
  </si>
  <si>
    <t>Coffee</t>
  </si>
  <si>
    <t>Beverages</t>
  </si>
  <si>
    <t>S/N</t>
  </si>
  <si>
    <t>Total Price</t>
  </si>
  <si>
    <t>Budget</t>
  </si>
  <si>
    <t>Remaining Budget ($)</t>
  </si>
  <si>
    <t>Total</t>
  </si>
  <si>
    <t>FARM REPORT FOR MARCH</t>
  </si>
  <si>
    <t>Movie Title</t>
  </si>
  <si>
    <t>Genre</t>
  </si>
  <si>
    <t>Release Year</t>
  </si>
  <si>
    <t>Rating (Out of 10)</t>
  </si>
  <si>
    <t>Viewer Count</t>
  </si>
  <si>
    <t>Inception</t>
  </si>
  <si>
    <t>The Shawshank Redemption</t>
  </si>
  <si>
    <t>The Dark Knight</t>
  </si>
  <si>
    <t>Pulp Fiction</t>
  </si>
  <si>
    <t>Forrest Gump</t>
  </si>
  <si>
    <t>The Matrix</t>
  </si>
  <si>
    <t>Titanic</t>
  </si>
  <si>
    <t>Avatar</t>
  </si>
  <si>
    <t>Interstellar</t>
  </si>
  <si>
    <t>The Godfather</t>
  </si>
  <si>
    <t>The Lord of the Rings: The Return of the King</t>
  </si>
  <si>
    <t>Fight Club</t>
  </si>
  <si>
    <t>The Silence of the Lambs</t>
  </si>
  <si>
    <t>Goodfellas</t>
  </si>
  <si>
    <t>The Green Mile</t>
  </si>
  <si>
    <t>Highest rated movie</t>
  </si>
  <si>
    <t>The Shawshank redemption</t>
  </si>
  <si>
    <t>Lowest rated movie</t>
  </si>
  <si>
    <t>CRIME</t>
  </si>
  <si>
    <t>THRILLER</t>
  </si>
  <si>
    <t>DRAMA</t>
  </si>
  <si>
    <t>ROMANCE</t>
  </si>
  <si>
    <t>SCI-FI</t>
  </si>
  <si>
    <t>FANTASY</t>
  </si>
  <si>
    <t>ACTION</t>
  </si>
  <si>
    <t>Order Number</t>
  </si>
  <si>
    <t>Product</t>
  </si>
  <si>
    <t>Quantity Sold</t>
  </si>
  <si>
    <t>Total Revenue ($)</t>
  </si>
  <si>
    <t>Date</t>
  </si>
  <si>
    <t>ORD001</t>
  </si>
  <si>
    <t>Laptop</t>
  </si>
  <si>
    <t>ORD002</t>
  </si>
  <si>
    <t>Smartphone</t>
  </si>
  <si>
    <t>ORD003</t>
  </si>
  <si>
    <t>Headphones</t>
  </si>
  <si>
    <t>ORD004</t>
  </si>
  <si>
    <t>Tablet</t>
  </si>
  <si>
    <t>ORD005</t>
  </si>
  <si>
    <t>Smartwatch</t>
  </si>
  <si>
    <t>ORD006</t>
  </si>
  <si>
    <t>Camera</t>
  </si>
  <si>
    <t>ORD007</t>
  </si>
  <si>
    <t>Speaker</t>
  </si>
  <si>
    <t>ORD008</t>
  </si>
  <si>
    <t>Printer</t>
  </si>
  <si>
    <t>ORD009</t>
  </si>
  <si>
    <t>External Drive</t>
  </si>
  <si>
    <t>ORD010</t>
  </si>
  <si>
    <t>Mouse</t>
  </si>
  <si>
    <t>ORD011</t>
  </si>
  <si>
    <t>Keyboard</t>
  </si>
  <si>
    <t>ORD012</t>
  </si>
  <si>
    <t>Monitor</t>
  </si>
  <si>
    <t>ORD013</t>
  </si>
  <si>
    <t>Router</t>
  </si>
  <si>
    <t>ORD014</t>
  </si>
  <si>
    <t>Software</t>
  </si>
  <si>
    <t>ORD015</t>
  </si>
  <si>
    <t>Earbuds</t>
  </si>
  <si>
    <t>Average</t>
  </si>
  <si>
    <t>Commision</t>
  </si>
  <si>
    <t>Tax rate</t>
  </si>
  <si>
    <t>Highest price</t>
  </si>
  <si>
    <t>Lowest price</t>
  </si>
  <si>
    <t>Count</t>
  </si>
  <si>
    <t>Patient ID</t>
  </si>
  <si>
    <t>Age</t>
  </si>
  <si>
    <t>Gender</t>
  </si>
  <si>
    <t>Height (cm)</t>
  </si>
  <si>
    <t>Weight (kg)</t>
  </si>
  <si>
    <t>Blood Pressure (mmHg)</t>
  </si>
  <si>
    <t>Cholesterol Level (mg/dL)</t>
  </si>
  <si>
    <t>Blood Sugar Level (mg/dL)</t>
  </si>
  <si>
    <t>BMI</t>
  </si>
  <si>
    <t>Male</t>
  </si>
  <si>
    <t>120/80</t>
  </si>
  <si>
    <t>Female</t>
  </si>
  <si>
    <t>110/70</t>
  </si>
  <si>
    <t>140/90</t>
  </si>
  <si>
    <t>115/75</t>
  </si>
  <si>
    <t>130/85</t>
  </si>
  <si>
    <t>105/65</t>
  </si>
  <si>
    <t>125/80</t>
  </si>
  <si>
    <t>120/75</t>
  </si>
  <si>
    <t>135/85</t>
  </si>
  <si>
    <t>130/80</t>
  </si>
  <si>
    <t>128/82</t>
  </si>
  <si>
    <t>Male gender</t>
  </si>
  <si>
    <t>Weight difference</t>
  </si>
  <si>
    <t>Blood pressure(systolic)</t>
  </si>
  <si>
    <t>Blood Pressure(systolic)(kPa)</t>
  </si>
  <si>
    <t>Max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</si>
</sst>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b/>
      <sz val="11"/>
      <color theme="0"/>
      <name val="Georgia"/>
      <family val="1"/>
    </font>
    <font>
      <sz val="11"/>
      <color theme="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</fills>
  <borders count="34">
    <border>
      <left/>
      <right/>
      <top/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 style="medium">
        <color indexed="64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medium">
        <color rgb="FFE3E3E3"/>
      </left>
      <right/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indexed="64"/>
      </bottom>
      <diagonal/>
    </border>
    <border>
      <left style="medium">
        <color indexed="64"/>
      </left>
      <right style="medium">
        <color rgb="FFE3E3E3"/>
      </right>
      <top/>
      <bottom/>
      <diagonal/>
    </border>
    <border>
      <left style="medium">
        <color rgb="FFE3E3E3"/>
      </left>
      <right/>
      <top/>
      <bottom/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/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5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vertical="center" wrapText="1"/>
    </xf>
    <xf numFmtId="165" fontId="6" fillId="2" borderId="10" xfId="0" applyNumberFormat="1" applyFont="1" applyFill="1" applyBorder="1" applyAlignment="1">
      <alignment horizontal="center" vertical="center" wrapText="1"/>
    </xf>
    <xf numFmtId="165" fontId="7" fillId="2" borderId="10" xfId="0" applyNumberFormat="1" applyFont="1" applyFill="1" applyBorder="1" applyAlignment="1">
      <alignment vertical="center" wrapText="1"/>
    </xf>
    <xf numFmtId="165" fontId="7" fillId="2" borderId="12" xfId="0" applyNumberFormat="1" applyFont="1" applyFill="1" applyBorder="1" applyAlignment="1">
      <alignment vertical="center" wrapText="1"/>
    </xf>
    <xf numFmtId="165" fontId="2" fillId="0" borderId="11" xfId="0" applyNumberFormat="1" applyFont="1" applyBorder="1"/>
    <xf numFmtId="0" fontId="6" fillId="0" borderId="16" xfId="0" applyFont="1" applyBorder="1"/>
    <xf numFmtId="0" fontId="6" fillId="2" borderId="17" xfId="0" applyFont="1" applyFill="1" applyBorder="1" applyAlignment="1">
      <alignment horizontal="center" vertical="center" wrapText="1"/>
    </xf>
    <xf numFmtId="0" fontId="0" fillId="0" borderId="16" xfId="0" applyBorder="1"/>
    <xf numFmtId="164" fontId="7" fillId="2" borderId="17" xfId="0" applyNumberFormat="1" applyFont="1" applyFill="1" applyBorder="1" applyAlignment="1">
      <alignment vertical="center" wrapText="1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22" xfId="0" applyBorder="1"/>
    <xf numFmtId="0" fontId="2" fillId="0" borderId="11" xfId="0" applyFont="1" applyBorder="1"/>
    <xf numFmtId="0" fontId="5" fillId="2" borderId="0" xfId="0" applyFont="1" applyFill="1" applyBorder="1" applyAlignment="1">
      <alignment vertical="center" wrapText="1"/>
    </xf>
    <xf numFmtId="0" fontId="9" fillId="3" borderId="0" xfId="0" applyFont="1" applyFill="1"/>
    <xf numFmtId="0" fontId="9" fillId="3" borderId="0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horizontal="center" vertical="center" wrapText="1"/>
    </xf>
    <xf numFmtId="9" fontId="0" fillId="0" borderId="0" xfId="1" applyFont="1"/>
    <xf numFmtId="0" fontId="4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9" fontId="2" fillId="0" borderId="0" xfId="1" applyFont="1"/>
    <xf numFmtId="0" fontId="7" fillId="2" borderId="24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vertical="center" wrapText="1"/>
    </xf>
    <xf numFmtId="14" fontId="5" fillId="2" borderId="6" xfId="0" applyNumberFormat="1" applyFont="1" applyFill="1" applyBorder="1" applyAlignment="1">
      <alignment vertical="center" wrapText="1"/>
    </xf>
    <xf numFmtId="14" fontId="5" fillId="2" borderId="9" xfId="0" applyNumberFormat="1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2" fontId="0" fillId="0" borderId="0" xfId="0" applyNumberFormat="1"/>
    <xf numFmtId="9" fontId="5" fillId="2" borderId="30" xfId="1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2" fontId="4" fillId="2" borderId="3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5" fillId="2" borderId="31" xfId="0" applyFont="1" applyFill="1" applyBorder="1" applyAlignment="1">
      <alignment vertical="center" wrapText="1"/>
    </xf>
    <xf numFmtId="0" fontId="5" fillId="2" borderId="32" xfId="0" applyFont="1" applyFill="1" applyBorder="1" applyAlignment="1">
      <alignment vertical="center" wrapText="1"/>
    </xf>
    <xf numFmtId="0" fontId="5" fillId="2" borderId="3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2" fontId="5" fillId="2" borderId="10" xfId="0" applyNumberFormat="1" applyFont="1" applyFill="1" applyBorder="1" applyAlignment="1">
      <alignment vertical="center" wrapText="1"/>
    </xf>
    <xf numFmtId="0" fontId="0" fillId="0" borderId="10" xfId="0" applyBorder="1"/>
    <xf numFmtId="1" fontId="5" fillId="2" borderId="1" xfId="0" applyNumberFormat="1" applyFont="1" applyFill="1" applyBorder="1" applyAlignment="1">
      <alignment vertical="center" wrapText="1"/>
    </xf>
    <xf numFmtId="1" fontId="5" fillId="2" borderId="32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3" sqref="F3"/>
    </sheetView>
  </sheetViews>
  <sheetFormatPr defaultColWidth="12.26953125" defaultRowHeight="14.5" x14ac:dyDescent="0.35"/>
  <cols>
    <col min="2" max="2" width="24.6328125" customWidth="1"/>
    <col min="5" max="7" width="19.90625" customWidth="1"/>
    <col min="8" max="8" width="31.453125" customWidth="1"/>
  </cols>
  <sheetData>
    <row r="1" spans="1:8" x14ac:dyDescent="0.35">
      <c r="A1" s="45" t="s">
        <v>32</v>
      </c>
      <c r="B1" s="46"/>
      <c r="C1" s="46"/>
      <c r="D1" s="46"/>
      <c r="E1" s="46"/>
      <c r="F1" s="46"/>
      <c r="G1" s="46"/>
      <c r="H1" s="47"/>
    </row>
    <row r="2" spans="1:8" ht="21.5" customHeight="1" x14ac:dyDescent="0.35">
      <c r="A2" s="16" t="s">
        <v>27</v>
      </c>
      <c r="B2" s="10" t="s">
        <v>0</v>
      </c>
      <c r="C2" s="10" t="s">
        <v>1</v>
      </c>
      <c r="D2" s="10" t="s">
        <v>2</v>
      </c>
      <c r="E2" s="10" t="s">
        <v>3</v>
      </c>
      <c r="F2" s="12" t="s">
        <v>28</v>
      </c>
      <c r="G2" s="10" t="s">
        <v>29</v>
      </c>
      <c r="H2" s="17" t="s">
        <v>30</v>
      </c>
    </row>
    <row r="3" spans="1:8" x14ac:dyDescent="0.35">
      <c r="A3" s="18">
        <v>1</v>
      </c>
      <c r="B3" s="11" t="s">
        <v>4</v>
      </c>
      <c r="C3" s="11" t="s">
        <v>5</v>
      </c>
      <c r="D3" s="11">
        <v>8</v>
      </c>
      <c r="E3" s="11">
        <v>1.5</v>
      </c>
      <c r="F3" s="13">
        <f>E3*D3</f>
        <v>12</v>
      </c>
      <c r="G3" s="11">
        <v>10</v>
      </c>
      <c r="H3" s="19">
        <f>G3-F3</f>
        <v>-2</v>
      </c>
    </row>
    <row r="4" spans="1:8" ht="16.5" customHeight="1" x14ac:dyDescent="0.35">
      <c r="A4" s="18">
        <v>2</v>
      </c>
      <c r="B4" s="11" t="s">
        <v>6</v>
      </c>
      <c r="C4" s="11" t="s">
        <v>7</v>
      </c>
      <c r="D4" s="11">
        <v>2</v>
      </c>
      <c r="E4" s="11">
        <v>5</v>
      </c>
      <c r="F4" s="13">
        <f t="shared" ref="F4:F17" si="0">E4*D4</f>
        <v>10</v>
      </c>
      <c r="G4" s="11">
        <v>20</v>
      </c>
      <c r="H4" s="19">
        <f t="shared" ref="H4:H17" si="1">G4-F4</f>
        <v>10</v>
      </c>
    </row>
    <row r="5" spans="1:8" x14ac:dyDescent="0.35">
      <c r="A5" s="18">
        <v>3</v>
      </c>
      <c r="B5" s="11" t="s">
        <v>8</v>
      </c>
      <c r="C5" s="11" t="s">
        <v>9</v>
      </c>
      <c r="D5" s="11">
        <v>3</v>
      </c>
      <c r="E5" s="11">
        <v>2</v>
      </c>
      <c r="F5" s="13">
        <f t="shared" si="0"/>
        <v>6</v>
      </c>
      <c r="G5" s="11">
        <v>15</v>
      </c>
      <c r="H5" s="19">
        <f t="shared" si="1"/>
        <v>9</v>
      </c>
    </row>
    <row r="6" spans="1:8" x14ac:dyDescent="0.35">
      <c r="A6" s="18">
        <v>4</v>
      </c>
      <c r="B6" s="11" t="s">
        <v>10</v>
      </c>
      <c r="C6" s="11" t="s">
        <v>11</v>
      </c>
      <c r="D6" s="11">
        <v>2</v>
      </c>
      <c r="E6" s="11">
        <v>3</v>
      </c>
      <c r="F6" s="13">
        <f t="shared" si="0"/>
        <v>6</v>
      </c>
      <c r="G6" s="11">
        <v>10</v>
      </c>
      <c r="H6" s="19">
        <f t="shared" si="1"/>
        <v>4</v>
      </c>
    </row>
    <row r="7" spans="1:8" x14ac:dyDescent="0.35">
      <c r="A7" s="18">
        <v>5</v>
      </c>
      <c r="B7" s="11" t="s">
        <v>12</v>
      </c>
      <c r="C7" s="11" t="s">
        <v>11</v>
      </c>
      <c r="D7" s="11">
        <v>1</v>
      </c>
      <c r="E7" s="11">
        <v>2.5</v>
      </c>
      <c r="F7" s="13">
        <f t="shared" si="0"/>
        <v>2.5</v>
      </c>
      <c r="G7" s="11">
        <v>5</v>
      </c>
      <c r="H7" s="19">
        <f t="shared" si="1"/>
        <v>2.5</v>
      </c>
    </row>
    <row r="8" spans="1:8" x14ac:dyDescent="0.35">
      <c r="A8" s="18">
        <v>6</v>
      </c>
      <c r="B8" s="11" t="s">
        <v>13</v>
      </c>
      <c r="C8" s="11" t="s">
        <v>14</v>
      </c>
      <c r="D8" s="11">
        <v>10</v>
      </c>
      <c r="E8" s="11">
        <v>1.5</v>
      </c>
      <c r="F8" s="13">
        <f t="shared" si="0"/>
        <v>15</v>
      </c>
      <c r="G8" s="11">
        <v>8</v>
      </c>
      <c r="H8" s="19">
        <f t="shared" si="1"/>
        <v>-7</v>
      </c>
    </row>
    <row r="9" spans="1:8" x14ac:dyDescent="0.35">
      <c r="A9" s="18">
        <v>7</v>
      </c>
      <c r="B9" s="11" t="s">
        <v>15</v>
      </c>
      <c r="C9" s="11" t="s">
        <v>14</v>
      </c>
      <c r="D9" s="11">
        <v>1</v>
      </c>
      <c r="E9" s="11">
        <v>4</v>
      </c>
      <c r="F9" s="13">
        <f t="shared" si="0"/>
        <v>4</v>
      </c>
      <c r="G9" s="11">
        <v>10</v>
      </c>
      <c r="H9" s="19">
        <f t="shared" si="1"/>
        <v>6</v>
      </c>
    </row>
    <row r="10" spans="1:8" ht="14" customHeight="1" x14ac:dyDescent="0.35">
      <c r="A10" s="18">
        <v>8</v>
      </c>
      <c r="B10" s="11" t="s">
        <v>16</v>
      </c>
      <c r="C10" s="11" t="s">
        <v>17</v>
      </c>
      <c r="D10" s="11">
        <v>3</v>
      </c>
      <c r="E10" s="11">
        <v>1</v>
      </c>
      <c r="F10" s="13">
        <f t="shared" si="0"/>
        <v>3</v>
      </c>
      <c r="G10" s="11">
        <v>7</v>
      </c>
      <c r="H10" s="19">
        <f t="shared" si="1"/>
        <v>4</v>
      </c>
    </row>
    <row r="11" spans="1:8" ht="16" customHeight="1" x14ac:dyDescent="0.35">
      <c r="A11" s="18">
        <v>9</v>
      </c>
      <c r="B11" s="11" t="s">
        <v>18</v>
      </c>
      <c r="C11" s="11" t="s">
        <v>17</v>
      </c>
      <c r="D11" s="11">
        <v>2</v>
      </c>
      <c r="E11" s="11">
        <v>0.75</v>
      </c>
      <c r="F11" s="13">
        <f t="shared" si="0"/>
        <v>1.5</v>
      </c>
      <c r="G11" s="11">
        <v>5</v>
      </c>
      <c r="H11" s="19">
        <f t="shared" si="1"/>
        <v>3.5</v>
      </c>
    </row>
    <row r="12" spans="1:8" x14ac:dyDescent="0.35">
      <c r="A12" s="18">
        <v>10</v>
      </c>
      <c r="B12" s="11" t="s">
        <v>19</v>
      </c>
      <c r="C12" s="11" t="s">
        <v>11</v>
      </c>
      <c r="D12" s="11">
        <v>4</v>
      </c>
      <c r="E12" s="11">
        <v>1.5</v>
      </c>
      <c r="F12" s="13">
        <f t="shared" si="0"/>
        <v>6</v>
      </c>
      <c r="G12" s="11">
        <v>12</v>
      </c>
      <c r="H12" s="19">
        <f t="shared" si="1"/>
        <v>6</v>
      </c>
    </row>
    <row r="13" spans="1:8" x14ac:dyDescent="0.35">
      <c r="A13" s="18">
        <v>11</v>
      </c>
      <c r="B13" s="11" t="s">
        <v>20</v>
      </c>
      <c r="C13" s="11" t="s">
        <v>11</v>
      </c>
      <c r="D13" s="11">
        <v>1</v>
      </c>
      <c r="E13" s="11">
        <v>3.5</v>
      </c>
      <c r="F13" s="13">
        <f t="shared" si="0"/>
        <v>3.5</v>
      </c>
      <c r="G13" s="11">
        <v>8</v>
      </c>
      <c r="H13" s="19">
        <f t="shared" si="1"/>
        <v>4.5</v>
      </c>
    </row>
    <row r="14" spans="1:8" ht="15.5" customHeight="1" x14ac:dyDescent="0.35">
      <c r="A14" s="18">
        <v>12</v>
      </c>
      <c r="B14" s="11" t="s">
        <v>21</v>
      </c>
      <c r="C14" s="11" t="s">
        <v>5</v>
      </c>
      <c r="D14" s="11">
        <v>6</v>
      </c>
      <c r="E14" s="11">
        <v>1</v>
      </c>
      <c r="F14" s="13">
        <f t="shared" si="0"/>
        <v>6</v>
      </c>
      <c r="G14" s="11">
        <v>5</v>
      </c>
      <c r="H14" s="19">
        <f t="shared" si="1"/>
        <v>-1</v>
      </c>
    </row>
    <row r="15" spans="1:8" ht="15" customHeight="1" x14ac:dyDescent="0.35">
      <c r="A15" s="18">
        <v>13</v>
      </c>
      <c r="B15" s="11" t="s">
        <v>22</v>
      </c>
      <c r="C15" s="11" t="s">
        <v>23</v>
      </c>
      <c r="D15" s="11">
        <v>1</v>
      </c>
      <c r="E15" s="11">
        <v>4</v>
      </c>
      <c r="F15" s="13">
        <f t="shared" si="0"/>
        <v>4</v>
      </c>
      <c r="G15" s="11">
        <v>10</v>
      </c>
      <c r="H15" s="19">
        <f t="shared" si="1"/>
        <v>6</v>
      </c>
    </row>
    <row r="16" spans="1:8" ht="14" customHeight="1" x14ac:dyDescent="0.35">
      <c r="A16" s="18">
        <v>14</v>
      </c>
      <c r="B16" s="11" t="s">
        <v>24</v>
      </c>
      <c r="C16" s="11" t="s">
        <v>17</v>
      </c>
      <c r="D16" s="11">
        <v>1</v>
      </c>
      <c r="E16" s="11">
        <v>2</v>
      </c>
      <c r="F16" s="13">
        <f t="shared" si="0"/>
        <v>2</v>
      </c>
      <c r="G16" s="11">
        <v>5</v>
      </c>
      <c r="H16" s="19">
        <f t="shared" si="1"/>
        <v>3</v>
      </c>
    </row>
    <row r="17" spans="1:8" ht="13" customHeight="1" thickBot="1" x14ac:dyDescent="0.4">
      <c r="A17" s="24">
        <v>15</v>
      </c>
      <c r="B17" s="11" t="s">
        <v>25</v>
      </c>
      <c r="C17" s="11" t="s">
        <v>26</v>
      </c>
      <c r="D17" s="11">
        <v>1</v>
      </c>
      <c r="E17" s="11">
        <v>6</v>
      </c>
      <c r="F17" s="14">
        <f t="shared" si="0"/>
        <v>6</v>
      </c>
      <c r="G17" s="11">
        <v>15</v>
      </c>
      <c r="H17" s="19">
        <f t="shared" si="1"/>
        <v>9</v>
      </c>
    </row>
    <row r="18" spans="1:8" ht="15" thickBot="1" x14ac:dyDescent="0.4">
      <c r="A18" s="25" t="s">
        <v>31</v>
      </c>
      <c r="B18" s="22"/>
      <c r="C18" s="20"/>
      <c r="D18" s="20"/>
      <c r="E18" s="21"/>
      <c r="F18" s="15">
        <f>SUM(F3:F17)</f>
        <v>87.5</v>
      </c>
      <c r="G18" s="22"/>
      <c r="H18" s="23"/>
    </row>
  </sheetData>
  <mergeCells count="1">
    <mergeCell ref="A1:H1"/>
  </mergeCells>
  <conditionalFormatting sqref="H3:H17">
    <cfRule type="top10" dxfId="1" priority="1" rank="1"/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B18" sqref="B18"/>
    </sheetView>
  </sheetViews>
  <sheetFormatPr defaultRowHeight="14.5" x14ac:dyDescent="0.35"/>
  <cols>
    <col min="1" max="1" width="46.54296875" customWidth="1"/>
    <col min="2" max="2" width="15.54296875" customWidth="1"/>
    <col min="3" max="3" width="15.7265625" bestFit="1" customWidth="1"/>
    <col min="4" max="4" width="21.6328125" bestFit="1" customWidth="1"/>
    <col min="5" max="5" width="21.6328125" customWidth="1"/>
    <col min="6" max="6" width="10.1796875" customWidth="1"/>
  </cols>
  <sheetData>
    <row r="1" spans="1:7" ht="16" thickBot="1" x14ac:dyDescent="0.4">
      <c r="A1" s="2" t="s">
        <v>33</v>
      </c>
      <c r="B1" s="29" t="s">
        <v>34</v>
      </c>
      <c r="C1" s="3" t="s">
        <v>35</v>
      </c>
      <c r="D1" s="3" t="s">
        <v>36</v>
      </c>
      <c r="E1" s="31" t="s">
        <v>37</v>
      </c>
      <c r="F1" s="34">
        <v>0.1</v>
      </c>
      <c r="G1" s="35">
        <v>0.1</v>
      </c>
    </row>
    <row r="2" spans="1:7" ht="16" thickBot="1" x14ac:dyDescent="0.4">
      <c r="A2" s="5" t="s">
        <v>47</v>
      </c>
      <c r="B2" s="36" t="s">
        <v>56</v>
      </c>
      <c r="C2" s="1">
        <v>1972</v>
      </c>
      <c r="D2" s="1">
        <v>9.1999999999999993</v>
      </c>
      <c r="E2" s="32">
        <v>1900</v>
      </c>
      <c r="F2" s="6">
        <f t="shared" ref="F2:F16" si="0">E2*$G$1</f>
        <v>190</v>
      </c>
    </row>
    <row r="3" spans="1:7" ht="16" thickBot="1" x14ac:dyDescent="0.4">
      <c r="A3" s="5" t="s">
        <v>51</v>
      </c>
      <c r="B3" s="36" t="s">
        <v>56</v>
      </c>
      <c r="C3" s="1">
        <v>1990</v>
      </c>
      <c r="D3" s="1">
        <v>8.6999999999999993</v>
      </c>
      <c r="E3" s="32">
        <v>1600</v>
      </c>
      <c r="F3" s="6">
        <f t="shared" si="0"/>
        <v>160</v>
      </c>
    </row>
    <row r="4" spans="1:7" ht="16" thickBot="1" x14ac:dyDescent="0.4">
      <c r="A4" s="5" t="s">
        <v>50</v>
      </c>
      <c r="B4" s="36" t="s">
        <v>57</v>
      </c>
      <c r="C4" s="1">
        <v>1991</v>
      </c>
      <c r="D4" s="1">
        <v>8.6</v>
      </c>
      <c r="E4" s="32">
        <v>1800</v>
      </c>
      <c r="F4" s="6">
        <f t="shared" si="0"/>
        <v>180</v>
      </c>
    </row>
    <row r="5" spans="1:7" ht="16" thickBot="1" x14ac:dyDescent="0.4">
      <c r="A5" s="5" t="s">
        <v>39</v>
      </c>
      <c r="B5" s="36" t="s">
        <v>58</v>
      </c>
      <c r="C5" s="1">
        <v>1994</v>
      </c>
      <c r="D5" s="1">
        <v>9.3000000000000007</v>
      </c>
      <c r="E5" s="32">
        <v>2000</v>
      </c>
      <c r="F5" s="6">
        <f t="shared" si="0"/>
        <v>200</v>
      </c>
    </row>
    <row r="6" spans="1:7" ht="16" thickBot="1" x14ac:dyDescent="0.4">
      <c r="A6" s="5" t="s">
        <v>41</v>
      </c>
      <c r="B6" s="36" t="s">
        <v>56</v>
      </c>
      <c r="C6" s="1">
        <v>1994</v>
      </c>
      <c r="D6" s="1">
        <v>8.9</v>
      </c>
      <c r="E6" s="32">
        <v>1700</v>
      </c>
      <c r="F6" s="6">
        <f t="shared" si="0"/>
        <v>170</v>
      </c>
    </row>
    <row r="7" spans="1:7" ht="16" thickBot="1" x14ac:dyDescent="0.4">
      <c r="A7" s="5" t="s">
        <v>42</v>
      </c>
      <c r="B7" s="36" t="s">
        <v>58</v>
      </c>
      <c r="C7" s="1">
        <v>1994</v>
      </c>
      <c r="D7" s="1">
        <v>8.8000000000000007</v>
      </c>
      <c r="E7" s="32">
        <v>1900</v>
      </c>
      <c r="F7" s="6">
        <f t="shared" si="0"/>
        <v>190</v>
      </c>
    </row>
    <row r="8" spans="1:7" ht="16" thickBot="1" x14ac:dyDescent="0.4">
      <c r="A8" s="5" t="s">
        <v>44</v>
      </c>
      <c r="B8" s="36" t="s">
        <v>59</v>
      </c>
      <c r="C8" s="1">
        <v>1997</v>
      </c>
      <c r="D8" s="1">
        <v>7.8</v>
      </c>
      <c r="E8" s="32">
        <v>2200</v>
      </c>
      <c r="F8" s="6">
        <f t="shared" si="0"/>
        <v>220</v>
      </c>
    </row>
    <row r="9" spans="1:7" ht="16" thickBot="1" x14ac:dyDescent="0.4">
      <c r="A9" s="5" t="s">
        <v>43</v>
      </c>
      <c r="B9" s="36" t="s">
        <v>60</v>
      </c>
      <c r="C9" s="1">
        <v>1999</v>
      </c>
      <c r="D9" s="1">
        <v>8.5</v>
      </c>
      <c r="E9" s="32">
        <v>1600</v>
      </c>
      <c r="F9" s="6">
        <f t="shared" si="0"/>
        <v>160</v>
      </c>
    </row>
    <row r="10" spans="1:7" ht="16" thickBot="1" x14ac:dyDescent="0.4">
      <c r="A10" s="5" t="s">
        <v>49</v>
      </c>
      <c r="B10" s="36" t="s">
        <v>58</v>
      </c>
      <c r="C10" s="1">
        <v>1999</v>
      </c>
      <c r="D10" s="1">
        <v>8.8000000000000007</v>
      </c>
      <c r="E10" s="32">
        <v>1700</v>
      </c>
      <c r="F10" s="6">
        <f t="shared" si="0"/>
        <v>170</v>
      </c>
    </row>
    <row r="11" spans="1:7" ht="16" thickBot="1" x14ac:dyDescent="0.4">
      <c r="A11" s="5" t="s">
        <v>52</v>
      </c>
      <c r="B11" s="36" t="s">
        <v>58</v>
      </c>
      <c r="C11" s="1">
        <v>1999</v>
      </c>
      <c r="D11" s="1">
        <v>8.6</v>
      </c>
      <c r="E11" s="32">
        <v>1700</v>
      </c>
      <c r="F11" s="6">
        <f t="shared" si="0"/>
        <v>170</v>
      </c>
    </row>
    <row r="12" spans="1:7" ht="16" thickBot="1" x14ac:dyDescent="0.4">
      <c r="A12" s="5" t="s">
        <v>48</v>
      </c>
      <c r="B12" s="36" t="s">
        <v>61</v>
      </c>
      <c r="C12" s="1">
        <v>2003</v>
      </c>
      <c r="D12" s="1">
        <v>8.9</v>
      </c>
      <c r="E12" s="32">
        <v>2000</v>
      </c>
      <c r="F12" s="6">
        <f t="shared" si="0"/>
        <v>200</v>
      </c>
    </row>
    <row r="13" spans="1:7" ht="16" thickBot="1" x14ac:dyDescent="0.4">
      <c r="A13" s="5" t="s">
        <v>40</v>
      </c>
      <c r="B13" s="36" t="s">
        <v>62</v>
      </c>
      <c r="C13" s="1">
        <v>2008</v>
      </c>
      <c r="D13" s="1">
        <v>9</v>
      </c>
      <c r="E13" s="32">
        <v>1800</v>
      </c>
      <c r="F13" s="6">
        <f t="shared" si="0"/>
        <v>180</v>
      </c>
    </row>
    <row r="14" spans="1:7" ht="16" thickBot="1" x14ac:dyDescent="0.4">
      <c r="A14" s="5" t="s">
        <v>45</v>
      </c>
      <c r="B14" s="36" t="s">
        <v>62</v>
      </c>
      <c r="C14" s="1">
        <v>2009</v>
      </c>
      <c r="D14" s="1">
        <v>7.9</v>
      </c>
      <c r="E14" s="32">
        <v>2100</v>
      </c>
      <c r="F14" s="6">
        <f t="shared" si="0"/>
        <v>210</v>
      </c>
    </row>
    <row r="15" spans="1:7" ht="16" thickBot="1" x14ac:dyDescent="0.4">
      <c r="A15" s="5" t="s">
        <v>38</v>
      </c>
      <c r="B15" s="36" t="s">
        <v>60</v>
      </c>
      <c r="C15" s="1">
        <v>2010</v>
      </c>
      <c r="D15" s="1">
        <v>8.6999999999999993</v>
      </c>
      <c r="E15" s="32">
        <v>1500</v>
      </c>
      <c r="F15" s="6">
        <f t="shared" si="0"/>
        <v>150</v>
      </c>
    </row>
    <row r="16" spans="1:7" ht="16" thickBot="1" x14ac:dyDescent="0.4">
      <c r="A16" s="7" t="s">
        <v>46</v>
      </c>
      <c r="B16" s="37" t="s">
        <v>60</v>
      </c>
      <c r="C16" s="8">
        <v>2014</v>
      </c>
      <c r="D16" s="8">
        <v>8.6</v>
      </c>
      <c r="E16" s="33">
        <v>1800</v>
      </c>
      <c r="F16" s="9">
        <f t="shared" si="0"/>
        <v>180</v>
      </c>
    </row>
    <row r="18" spans="1:5" x14ac:dyDescent="0.35">
      <c r="A18" s="28" t="s">
        <v>53</v>
      </c>
      <c r="B18" s="28"/>
      <c r="C18" s="27" t="s">
        <v>54</v>
      </c>
      <c r="D18" s="27"/>
      <c r="E18" s="27"/>
    </row>
    <row r="19" spans="1:5" x14ac:dyDescent="0.35">
      <c r="A19" s="28" t="s">
        <v>55</v>
      </c>
      <c r="B19" s="28"/>
      <c r="C19" s="27" t="s">
        <v>44</v>
      </c>
      <c r="D19" s="27"/>
      <c r="E19" s="27"/>
    </row>
  </sheetData>
  <sortState ref="A2:F16">
    <sortCondition ref="C2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9" workbookViewId="0">
      <selection activeCell="C35" sqref="C35"/>
    </sheetView>
  </sheetViews>
  <sheetFormatPr defaultRowHeight="14.5" x14ac:dyDescent="0.35"/>
  <cols>
    <col min="1" max="1" width="11.26953125" customWidth="1"/>
    <col min="2" max="2" width="15.26953125" bestFit="1" customWidth="1"/>
    <col min="3" max="3" width="11.08984375" bestFit="1" customWidth="1"/>
    <col min="4" max="4" width="12.54296875" bestFit="1" customWidth="1"/>
    <col min="5" max="5" width="15.08984375" bestFit="1" customWidth="1"/>
    <col min="6" max="6" width="15.08984375" customWidth="1"/>
    <col min="7" max="7" width="10.90625" customWidth="1"/>
    <col min="8" max="8" width="11.6328125" bestFit="1" customWidth="1"/>
    <col min="9" max="9" width="5.26953125" customWidth="1"/>
  </cols>
  <sheetData>
    <row r="1" spans="1:9" ht="36.5" customHeight="1" thickBot="1" x14ac:dyDescent="0.4">
      <c r="A1" s="2" t="s">
        <v>63</v>
      </c>
      <c r="B1" s="3" t="s">
        <v>64</v>
      </c>
      <c r="C1" s="3" t="s">
        <v>65</v>
      </c>
      <c r="D1" s="3" t="s">
        <v>3</v>
      </c>
      <c r="E1" s="3" t="s">
        <v>66</v>
      </c>
      <c r="F1" s="31" t="s">
        <v>99</v>
      </c>
      <c r="G1" s="31" t="s">
        <v>100</v>
      </c>
      <c r="H1" s="4" t="s">
        <v>67</v>
      </c>
      <c r="I1" s="30">
        <v>0.05</v>
      </c>
    </row>
    <row r="2" spans="1:9" ht="16" thickBot="1" x14ac:dyDescent="0.4">
      <c r="A2" s="5" t="s">
        <v>68</v>
      </c>
      <c r="B2" s="1" t="s">
        <v>69</v>
      </c>
      <c r="C2" s="1">
        <v>5</v>
      </c>
      <c r="D2" s="1">
        <v>800</v>
      </c>
      <c r="E2" s="1">
        <v>4000</v>
      </c>
      <c r="F2" s="32">
        <f>E2*$I$1</f>
        <v>200</v>
      </c>
      <c r="G2" s="32">
        <f>E2*$I$2</f>
        <v>400</v>
      </c>
      <c r="H2" s="38">
        <v>44931</v>
      </c>
      <c r="I2" s="42">
        <v>0.1</v>
      </c>
    </row>
    <row r="3" spans="1:9" ht="16" thickBot="1" x14ac:dyDescent="0.4">
      <c r="A3" s="5" t="s">
        <v>70</v>
      </c>
      <c r="B3" s="1" t="s">
        <v>71</v>
      </c>
      <c r="C3" s="1">
        <v>10</v>
      </c>
      <c r="D3" s="1">
        <v>500</v>
      </c>
      <c r="E3" s="1">
        <v>5000</v>
      </c>
      <c r="F3" s="32">
        <f t="shared" ref="F3:F16" si="0">E3*$I$1</f>
        <v>250</v>
      </c>
      <c r="G3" s="32">
        <f t="shared" ref="G3:G16" si="1">E3*$I$2</f>
        <v>500</v>
      </c>
      <c r="H3" s="38">
        <v>44936</v>
      </c>
    </row>
    <row r="4" spans="1:9" ht="16" thickBot="1" x14ac:dyDescent="0.4">
      <c r="A4" s="5" t="s">
        <v>72</v>
      </c>
      <c r="B4" s="1" t="s">
        <v>73</v>
      </c>
      <c r="C4" s="1">
        <v>20</v>
      </c>
      <c r="D4" s="1">
        <v>50</v>
      </c>
      <c r="E4" s="1">
        <v>1000</v>
      </c>
      <c r="F4" s="32">
        <f t="shared" si="0"/>
        <v>50</v>
      </c>
      <c r="G4" s="32">
        <f t="shared" si="1"/>
        <v>100</v>
      </c>
      <c r="H4" s="38">
        <v>44941</v>
      </c>
    </row>
    <row r="5" spans="1:9" ht="16" thickBot="1" x14ac:dyDescent="0.4">
      <c r="A5" s="5" t="s">
        <v>74</v>
      </c>
      <c r="B5" s="1" t="s">
        <v>75</v>
      </c>
      <c r="C5" s="1">
        <v>8</v>
      </c>
      <c r="D5" s="1">
        <v>300</v>
      </c>
      <c r="E5" s="1">
        <v>2400</v>
      </c>
      <c r="F5" s="32">
        <f t="shared" si="0"/>
        <v>120</v>
      </c>
      <c r="G5" s="32">
        <f t="shared" si="1"/>
        <v>240</v>
      </c>
      <c r="H5" s="38">
        <v>44946</v>
      </c>
    </row>
    <row r="6" spans="1:9" ht="16" thickBot="1" x14ac:dyDescent="0.4">
      <c r="A6" s="5" t="s">
        <v>76</v>
      </c>
      <c r="B6" s="1" t="s">
        <v>77</v>
      </c>
      <c r="C6" s="1">
        <v>15</v>
      </c>
      <c r="D6" s="1">
        <v>200</v>
      </c>
      <c r="E6" s="1">
        <v>3000</v>
      </c>
      <c r="F6" s="32">
        <f t="shared" si="0"/>
        <v>150</v>
      </c>
      <c r="G6" s="32">
        <f t="shared" si="1"/>
        <v>300</v>
      </c>
      <c r="H6" s="38">
        <v>44951</v>
      </c>
    </row>
    <row r="7" spans="1:9" ht="16" thickBot="1" x14ac:dyDescent="0.4">
      <c r="A7" s="5" t="s">
        <v>78</v>
      </c>
      <c r="B7" s="1" t="s">
        <v>79</v>
      </c>
      <c r="C7" s="1">
        <v>3</v>
      </c>
      <c r="D7" s="1">
        <v>700</v>
      </c>
      <c r="E7" s="1">
        <v>2100</v>
      </c>
      <c r="F7" s="32">
        <f t="shared" si="0"/>
        <v>105</v>
      </c>
      <c r="G7" s="32">
        <f t="shared" si="1"/>
        <v>210</v>
      </c>
      <c r="H7" s="38">
        <v>44958</v>
      </c>
    </row>
    <row r="8" spans="1:9" ht="16" thickBot="1" x14ac:dyDescent="0.4">
      <c r="A8" s="5" t="s">
        <v>80</v>
      </c>
      <c r="B8" s="1" t="s">
        <v>81</v>
      </c>
      <c r="C8" s="1">
        <v>12</v>
      </c>
      <c r="D8" s="1">
        <v>100</v>
      </c>
      <c r="E8" s="1">
        <v>1200</v>
      </c>
      <c r="F8" s="32">
        <f t="shared" si="0"/>
        <v>60</v>
      </c>
      <c r="G8" s="32">
        <f t="shared" si="1"/>
        <v>120</v>
      </c>
      <c r="H8" s="38">
        <v>44962</v>
      </c>
    </row>
    <row r="9" spans="1:9" ht="16" thickBot="1" x14ac:dyDescent="0.4">
      <c r="A9" s="5" t="s">
        <v>82</v>
      </c>
      <c r="B9" s="1" t="s">
        <v>83</v>
      </c>
      <c r="C9" s="1">
        <v>6</v>
      </c>
      <c r="D9" s="1">
        <v>150</v>
      </c>
      <c r="E9" s="1">
        <v>900</v>
      </c>
      <c r="F9" s="32">
        <f t="shared" si="0"/>
        <v>45</v>
      </c>
      <c r="G9" s="32">
        <f t="shared" si="1"/>
        <v>90</v>
      </c>
      <c r="H9" s="38">
        <v>44967</v>
      </c>
    </row>
    <row r="10" spans="1:9" ht="16" thickBot="1" x14ac:dyDescent="0.4">
      <c r="A10" s="5" t="s">
        <v>84</v>
      </c>
      <c r="B10" s="1" t="s">
        <v>85</v>
      </c>
      <c r="C10" s="1">
        <v>4</v>
      </c>
      <c r="D10" s="1">
        <v>80</v>
      </c>
      <c r="E10" s="1">
        <v>320</v>
      </c>
      <c r="F10" s="32">
        <f t="shared" si="0"/>
        <v>16</v>
      </c>
      <c r="G10" s="32">
        <f t="shared" si="1"/>
        <v>32</v>
      </c>
      <c r="H10" s="38">
        <v>44972</v>
      </c>
    </row>
    <row r="11" spans="1:9" ht="16" thickBot="1" x14ac:dyDescent="0.4">
      <c r="A11" s="5" t="s">
        <v>86</v>
      </c>
      <c r="B11" s="1" t="s">
        <v>87</v>
      </c>
      <c r="C11" s="1">
        <v>25</v>
      </c>
      <c r="D11" s="1">
        <v>20</v>
      </c>
      <c r="E11" s="1">
        <v>500</v>
      </c>
      <c r="F11" s="32">
        <f t="shared" si="0"/>
        <v>25</v>
      </c>
      <c r="G11" s="32">
        <f t="shared" si="1"/>
        <v>50</v>
      </c>
      <c r="H11" s="38">
        <v>44977</v>
      </c>
    </row>
    <row r="12" spans="1:9" ht="16" thickBot="1" x14ac:dyDescent="0.4">
      <c r="A12" s="5" t="s">
        <v>88</v>
      </c>
      <c r="B12" s="1" t="s">
        <v>89</v>
      </c>
      <c r="C12" s="1">
        <v>15</v>
      </c>
      <c r="D12" s="1">
        <v>30</v>
      </c>
      <c r="E12" s="1">
        <v>450</v>
      </c>
      <c r="F12" s="32">
        <f t="shared" si="0"/>
        <v>22.5</v>
      </c>
      <c r="G12" s="32">
        <f t="shared" si="1"/>
        <v>45</v>
      </c>
      <c r="H12" s="38">
        <v>44986</v>
      </c>
    </row>
    <row r="13" spans="1:9" ht="16" thickBot="1" x14ac:dyDescent="0.4">
      <c r="A13" s="5" t="s">
        <v>90</v>
      </c>
      <c r="B13" s="1" t="s">
        <v>91</v>
      </c>
      <c r="C13" s="1">
        <v>7</v>
      </c>
      <c r="D13" s="1">
        <v>400</v>
      </c>
      <c r="E13" s="1">
        <v>2800</v>
      </c>
      <c r="F13" s="32">
        <f t="shared" si="0"/>
        <v>140</v>
      </c>
      <c r="G13" s="32">
        <f t="shared" si="1"/>
        <v>280</v>
      </c>
      <c r="H13" s="38">
        <v>44990</v>
      </c>
    </row>
    <row r="14" spans="1:9" ht="16" thickBot="1" x14ac:dyDescent="0.4">
      <c r="A14" s="5" t="s">
        <v>92</v>
      </c>
      <c r="B14" s="1" t="s">
        <v>93</v>
      </c>
      <c r="C14" s="1">
        <v>10</v>
      </c>
      <c r="D14" s="1">
        <v>90</v>
      </c>
      <c r="E14" s="1">
        <v>900</v>
      </c>
      <c r="F14" s="32">
        <f t="shared" si="0"/>
        <v>45</v>
      </c>
      <c r="G14" s="32">
        <f t="shared" si="1"/>
        <v>90</v>
      </c>
      <c r="H14" s="38">
        <v>44995</v>
      </c>
    </row>
    <row r="15" spans="1:9" ht="16" thickBot="1" x14ac:dyDescent="0.4">
      <c r="A15" s="5" t="s">
        <v>94</v>
      </c>
      <c r="B15" s="1" t="s">
        <v>95</v>
      </c>
      <c r="C15" s="1">
        <v>5</v>
      </c>
      <c r="D15" s="1">
        <v>150</v>
      </c>
      <c r="E15" s="1">
        <v>750</v>
      </c>
      <c r="F15" s="32">
        <f t="shared" si="0"/>
        <v>37.5</v>
      </c>
      <c r="G15" s="32">
        <f t="shared" si="1"/>
        <v>75</v>
      </c>
      <c r="H15" s="38">
        <v>45000</v>
      </c>
    </row>
    <row r="16" spans="1:9" ht="16" thickBot="1" x14ac:dyDescent="0.4">
      <c r="A16" s="7" t="s">
        <v>96</v>
      </c>
      <c r="B16" s="8" t="s">
        <v>97</v>
      </c>
      <c r="C16" s="8">
        <v>18</v>
      </c>
      <c r="D16" s="8">
        <v>40</v>
      </c>
      <c r="E16" s="8">
        <v>720</v>
      </c>
      <c r="F16" s="33">
        <f t="shared" si="0"/>
        <v>36</v>
      </c>
      <c r="G16" s="33">
        <f t="shared" si="1"/>
        <v>72</v>
      </c>
      <c r="H16" s="39">
        <v>45005</v>
      </c>
    </row>
    <row r="17" spans="1:4" ht="15.5" x14ac:dyDescent="0.35">
      <c r="A17" s="40" t="s">
        <v>31</v>
      </c>
      <c r="C17">
        <f>SUM(C2:C16)</f>
        <v>163</v>
      </c>
    </row>
    <row r="18" spans="1:4" ht="15.5" x14ac:dyDescent="0.35">
      <c r="A18" s="40" t="s">
        <v>98</v>
      </c>
      <c r="D18" s="41">
        <f>AVERAGE(D2:D16)</f>
        <v>240.66666666666666</v>
      </c>
    </row>
    <row r="19" spans="1:4" ht="31" x14ac:dyDescent="0.35">
      <c r="A19" s="40" t="s">
        <v>101</v>
      </c>
      <c r="D19">
        <f>MAX(D2:D16)</f>
        <v>800</v>
      </c>
    </row>
    <row r="20" spans="1:4" ht="31" x14ac:dyDescent="0.35">
      <c r="A20" s="40" t="s">
        <v>102</v>
      </c>
      <c r="D20">
        <f>MIN(D2:D16)</f>
        <v>20</v>
      </c>
    </row>
    <row r="22" spans="1:4" ht="15.5" x14ac:dyDescent="0.35">
      <c r="A22" s="26" t="s">
        <v>103</v>
      </c>
      <c r="B22">
        <f>COUNTA(A2:A16)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D1" zoomScale="80" zoomScaleNormal="80" workbookViewId="0">
      <selection activeCell="F17" sqref="F17"/>
    </sheetView>
  </sheetViews>
  <sheetFormatPr defaultRowHeight="14.5" x14ac:dyDescent="0.35"/>
  <cols>
    <col min="1" max="1" width="14" customWidth="1"/>
    <col min="2" max="2" width="9" customWidth="1"/>
    <col min="3" max="3" width="12.81640625" customWidth="1"/>
    <col min="4" max="4" width="10.90625" customWidth="1"/>
    <col min="5" max="5" width="12.26953125" customWidth="1"/>
    <col min="6" max="6" width="14" customWidth="1"/>
    <col min="7" max="7" width="20.1796875" customWidth="1"/>
    <col min="8" max="8" width="21.90625" style="41" customWidth="1"/>
    <col min="9" max="9" width="21.36328125" customWidth="1"/>
    <col min="10" max="10" width="20.36328125" customWidth="1"/>
    <col min="11" max="11" width="21.90625" customWidth="1"/>
  </cols>
  <sheetData>
    <row r="1" spans="1:14" ht="47" thickBot="1" x14ac:dyDescent="0.4">
      <c r="A1" s="2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127</v>
      </c>
      <c r="G1" s="3" t="s">
        <v>109</v>
      </c>
      <c r="H1" s="44" t="s">
        <v>128</v>
      </c>
      <c r="I1" s="3" t="s">
        <v>129</v>
      </c>
      <c r="J1" s="3" t="s">
        <v>110</v>
      </c>
      <c r="K1" s="3" t="s">
        <v>111</v>
      </c>
      <c r="L1" s="4" t="s">
        <v>112</v>
      </c>
    </row>
    <row r="2" spans="1:14" ht="16" thickBot="1" x14ac:dyDescent="0.4">
      <c r="A2" s="5">
        <v>101</v>
      </c>
      <c r="B2" s="1">
        <v>45</v>
      </c>
      <c r="C2" s="1" t="s">
        <v>113</v>
      </c>
      <c r="D2" s="1">
        <v>175</v>
      </c>
      <c r="E2" s="1">
        <v>80</v>
      </c>
      <c r="F2" s="1">
        <f>E2-$E$18</f>
        <v>9.7999999999999972</v>
      </c>
      <c r="G2" s="1" t="s">
        <v>114</v>
      </c>
      <c r="H2" s="54">
        <v>120</v>
      </c>
      <c r="I2" s="1">
        <f>H2*0.133322</f>
        <v>15.99864</v>
      </c>
      <c r="J2" s="1">
        <v>200</v>
      </c>
      <c r="K2" s="1">
        <v>90</v>
      </c>
      <c r="L2" s="6">
        <v>26</v>
      </c>
    </row>
    <row r="3" spans="1:14" ht="16" thickBot="1" x14ac:dyDescent="0.4">
      <c r="A3" s="5">
        <v>102</v>
      </c>
      <c r="B3" s="1">
        <v>32</v>
      </c>
      <c r="C3" s="1" t="s">
        <v>115</v>
      </c>
      <c r="D3" s="1">
        <v>160</v>
      </c>
      <c r="E3" s="1">
        <v>55</v>
      </c>
      <c r="F3" s="1">
        <f t="shared" ref="F3:F16" si="0">E3-$E$18</f>
        <v>-15.200000000000003</v>
      </c>
      <c r="G3" s="1" t="s">
        <v>116</v>
      </c>
      <c r="H3" s="54">
        <v>110</v>
      </c>
      <c r="I3" s="1">
        <f t="shared" ref="I3:I16" si="1">H3*0.133322</f>
        <v>14.665419999999999</v>
      </c>
      <c r="J3" s="1">
        <v>180</v>
      </c>
      <c r="K3" s="1">
        <v>95</v>
      </c>
      <c r="L3" s="6">
        <v>21</v>
      </c>
    </row>
    <row r="4" spans="1:14" ht="16" thickBot="1" x14ac:dyDescent="0.4">
      <c r="A4" s="5">
        <v>103</v>
      </c>
      <c r="B4" s="1">
        <v>60</v>
      </c>
      <c r="C4" s="1" t="s">
        <v>113</v>
      </c>
      <c r="D4" s="1">
        <v>180</v>
      </c>
      <c r="E4" s="1">
        <v>85</v>
      </c>
      <c r="F4" s="1">
        <f t="shared" si="0"/>
        <v>14.799999999999997</v>
      </c>
      <c r="G4" s="1" t="s">
        <v>117</v>
      </c>
      <c r="H4" s="54">
        <v>140</v>
      </c>
      <c r="I4" s="1">
        <f t="shared" si="1"/>
        <v>18.66508</v>
      </c>
      <c r="J4" s="1">
        <v>220</v>
      </c>
      <c r="K4" s="1">
        <v>100</v>
      </c>
      <c r="L4" s="6">
        <v>26</v>
      </c>
    </row>
    <row r="5" spans="1:14" ht="16" thickBot="1" x14ac:dyDescent="0.4">
      <c r="A5" s="5">
        <v>104</v>
      </c>
      <c r="B5" s="1">
        <v>28</v>
      </c>
      <c r="C5" s="1" t="s">
        <v>115</v>
      </c>
      <c r="D5" s="1">
        <v>165</v>
      </c>
      <c r="E5" s="1">
        <v>60</v>
      </c>
      <c r="F5" s="1">
        <f t="shared" si="0"/>
        <v>-10.200000000000003</v>
      </c>
      <c r="G5" s="1" t="s">
        <v>118</v>
      </c>
      <c r="H5" s="54">
        <v>115</v>
      </c>
      <c r="I5" s="1">
        <f t="shared" si="1"/>
        <v>15.33203</v>
      </c>
      <c r="J5" s="1">
        <v>160</v>
      </c>
      <c r="K5" s="1">
        <v>85</v>
      </c>
      <c r="L5" s="6">
        <v>22</v>
      </c>
    </row>
    <row r="6" spans="1:14" ht="16" thickBot="1" x14ac:dyDescent="0.4">
      <c r="A6" s="5">
        <v>105</v>
      </c>
      <c r="B6" s="1">
        <v>50</v>
      </c>
      <c r="C6" s="1" t="s">
        <v>113</v>
      </c>
      <c r="D6" s="1">
        <v>170</v>
      </c>
      <c r="E6" s="1">
        <v>75</v>
      </c>
      <c r="F6" s="1">
        <f t="shared" si="0"/>
        <v>4.7999999999999972</v>
      </c>
      <c r="G6" s="1" t="s">
        <v>119</v>
      </c>
      <c r="H6" s="54">
        <v>130</v>
      </c>
      <c r="I6" s="1">
        <f t="shared" si="1"/>
        <v>17.331859999999999</v>
      </c>
      <c r="J6" s="1">
        <v>240</v>
      </c>
      <c r="K6" s="1">
        <v>110</v>
      </c>
      <c r="L6" s="6">
        <v>26</v>
      </c>
      <c r="M6" t="s">
        <v>130</v>
      </c>
      <c r="N6">
        <f>MAX(L2:L16)</f>
        <v>27</v>
      </c>
    </row>
    <row r="7" spans="1:14" ht="16" thickBot="1" x14ac:dyDescent="0.4">
      <c r="A7" s="5">
        <v>106</v>
      </c>
      <c r="B7" s="1">
        <v>35</v>
      </c>
      <c r="C7" s="1" t="s">
        <v>115</v>
      </c>
      <c r="D7" s="1">
        <v>155</v>
      </c>
      <c r="E7" s="1">
        <v>50</v>
      </c>
      <c r="F7" s="1">
        <f t="shared" si="0"/>
        <v>-20.200000000000003</v>
      </c>
      <c r="G7" s="1" t="s">
        <v>120</v>
      </c>
      <c r="H7" s="54">
        <v>105</v>
      </c>
      <c r="I7" s="1">
        <f t="shared" si="1"/>
        <v>13.998809999999999</v>
      </c>
      <c r="J7" s="1">
        <v>180</v>
      </c>
      <c r="K7" s="1">
        <v>95</v>
      </c>
      <c r="L7" s="6">
        <v>21</v>
      </c>
    </row>
    <row r="8" spans="1:14" ht="16" thickBot="1" x14ac:dyDescent="0.4">
      <c r="A8" s="5">
        <v>107</v>
      </c>
      <c r="B8" s="1">
        <v>55</v>
      </c>
      <c r="C8" s="1" t="s">
        <v>113</v>
      </c>
      <c r="D8" s="1">
        <v>178</v>
      </c>
      <c r="E8" s="1">
        <v>82</v>
      </c>
      <c r="F8" s="1">
        <f t="shared" si="0"/>
        <v>11.799999999999997</v>
      </c>
      <c r="G8" s="1" t="s">
        <v>121</v>
      </c>
      <c r="H8" s="54">
        <v>125</v>
      </c>
      <c r="I8" s="1">
        <f t="shared" si="1"/>
        <v>16.66525</v>
      </c>
      <c r="J8" s="1">
        <v>210</v>
      </c>
      <c r="K8" s="1">
        <v>100</v>
      </c>
      <c r="L8" s="6">
        <v>26</v>
      </c>
    </row>
    <row r="9" spans="1:14" ht="16" thickBot="1" x14ac:dyDescent="0.4">
      <c r="A9" s="5">
        <v>108</v>
      </c>
      <c r="B9" s="1">
        <v>40</v>
      </c>
      <c r="C9" s="1" t="s">
        <v>115</v>
      </c>
      <c r="D9" s="1">
        <v>163</v>
      </c>
      <c r="E9" s="1">
        <v>65</v>
      </c>
      <c r="F9" s="1">
        <f t="shared" si="0"/>
        <v>-5.2000000000000028</v>
      </c>
      <c r="G9" s="1" t="s">
        <v>122</v>
      </c>
      <c r="H9" s="54">
        <v>120</v>
      </c>
      <c r="I9" s="1">
        <f t="shared" si="1"/>
        <v>15.99864</v>
      </c>
      <c r="J9" s="1">
        <v>190</v>
      </c>
      <c r="K9" s="1">
        <v>90</v>
      </c>
      <c r="L9" s="6">
        <v>24</v>
      </c>
    </row>
    <row r="10" spans="1:14" ht="16" thickBot="1" x14ac:dyDescent="0.4">
      <c r="A10" s="5">
        <v>109</v>
      </c>
      <c r="B10" s="1">
        <v>48</v>
      </c>
      <c r="C10" s="1" t="s">
        <v>113</v>
      </c>
      <c r="D10" s="1">
        <v>172</v>
      </c>
      <c r="E10" s="1">
        <v>78</v>
      </c>
      <c r="F10" s="1">
        <f t="shared" si="0"/>
        <v>7.7999999999999972</v>
      </c>
      <c r="G10" s="1" t="s">
        <v>123</v>
      </c>
      <c r="H10" s="54">
        <v>135</v>
      </c>
      <c r="I10" s="1">
        <f t="shared" si="1"/>
        <v>17.998470000000001</v>
      </c>
      <c r="J10" s="1">
        <v>230</v>
      </c>
      <c r="K10" s="1">
        <v>105</v>
      </c>
      <c r="L10" s="6">
        <v>26</v>
      </c>
    </row>
    <row r="11" spans="1:14" ht="16" thickBot="1" x14ac:dyDescent="0.4">
      <c r="A11" s="5">
        <v>110</v>
      </c>
      <c r="B11" s="1">
        <v>30</v>
      </c>
      <c r="C11" s="1" t="s">
        <v>115</v>
      </c>
      <c r="D11" s="1">
        <v>158</v>
      </c>
      <c r="E11" s="1">
        <v>52</v>
      </c>
      <c r="F11" s="1">
        <f t="shared" si="0"/>
        <v>-18.200000000000003</v>
      </c>
      <c r="G11" s="1" t="s">
        <v>116</v>
      </c>
      <c r="H11" s="54">
        <v>110</v>
      </c>
      <c r="I11" s="1">
        <f t="shared" si="1"/>
        <v>14.665419999999999</v>
      </c>
      <c r="J11" s="1">
        <v>170</v>
      </c>
      <c r="K11" s="1">
        <v>85</v>
      </c>
      <c r="L11" s="6">
        <v>21</v>
      </c>
    </row>
    <row r="12" spans="1:14" ht="16" thickBot="1" x14ac:dyDescent="0.4">
      <c r="A12" s="5">
        <v>111</v>
      </c>
      <c r="B12" s="1">
        <v>58</v>
      </c>
      <c r="C12" s="1" t="s">
        <v>113</v>
      </c>
      <c r="D12" s="1">
        <v>176</v>
      </c>
      <c r="E12" s="1">
        <v>84</v>
      </c>
      <c r="F12" s="1">
        <f t="shared" si="0"/>
        <v>13.799999999999997</v>
      </c>
      <c r="G12" s="1" t="s">
        <v>124</v>
      </c>
      <c r="H12" s="54">
        <v>130</v>
      </c>
      <c r="I12" s="1">
        <f t="shared" si="1"/>
        <v>17.331859999999999</v>
      </c>
      <c r="J12" s="1">
        <v>220</v>
      </c>
      <c r="K12" s="1">
        <v>105</v>
      </c>
      <c r="L12" s="6">
        <v>27</v>
      </c>
    </row>
    <row r="13" spans="1:14" ht="16" thickBot="1" x14ac:dyDescent="0.4">
      <c r="A13" s="5">
        <v>112</v>
      </c>
      <c r="B13" s="1">
        <v>42</v>
      </c>
      <c r="C13" s="1" t="s">
        <v>115</v>
      </c>
      <c r="D13" s="1">
        <v>168</v>
      </c>
      <c r="E13" s="1">
        <v>70</v>
      </c>
      <c r="F13" s="1">
        <f t="shared" si="0"/>
        <v>-0.20000000000000284</v>
      </c>
      <c r="G13" s="1" t="s">
        <v>121</v>
      </c>
      <c r="H13" s="54">
        <v>125</v>
      </c>
      <c r="I13" s="1">
        <f t="shared" si="1"/>
        <v>16.66525</v>
      </c>
      <c r="J13" s="1">
        <v>200</v>
      </c>
      <c r="K13" s="1">
        <v>95</v>
      </c>
      <c r="L13" s="6">
        <v>25</v>
      </c>
    </row>
    <row r="14" spans="1:14" ht="16" thickBot="1" x14ac:dyDescent="0.4">
      <c r="A14" s="5">
        <v>113</v>
      </c>
      <c r="B14" s="1">
        <v>52</v>
      </c>
      <c r="C14" s="1" t="s">
        <v>113</v>
      </c>
      <c r="D14" s="1">
        <v>178</v>
      </c>
      <c r="E14" s="1">
        <v>80</v>
      </c>
      <c r="F14" s="1">
        <f t="shared" si="0"/>
        <v>9.7999999999999972</v>
      </c>
      <c r="G14" s="1" t="s">
        <v>123</v>
      </c>
      <c r="H14" s="54">
        <v>135</v>
      </c>
      <c r="I14" s="1">
        <f t="shared" si="1"/>
        <v>17.998470000000001</v>
      </c>
      <c r="J14" s="1">
        <v>240</v>
      </c>
      <c r="K14" s="1">
        <v>110</v>
      </c>
      <c r="L14" s="6">
        <v>25</v>
      </c>
    </row>
    <row r="15" spans="1:14" ht="16" thickBot="1" x14ac:dyDescent="0.4">
      <c r="A15" s="5">
        <v>114</v>
      </c>
      <c r="B15" s="1">
        <v>33</v>
      </c>
      <c r="C15" s="1" t="s">
        <v>115</v>
      </c>
      <c r="D15" s="1">
        <v>160</v>
      </c>
      <c r="E15" s="1">
        <v>58</v>
      </c>
      <c r="F15" s="1">
        <f t="shared" si="0"/>
        <v>-12.200000000000003</v>
      </c>
      <c r="G15" s="1" t="s">
        <v>118</v>
      </c>
      <c r="H15" s="54">
        <v>115</v>
      </c>
      <c r="I15" s="1">
        <f t="shared" si="1"/>
        <v>15.33203</v>
      </c>
      <c r="J15" s="1">
        <v>170</v>
      </c>
      <c r="K15" s="1">
        <v>90</v>
      </c>
      <c r="L15" s="6">
        <v>23</v>
      </c>
    </row>
    <row r="16" spans="1:14" ht="15.5" x14ac:dyDescent="0.35">
      <c r="A16" s="48">
        <v>115</v>
      </c>
      <c r="B16" s="49">
        <v>47</v>
      </c>
      <c r="C16" s="49" t="s">
        <v>113</v>
      </c>
      <c r="D16" s="49">
        <v>174</v>
      </c>
      <c r="E16" s="49">
        <v>79</v>
      </c>
      <c r="F16" s="49">
        <f t="shared" si="0"/>
        <v>8.7999999999999972</v>
      </c>
      <c r="G16" s="49" t="s">
        <v>125</v>
      </c>
      <c r="H16" s="55">
        <v>128</v>
      </c>
      <c r="I16" s="49">
        <f t="shared" si="1"/>
        <v>17.065215999999999</v>
      </c>
      <c r="J16" s="49">
        <v>210</v>
      </c>
      <c r="K16" s="49">
        <v>100</v>
      </c>
      <c r="L16" s="50">
        <v>26</v>
      </c>
    </row>
    <row r="17" spans="1:12" s="53" customFormat="1" ht="15.5" x14ac:dyDescent="0.35">
      <c r="A17" s="51" t="s">
        <v>31</v>
      </c>
      <c r="B17" s="51"/>
      <c r="C17" s="51"/>
      <c r="D17" s="51"/>
      <c r="E17" s="51"/>
      <c r="F17" s="51"/>
      <c r="G17" s="51"/>
      <c r="H17" s="52"/>
      <c r="I17" s="51"/>
      <c r="J17" s="51">
        <f>SUM(J2:J16)</f>
        <v>3020</v>
      </c>
      <c r="K17" s="51"/>
      <c r="L17" s="51"/>
    </row>
    <row r="18" spans="1:12" ht="15.5" x14ac:dyDescent="0.35">
      <c r="A18" s="43" t="s">
        <v>98</v>
      </c>
      <c r="B18">
        <f>AVERAGE(B2:B16)</f>
        <v>43.666666666666664</v>
      </c>
      <c r="E18">
        <f>AVERAGE(E2:E16)</f>
        <v>70.2</v>
      </c>
      <c r="H18" s="41">
        <f>AVERAGE(H2:H16)</f>
        <v>122.86666666666666</v>
      </c>
      <c r="L18">
        <f ca="1">AVERAGEIF(C2:L16,C3,L2:L16)</f>
        <v>22.428571428571427</v>
      </c>
    </row>
    <row r="19" spans="1:12" x14ac:dyDescent="0.35">
      <c r="A19" t="s">
        <v>126</v>
      </c>
      <c r="B19">
        <f>COUNTIF(C1:C16,C2)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2024-02-22T19:24:33Z</dcterms:created>
  <dcterms:modified xsi:type="dcterms:W3CDTF">2024-02-23T17:33:48Z</dcterms:modified>
</cp:coreProperties>
</file>