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9"/>
  <workbookPr/>
  <mc:AlternateContent xmlns:mc="http://schemas.openxmlformats.org/markup-compatibility/2006">
    <mc:Choice Requires="x15">
      <x15ac:absPath xmlns:x15ac="http://schemas.microsoft.com/office/spreadsheetml/2010/11/ac" url="https://arizonastateu-my.sharepoint.com/personal/nsgarde_sundevils_asu_edu/Documents/EGR304/Individual Subsystem/"/>
    </mc:Choice>
  </mc:AlternateContent>
  <xr:revisionPtr revIDLastSave="0" documentId="8_{528B0B3E-AC6E-4962-9B62-0ABEB659725D}" xr6:coauthVersionLast="47" xr6:coauthVersionMax="47" xr10:uidLastSave="{00000000-0000-0000-0000-000000000000}"/>
  <bookViews>
    <workbookView xWindow="-120" yWindow="-120" windowWidth="21840" windowHeight="13020" firstSheet="1" activeTab="1" xr2:uid="{00000000-000D-0000-FFFF-FFFF00000000}"/>
  </bookViews>
  <sheets>
    <sheet name="GROUP power budget" sheetId="1" r:id="rId1"/>
    <sheet name="ASADBEK" sheetId="2" r:id="rId2"/>
    <sheet name="K" sheetId="3" r:id="rId3"/>
    <sheet name="JACOB" sheetId="4" r:id="rId4"/>
    <sheet name="NEEL"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5" i="2" l="1"/>
  <c r="G9" i="2"/>
  <c r="G10" i="2"/>
  <c r="G85" i="4"/>
  <c r="G79" i="6"/>
  <c r="F79" i="6"/>
  <c r="F71" i="6"/>
  <c r="G72" i="6"/>
  <c r="G78" i="6"/>
  <c r="G71" i="6"/>
  <c r="G70" i="6"/>
  <c r="G73" i="6" s="1"/>
  <c r="G61" i="6"/>
  <c r="G56" i="6"/>
  <c r="G55" i="6"/>
  <c r="G54" i="6"/>
  <c r="G57" i="6" s="1"/>
  <c r="G59" i="6" s="1"/>
  <c r="G50" i="6"/>
  <c r="G45" i="6"/>
  <c r="G44" i="6"/>
  <c r="G43" i="6"/>
  <c r="G39" i="6"/>
  <c r="G34" i="6"/>
  <c r="G33" i="6"/>
  <c r="G32" i="6"/>
  <c r="G35" i="6"/>
  <c r="G37" i="6" s="1"/>
  <c r="G27" i="6"/>
  <c r="G22" i="6"/>
  <c r="G21" i="6"/>
  <c r="G23" i="6" s="1"/>
  <c r="G25" i="6" s="1"/>
  <c r="G20" i="6"/>
  <c r="G86" i="4"/>
  <c r="G71" i="4"/>
  <c r="G73" i="4"/>
  <c r="G61" i="4"/>
  <c r="G56" i="4"/>
  <c r="G55" i="4"/>
  <c r="G54" i="4"/>
  <c r="G57" i="4" s="1"/>
  <c r="G59" i="4" s="1"/>
  <c r="G50" i="4"/>
  <c r="G46" i="4"/>
  <c r="G48" i="4" s="1"/>
  <c r="G45" i="4"/>
  <c r="G44" i="4"/>
  <c r="G43" i="4"/>
  <c r="G39" i="4"/>
  <c r="G34" i="4"/>
  <c r="G33" i="4"/>
  <c r="G32" i="4"/>
  <c r="G31" i="4"/>
  <c r="G30" i="4"/>
  <c r="G35" i="4" s="1"/>
  <c r="G37" i="4" s="1"/>
  <c r="G27" i="4"/>
  <c r="G22" i="4"/>
  <c r="G21" i="4"/>
  <c r="G20" i="4"/>
  <c r="G19" i="4"/>
  <c r="G18" i="4"/>
  <c r="G23" i="4" s="1"/>
  <c r="G25" i="4" s="1"/>
  <c r="G13" i="4"/>
  <c r="G12" i="4"/>
  <c r="G11" i="4"/>
  <c r="G10" i="4"/>
  <c r="G9" i="4"/>
  <c r="G78" i="3"/>
  <c r="G81" i="3" s="1"/>
  <c r="G72" i="3"/>
  <c r="G71" i="3"/>
  <c r="G70" i="3"/>
  <c r="G73" i="3" s="1"/>
  <c r="G61" i="3"/>
  <c r="G56" i="3"/>
  <c r="G55" i="3"/>
  <c r="G54" i="3"/>
  <c r="G57" i="3" s="1"/>
  <c r="G59" i="3" s="1"/>
  <c r="G50" i="3"/>
  <c r="G45" i="3"/>
  <c r="G46" i="3" s="1"/>
  <c r="G48" i="3" s="1"/>
  <c r="G44" i="3"/>
  <c r="G43" i="3"/>
  <c r="G39" i="3"/>
  <c r="G34" i="3"/>
  <c r="G33" i="3"/>
  <c r="G32" i="3"/>
  <c r="G31" i="3"/>
  <c r="G30" i="3"/>
  <c r="G35" i="3" s="1"/>
  <c r="G37" i="3" s="1"/>
  <c r="G40" i="3" s="1"/>
  <c r="G27" i="3"/>
  <c r="G22" i="3"/>
  <c r="G21" i="3"/>
  <c r="G20" i="3"/>
  <c r="G19" i="3"/>
  <c r="G18" i="3"/>
  <c r="G23" i="3" s="1"/>
  <c r="G25" i="3" s="1"/>
  <c r="G11" i="3"/>
  <c r="G10" i="3"/>
  <c r="G9" i="3"/>
  <c r="G78" i="2"/>
  <c r="G71" i="2"/>
  <c r="G73" i="2"/>
  <c r="G61" i="2"/>
  <c r="G56" i="2"/>
  <c r="G55" i="2"/>
  <c r="G54" i="2"/>
  <c r="G57" i="2" s="1"/>
  <c r="G59" i="2" s="1"/>
  <c r="G50" i="2"/>
  <c r="G45" i="2"/>
  <c r="G44" i="2"/>
  <c r="G43" i="2"/>
  <c r="G39" i="2"/>
  <c r="G34" i="2"/>
  <c r="G33" i="2"/>
  <c r="G32" i="2"/>
  <c r="G31" i="2"/>
  <c r="G30" i="2"/>
  <c r="G35" i="2" s="1"/>
  <c r="G37" i="2" s="1"/>
  <c r="G40" i="2" s="1"/>
  <c r="G22" i="2"/>
  <c r="G21" i="2"/>
  <c r="G20" i="2"/>
  <c r="G23" i="2"/>
  <c r="G25" i="2" s="1"/>
  <c r="G78" i="1"/>
  <c r="G81" i="1" s="1"/>
  <c r="G72" i="1"/>
  <c r="G70" i="1"/>
  <c r="G61" i="1"/>
  <c r="G56" i="1"/>
  <c r="G55" i="1"/>
  <c r="G54" i="1"/>
  <c r="G57" i="1" s="1"/>
  <c r="G59" i="1" s="1"/>
  <c r="G62" i="1" s="1"/>
  <c r="G50" i="1"/>
  <c r="G45" i="1"/>
  <c r="G46" i="1" s="1"/>
  <c r="G48" i="1" s="1"/>
  <c r="G51" i="1" s="1"/>
  <c r="G44" i="1"/>
  <c r="G39" i="1"/>
  <c r="G34" i="1"/>
  <c r="G33" i="1"/>
  <c r="G32" i="1"/>
  <c r="G35" i="1"/>
  <c r="G37" i="1" s="1"/>
  <c r="F71" i="1" s="1"/>
  <c r="G71" i="1" s="1"/>
  <c r="G85" i="1" s="1"/>
  <c r="G86" i="1" s="1"/>
  <c r="G27" i="1"/>
  <c r="G22" i="1"/>
  <c r="G21" i="1"/>
  <c r="G20" i="1"/>
  <c r="G23" i="1"/>
  <c r="G25" i="1" s="1"/>
  <c r="G28" i="3" l="1"/>
  <c r="G46" i="2"/>
  <c r="G48" i="2" s="1"/>
  <c r="G73" i="1"/>
  <c r="G86" i="2"/>
  <c r="G81" i="2"/>
  <c r="G28" i="2"/>
  <c r="G28" i="4"/>
  <c r="G28" i="6"/>
  <c r="G46" i="6"/>
  <c r="G48" i="6" s="1"/>
  <c r="G28" i="1"/>
  <c r="G40" i="6"/>
  <c r="G51" i="6"/>
  <c r="G62" i="6"/>
  <c r="G81" i="6"/>
  <c r="G40" i="4"/>
  <c r="G62" i="4"/>
  <c r="G51" i="4"/>
  <c r="G81" i="4"/>
  <c r="G51" i="3"/>
  <c r="G62" i="3"/>
  <c r="G86" i="3"/>
  <c r="G51" i="2"/>
  <c r="G62" i="2"/>
  <c r="G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7E01055C-2D0D-4CCB-A634-6172439EA594}">
      <text>
        <r>
          <rPr>
            <sz val="12"/>
            <color rgb="FF000000"/>
            <rFont val="Calibri"/>
          </rPr>
          <t>For inductive loads (e.g., motors, solenoids) this is often called "stall current" on the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3B50E0A-ECFA-4B97-B4BE-B7ADC617F22A}">
      <text>
        <r>
          <rPr>
            <sz val="12"/>
            <color rgb="FF000000"/>
            <rFont val="Calibri"/>
          </rPr>
          <t>For inductive loads (e.g., motors, solenoids) this is often called "stall current" on the data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9FE6F128-C5F1-4FB6-832A-40B5BA6C1E0C}">
      <text>
        <r>
          <rPr>
            <sz val="12"/>
            <color rgb="FF000000"/>
            <rFont val="Calibri"/>
          </rPr>
          <t>For inductive loads (e.g., motors, solenoids) this is often called "stall current" on the data 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7FC81D60-A7B0-4C58-A6F6-5EA753E8D8E9}">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<sst xmlns="http://schemas.openxmlformats.org/spreadsheetml/2006/main" count="905" uniqueCount="111">
  <si>
    <t>Power Budget Example</t>
  </si>
  <si>
    <t>Team Number:</t>
  </si>
  <si>
    <t>Project Name:</t>
  </si>
  <si>
    <t>VibeWater</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</si>
  <si>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</si>
  <si>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</si>
  <si>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</si>
  <si>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</si>
  <si>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</si>
  <si>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</si>
  <si>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</si>
  <si>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</si>
  <si>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</si>
  <si>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</si>
  <si>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</si>
  <si>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PIC Discovery Nano</t>
  </si>
  <si>
    <t>PIC18F577Q43</t>
  </si>
  <si>
    <t>1.8V - 5.0V</t>
  </si>
  <si>
    <t>mA</t>
  </si>
  <si>
    <t>pH op amp</t>
  </si>
  <si>
    <t>MCP601-I/P</t>
  </si>
  <si>
    <t>2.7V - 6.0V</t>
  </si>
  <si>
    <t>LCD Daughterboard</t>
  </si>
  <si>
    <t>NHD-0420AZ-FSW-GBW-33V3</t>
  </si>
  <si>
    <t xml:space="preserve"> +1.8 - 3.3V</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</si>
  <si>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</si>
  <si>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</si>
  <si>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</si>
  <si>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</si>
  <si>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</si>
  <si>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</si>
  <si>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Total Remaining Current Available on +12V Rail</t>
  </si>
  <si>
    <t xml:space="preserve"> +5V Power Rail</t>
  </si>
  <si>
    <t>Speaker</t>
  </si>
  <si>
    <t>SPKM.10.8.A</t>
  </si>
  <si>
    <t>0.7-7.5V</t>
  </si>
  <si>
    <t>Total Current Required on +5V Rail</t>
  </si>
  <si>
    <t>c2. Regulator or Source Choice</t>
  </si>
  <si>
    <t xml:space="preserve"> +5V Regulator</t>
  </si>
  <si>
    <t>LM1084IT-5.0/NOPB</t>
  </si>
  <si>
    <t>1.5V - 25V</t>
  </si>
  <si>
    <t>Total Remaining Current Available on +5V Rail</t>
  </si>
  <si>
    <t>-5V Power Rail</t>
  </si>
  <si>
    <t>Total Current Required on -5V Rail</t>
  </si>
  <si>
    <t>c3. Regulator or Source Choice</t>
  </si>
  <si>
    <t>Total Remaining Current Available on -5V Rail</t>
  </si>
  <si>
    <t xml:space="preserve"> +3.3V Power Rail</t>
  </si>
  <si>
    <t>Total Current Required on +3.3V Rail</t>
  </si>
  <si>
    <t>c4. Regulator or Source Choice</t>
  </si>
  <si>
    <t xml:space="preserve"> +3.3V low-dropout regulator</t>
  </si>
  <si>
    <t>LE33CZ-AP</t>
  </si>
  <si>
    <t xml:space="preserve"> +5V - 18V</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</si>
  <si>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</si>
  <si>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</si>
  <si>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</si>
  <si>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</si>
  <si>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</si>
  <si>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</si>
  <si>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9V batteries</t>
  </si>
  <si>
    <t>PC1604BKD</t>
  </si>
  <si>
    <t>9.0VDC</t>
  </si>
  <si>
    <t>Power Rails Connected to External Power Source 1</t>
  </si>
  <si>
    <t>Total Remaining Current Available on External Power Source 1</t>
  </si>
  <si>
    <t>External Power Source 2</t>
  </si>
  <si>
    <t>Power Source 2 Selection</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</si>
  <si>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</si>
  <si>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</si>
  <si>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</si>
  <si>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</si>
  <si>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</si>
  <si>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Battery Life</t>
  </si>
  <si>
    <t>minutes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</si>
  <si>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</si>
  <si>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</si>
  <si>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</si>
  <si>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 xml:space="preserve">Power Budget </t>
  </si>
  <si>
    <t>Asadbek, Neel, K, Jacob</t>
  </si>
  <si>
    <t>Opamp</t>
  </si>
  <si>
    <t>MCP6004</t>
  </si>
  <si>
    <t xml:space="preserve"> +1.8 to 6V</t>
  </si>
  <si>
    <t>5V regulator</t>
  </si>
  <si>
    <t>LM7805</t>
  </si>
  <si>
    <t xml:space="preserve"> +5V - 35V</t>
  </si>
  <si>
    <t>1.8-5.1v</t>
  </si>
  <si>
    <t>(range)</t>
  </si>
  <si>
    <t xml:space="preserve"> -5V Regulator</t>
  </si>
  <si>
    <t>(full part number)</t>
  </si>
  <si>
    <t>KA78RM33RTF</t>
  </si>
  <si>
    <t xml:space="preserve"> +5V - 20V</t>
  </si>
  <si>
    <t>Plug-in Wall Supply</t>
  </si>
  <si>
    <t>SWI12-12-E-P5 9V 2A AC DC Power</t>
  </si>
  <si>
    <t>110VAC</t>
  </si>
  <si>
    <t xml:space="preserve"> +9V</t>
  </si>
  <si>
    <t>Battery</t>
  </si>
  <si>
    <t>-9V</t>
  </si>
  <si>
    <t>hours</t>
  </si>
  <si>
    <t>Power Budget K Phang</t>
  </si>
  <si>
    <t>Operational Amplifier</t>
  </si>
  <si>
    <t>RGB LED</t>
  </si>
  <si>
    <t>XINGLIGHT XL-3030RGBC-WS2812B</t>
  </si>
  <si>
    <t>4.5-5.5V</t>
  </si>
  <si>
    <t>SWI12-9-N-P5</t>
  </si>
  <si>
    <t>+9V</t>
  </si>
  <si>
    <t xml:space="preserve"> +12V regulator</t>
  </si>
  <si>
    <t>Individual Power Budget</t>
  </si>
  <si>
    <t>Asadbek Ruizev, Jacob Andrius, K Phang-Davey, Neel Garde</t>
  </si>
  <si>
    <t>0-35V</t>
  </si>
  <si>
    <t>`+9V</t>
  </si>
  <si>
    <t>Subsystem power sharing</t>
  </si>
  <si>
    <t>N/A</t>
  </si>
  <si>
    <t>`+5V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</si>
</sst>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name val="Arial"/>
    </font>
    <font>
      <sz val="12"/>
      <color rgb="FF000000"/>
      <name val="Calibri"/>
      <family val="2"/>
    </font>
    <font>
      <sz val="12"/>
      <color rgb="FF000000"/>
      <name val="Arial"/>
      <family val="2"/>
    </font>
    <font>
      <b/>
      <sz val="24"/>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s>
  <cellStyleXfs count="1">
    <xf numFmtId="0" fontId="0" fillId="0" borderId="0"/>
  </cellStyleXfs>
  <cellXfs count="79">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3" xfId="0" applyFont="1" applyFill="1" applyBorder="1" applyAlignment="1">
      <alignment horizontal="center"/>
    </xf>
    <xf numFmtId="0" fontId="0" fillId="0" borderId="4" xfId="0" applyBorder="1"/>
    <xf numFmtId="0" fontId="6" fillId="0" borderId="0" xfId="0" applyFont="1" applyAlignment="1">
      <alignment horizontal="center"/>
    </xf>
    <xf numFmtId="0" fontId="0" fillId="0" borderId="0" xfId="0" applyAlignment="1">
      <alignment horizontal="center"/>
    </xf>
    <xf numFmtId="0" fontId="0" fillId="0" borderId="5" xfId="0" applyBorder="1"/>
    <xf numFmtId="0" fontId="6" fillId="0" borderId="5" xfId="0" applyFont="1" applyBorder="1"/>
    <xf numFmtId="0" fontId="6" fillId="0" borderId="0" xfId="0" applyFont="1"/>
    <xf numFmtId="49" fontId="6" fillId="0" borderId="0" xfId="0" applyNumberFormat="1" applyFont="1" applyAlignment="1">
      <alignment horizontal="center"/>
    </xf>
    <xf numFmtId="0" fontId="2" fillId="0" borderId="4" xfId="0" applyFont="1" applyBorder="1"/>
    <xf numFmtId="0" fontId="4" fillId="0" borderId="0" xfId="0" applyFont="1" applyAlignment="1">
      <alignment horizontal="center"/>
    </xf>
    <xf numFmtId="0" fontId="2" fillId="0" borderId="5" xfId="0" applyFont="1" applyBorder="1"/>
    <xf numFmtId="0" fontId="5" fillId="3" borderId="6" xfId="0" applyFont="1" applyFill="1" applyBorder="1"/>
    <xf numFmtId="0" fontId="7" fillId="0" borderId="0" xfId="0" applyFont="1" applyAlignment="1">
      <alignment horizontal="right"/>
    </xf>
    <xf numFmtId="9" fontId="0" fillId="0" borderId="5" xfId="0" applyNumberFormat="1" applyBorder="1"/>
    <xf numFmtId="0" fontId="7" fillId="0" borderId="4" xfId="0" applyFont="1" applyBorder="1"/>
    <xf numFmtId="0" fontId="5" fillId="0" borderId="4"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5" xfId="0" applyBorder="1" applyAlignment="1">
      <alignment horizontal="right"/>
    </xf>
    <xf numFmtId="0" fontId="5" fillId="0" borderId="7" xfId="0" applyFont="1" applyBorder="1" applyAlignment="1">
      <alignment horizontal="left"/>
    </xf>
    <xf numFmtId="0" fontId="4" fillId="3" borderId="1" xfId="0" applyFont="1" applyFill="1" applyBorder="1" applyAlignment="1">
      <alignment horizontal="center"/>
    </xf>
    <xf numFmtId="0" fontId="5" fillId="0" borderId="4" xfId="0" applyFont="1" applyBorder="1" applyAlignment="1">
      <alignment wrapText="1"/>
    </xf>
    <xf numFmtId="0" fontId="5" fillId="0" borderId="0" xfId="0" applyFont="1" applyAlignment="1">
      <alignment wrapText="1"/>
    </xf>
    <xf numFmtId="0" fontId="5" fillId="0" borderId="4" xfId="0" applyFont="1" applyBorder="1"/>
    <xf numFmtId="0" fontId="5" fillId="0" borderId="5" xfId="0" applyFont="1" applyBorder="1"/>
    <xf numFmtId="0" fontId="4" fillId="0" borderId="4" xfId="0" applyFont="1" applyBorder="1" applyAlignment="1">
      <alignment horizontal="left"/>
    </xf>
    <xf numFmtId="0" fontId="6" fillId="0" borderId="5" xfId="0" applyFont="1" applyBorder="1" applyAlignment="1">
      <alignment horizontal="right"/>
    </xf>
    <xf numFmtId="0" fontId="6" fillId="0" borderId="10" xfId="0" applyFont="1" applyBorder="1" applyAlignment="1">
      <alignment horizontal="left"/>
    </xf>
    <xf numFmtId="0" fontId="4" fillId="0" borderId="4" xfId="0" applyFont="1" applyBorder="1" applyAlignment="1">
      <alignment horizontal="center"/>
    </xf>
    <xf numFmtId="0" fontId="6" fillId="0" borderId="10" xfId="0" applyFont="1" applyBorder="1"/>
    <xf numFmtId="0" fontId="4" fillId="0" borderId="5" xfId="0" applyFont="1" applyBorder="1" applyAlignment="1">
      <alignment horizontal="center"/>
    </xf>
    <xf numFmtId="0" fontId="4" fillId="0" borderId="10" xfId="0" applyFont="1" applyBorder="1" applyAlignment="1">
      <alignment horizontal="center"/>
    </xf>
    <xf numFmtId="0" fontId="8" fillId="0" borderId="0" xfId="0" applyFont="1"/>
    <xf numFmtId="0" fontId="0" fillId="0" borderId="5" xfId="0" applyBorder="1" applyAlignment="1">
      <alignment horizontal="center"/>
    </xf>
    <xf numFmtId="0" fontId="7" fillId="2" borderId="1" xfId="0" applyFont="1" applyFill="1" applyBorder="1"/>
    <xf numFmtId="0" fontId="2" fillId="3" borderId="4" xfId="0" applyFont="1" applyFill="1" applyBorder="1"/>
    <xf numFmtId="0" fontId="2" fillId="3" borderId="12" xfId="0" applyFont="1" applyFill="1" applyBorder="1"/>
    <xf numFmtId="0" fontId="4" fillId="3" borderId="13" xfId="0" applyFont="1" applyFill="1" applyBorder="1" applyAlignment="1">
      <alignment horizontal="center"/>
    </xf>
    <xf numFmtId="0" fontId="4" fillId="3" borderId="5" xfId="0" applyFont="1" applyFill="1" applyBorder="1" applyAlignment="1">
      <alignment horizontal="center"/>
    </xf>
    <xf numFmtId="0" fontId="2" fillId="3" borderId="5" xfId="0" applyFont="1" applyFill="1" applyBorder="1"/>
    <xf numFmtId="0" fontId="0" fillId="2" borderId="0" xfId="0" applyFill="1"/>
    <xf numFmtId="0" fontId="4" fillId="3" borderId="6" xfId="0" applyFont="1" applyFill="1" applyBorder="1" applyAlignment="1">
      <alignment horizontal="center"/>
    </xf>
    <xf numFmtId="0" fontId="2" fillId="3" borderId="11" xfId="0" applyFont="1" applyFill="1" applyBorder="1" applyAlignment="1">
      <alignment horizontal="center"/>
    </xf>
    <xf numFmtId="0" fontId="4" fillId="3" borderId="11" xfId="0" applyFont="1" applyFill="1" applyBorder="1" applyAlignment="1">
      <alignment horizontal="center"/>
    </xf>
    <xf numFmtId="0" fontId="4" fillId="3" borderId="11" xfId="0" applyFont="1" applyFill="1" applyBorder="1" applyAlignment="1">
      <alignment horizontal="center" wrapText="1"/>
    </xf>
    <xf numFmtId="0" fontId="10" fillId="0" borderId="0" xfId="0" applyFont="1" applyAlignment="1">
      <alignment horizontal="center"/>
    </xf>
    <xf numFmtId="0" fontId="10" fillId="0" borderId="0" xfId="0" applyFont="1" applyAlignment="1">
      <alignment horizontal="left"/>
    </xf>
    <xf numFmtId="0" fontId="9" fillId="0" borderId="12" xfId="0" applyFont="1" applyBorder="1"/>
    <xf numFmtId="0" fontId="2" fillId="0" borderId="1" xfId="0" applyFont="1" applyBorder="1" applyAlignment="1">
      <alignment horizontal="center"/>
    </xf>
    <xf numFmtId="0" fontId="3" fillId="0" borderId="1" xfId="0" applyFont="1" applyBorder="1" applyAlignment="1">
      <alignment horizontal="center"/>
    </xf>
    <xf numFmtId="0" fontId="1" fillId="0" borderId="0" xfId="0" applyFont="1" applyAlignment="1">
      <alignment horizontal="center"/>
    </xf>
    <xf numFmtId="0" fontId="5" fillId="2" borderId="6" xfId="0" applyFont="1" applyFill="1" applyBorder="1" applyAlignment="1">
      <alignment wrapText="1"/>
    </xf>
    <xf numFmtId="0" fontId="7" fillId="0" borderId="0" xfId="0" applyFont="1" applyAlignment="1">
      <alignment horizontal="right"/>
    </xf>
    <xf numFmtId="0" fontId="5" fillId="0" borderId="0" xfId="0" applyFont="1" applyAlignment="1">
      <alignment horizontal="right"/>
    </xf>
    <xf numFmtId="49" fontId="5" fillId="0" borderId="8" xfId="0" applyNumberFormat="1" applyFont="1" applyBorder="1" applyAlignment="1">
      <alignment horizontal="right"/>
    </xf>
    <xf numFmtId="49" fontId="5" fillId="0" borderId="0" xfId="0" applyNumberFormat="1" applyFont="1" applyAlignment="1">
      <alignment horizontal="right"/>
    </xf>
    <xf numFmtId="0" fontId="5" fillId="0" borderId="7" xfId="0" applyFont="1" applyBorder="1" applyAlignment="1">
      <alignment wrapText="1"/>
    </xf>
    <xf numFmtId="0" fontId="6" fillId="0" borderId="0" xfId="0" applyFont="1" applyAlignment="1">
      <alignment wrapText="1"/>
    </xf>
    <xf numFmtId="0" fontId="6" fillId="4" borderId="0" xfId="0" applyFont="1" applyFill="1" applyAlignment="1">
      <alignment horizontal="left" wrapText="1"/>
    </xf>
    <xf numFmtId="0" fontId="4" fillId="0" borderId="4" xfId="0" applyFont="1" applyBorder="1" applyAlignment="1">
      <alignment horizontal="left" vertical="center" wrapText="1"/>
    </xf>
    <xf numFmtId="0" fontId="11" fillId="0" borderId="0" xfId="0" applyFont="1" applyAlignment="1">
      <alignment horizontal="center"/>
    </xf>
    <xf numFmtId="0" fontId="9" fillId="0" borderId="4" xfId="0" applyFont="1" applyBorder="1" applyAlignment="1">
      <alignment horizontal="center"/>
    </xf>
    <xf numFmtId="0" fontId="9" fillId="0" borderId="12" xfId="0" applyFont="1" applyBorder="1" applyAlignment="1">
      <alignment horizontal="center"/>
    </xf>
    <xf numFmtId="0" fontId="3" fillId="0" borderId="4" xfId="0" applyFont="1" applyBorder="1" applyAlignment="1">
      <alignment horizontal="center"/>
    </xf>
    <xf numFmtId="0" fontId="3" fillId="0" borderId="12" xfId="0" applyFont="1" applyBorder="1" applyAlignment="1">
      <alignment horizontal="center"/>
    </xf>
    <xf numFmtId="0" fontId="0" fillId="0" borderId="0" xfId="0" applyAlignment="1"/>
    <xf numFmtId="0" fontId="3" fillId="0" borderId="11" xfId="0" applyFont="1" applyBorder="1" applyAlignment="1"/>
    <xf numFmtId="0" fontId="3" fillId="0" borderId="2" xfId="0" applyFont="1" applyBorder="1" applyAlignment="1"/>
    <xf numFmtId="0" fontId="3" fillId="0" borderId="8" xfId="0" applyFont="1" applyBorder="1" applyAlignment="1"/>
    <xf numFmtId="0" fontId="3" fillId="0" borderId="9" xfId="0" applyFont="1" applyBorder="1" applyAlignment="1"/>
    <xf numFmtId="0" fontId="3" fillId="0" borderId="4" xfId="0" applyFont="1" applyBorder="1" applyAlignment="1"/>
    <xf numFmtId="0" fontId="5" fillId="2" borderId="0" xfId="0" applyFont="1" applyFill="1" applyAlignment="1"/>
  </cellXfs>
  <cellStyles count="1">
    <cellStyle name="Обычный" xfId="0" builtinId="0"/>
  </cellStyles>
  <dxfs count="5">
    <dxf>
      <font>
        <color rgb="FF000000"/>
      </font>
      <fill>
        <patternFill patternType="solid">
          <fgColor rgb="FFF4CCCC"/>
          <bgColor rgb="FFF4CCCC"/>
        </patternFill>
      </fill>
    </dxf>
    <dxf>
      <font>
        <color rgb="FF000000"/>
      </font>
      <fill>
        <patternFill patternType="solid">
          <fgColor rgb="FFF4CCCC"/>
          <bgColor rgb="FFF4CCCC"/>
        </patternFill>
      </fill>
    </dxf>
    <dxf>
      <font>
        <color rgb="FF000000"/>
      </font>
      <fill>
        <patternFill patternType="solid">
          <fgColor rgb="FFF4CCCC"/>
          <bgColor rgb="FFF4CCCC"/>
        </patternFill>
      </fill>
    </dxf>
    <dxf>
      <font>
        <color rgb="FF000000"/>
      </font>
      <fill>
        <patternFill patternType="solid">
          <fgColor rgb="FFF4CCCC"/>
          <bgColor rgb="FFF4CCCC"/>
        </patternFill>
      </fill>
    </dxf>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89"/>
  <sheetViews>
    <sheetView topLeftCell="A20" workbookViewId="0">
      <selection activeCell="G71" sqref="G71"/>
    </sheetView>
  </sheetViews>
  <sheetFormatPr defaultColWidth="13.5" defaultRowHeight="15.75" customHeight="1"/>
  <cols>
    <col min="1" max="1" width="26.125" customWidth="1"/>
    <col min="2" max="2" width="26.125" bestFit="1" customWidth="1"/>
    <col min="3" max="3" width="15.625" bestFit="1" customWidth="1"/>
    <col min="4" max="4" width="24.75" bestFit="1" customWidth="1"/>
    <col min="5" max="5" width="6.875" customWidth="1"/>
    <col min="6" max="6" width="34.625" bestFit="1" customWidth="1"/>
    <col min="7" max="7" width="26.5" bestFit="1" customWidth="1"/>
    <col min="8" max="8" width="9" customWidth="1"/>
  </cols>
  <sheetData>
    <row r="1" spans="1:8" ht="30" customHeight="1">
      <c r="A1" s="57" t="s">
        <v>0</v>
      </c>
      <c r="B1" s="72"/>
      <c r="C1" s="72"/>
      <c r="D1" s="72"/>
      <c r="E1" s="72"/>
      <c r="F1" s="72"/>
      <c r="G1" s="72"/>
      <c r="H1" s="72"/>
    </row>
    <row r="2" spans="1:8" ht="15" customHeight="1">
      <c r="A2" s="1" t="s">
        <v>1</v>
      </c>
      <c r="B2" s="2">
        <v>210</v>
      </c>
      <c r="D2" s="3"/>
      <c r="E2" s="3"/>
    </row>
    <row r="3" spans="1:8" ht="15" customHeight="1">
      <c r="A3" s="4" t="s">
        <v>2</v>
      </c>
      <c r="B3" s="1" t="s">
        <v>3</v>
      </c>
      <c r="C3" s="5"/>
      <c r="D3" s="3"/>
      <c r="E3" s="3"/>
      <c r="F3" s="5"/>
      <c r="G3" s="5"/>
      <c r="H3" s="5"/>
    </row>
    <row r="4" spans="1:8" ht="15" customHeight="1">
      <c r="A4" s="4" t="s">
        <v>4</v>
      </c>
      <c r="B4" s="1"/>
      <c r="C4" s="5"/>
      <c r="D4" s="3"/>
      <c r="E4" s="3"/>
      <c r="F4" s="5"/>
      <c r="G4" s="5"/>
      <c r="H4" s="5"/>
    </row>
    <row r="5" spans="1:8" ht="15" customHeight="1">
      <c r="A5" s="4" t="s">
        <v>5</v>
      </c>
      <c r="B5" s="1"/>
      <c r="C5" s="5"/>
      <c r="D5" s="3"/>
      <c r="E5" s="3"/>
      <c r="F5" s="5"/>
      <c r="G5" s="5"/>
      <c r="H5" s="5"/>
    </row>
    <row r="6" spans="1:8" ht="15" customHeight="1">
      <c r="A6" s="6"/>
      <c r="B6" s="5"/>
      <c r="C6" s="5"/>
      <c r="D6" s="3"/>
      <c r="E6" s="3"/>
      <c r="F6" s="5"/>
      <c r="G6" s="5"/>
      <c r="H6" s="5"/>
    </row>
    <row r="7" spans="1:8" ht="15" customHeight="1">
      <c r="A7" s="58" t="s">
        <v>6</v>
      </c>
      <c r="B7" s="73"/>
      <c r="C7" s="73"/>
      <c r="D7" s="73"/>
      <c r="E7" s="73"/>
      <c r="F7" s="73"/>
      <c r="G7" s="73"/>
      <c r="H7" s="74"/>
    </row>
    <row r="8" spans="1:8" ht="15" customHeight="1">
      <c r="A8" s="48" t="s">
        <v>7</v>
      </c>
      <c r="B8" s="49" t="s">
        <v>8</v>
      </c>
      <c r="C8" s="49" t="s">
        <v>9</v>
      </c>
      <c r="D8" s="50" t="s">
        <v>10</v>
      </c>
      <c r="E8" s="50" t="s">
        <v>11</v>
      </c>
      <c r="F8" s="50" t="s">
        <v>12</v>
      </c>
      <c r="G8" s="7" t="s">
        <v>13</v>
      </c>
      <c r="H8" s="7" t="s">
        <v>14</v>
      </c>
    </row>
    <row r="9" spans="1:8" ht="15" customHeight="1">
      <c r="A9" s="8"/>
      <c r="B9" t="s">
        <v>15</v>
      </c>
      <c r="C9" t="s">
        <v>16</v>
      </c>
      <c r="D9" t="s">
        <v>17</v>
      </c>
      <c r="E9" s="10">
        <v>4</v>
      </c>
      <c r="F9">
        <v>500</v>
      </c>
      <c r="G9" s="11">
        <v>2000</v>
      </c>
      <c r="H9" s="12" t="s">
        <v>18</v>
      </c>
    </row>
    <row r="10" spans="1:8" ht="15" customHeight="1">
      <c r="A10" s="8"/>
      <c r="B10" t="s">
        <v>19</v>
      </c>
      <c r="C10" t="s">
        <v>20</v>
      </c>
      <c r="D10" t="s">
        <v>21</v>
      </c>
      <c r="E10" s="10">
        <v>1</v>
      </c>
      <c r="F10">
        <v>2</v>
      </c>
      <c r="G10" s="11">
        <v>2</v>
      </c>
      <c r="H10" s="12" t="s">
        <v>18</v>
      </c>
    </row>
    <row r="11" spans="1:8" ht="15" customHeight="1">
      <c r="A11" s="8"/>
      <c r="B11" s="13" t="s">
        <v>22</v>
      </c>
      <c r="C11" t="s">
        <v>23</v>
      </c>
      <c r="D11" s="9" t="s">
        <v>24</v>
      </c>
      <c r="E11" s="10">
        <v>1</v>
      </c>
      <c r="F11">
        <v>2.5</v>
      </c>
      <c r="G11" s="11">
        <v>2.5</v>
      </c>
      <c r="H11" s="12" t="s">
        <v>18</v>
      </c>
    </row>
    <row r="12" spans="1:8" ht="15" customHeight="1">
      <c r="A12" s="8"/>
      <c r="B12" s="13"/>
      <c r="C12" s="13"/>
      <c r="D12" s="14"/>
      <c r="E12" s="9"/>
      <c r="F12" s="13"/>
      <c r="G12" s="11"/>
      <c r="H12" s="12"/>
    </row>
    <row r="13" spans="1:8" ht="15" customHeight="1">
      <c r="A13" s="8"/>
      <c r="C13" s="13"/>
      <c r="D13" s="9"/>
      <c r="E13" s="10"/>
      <c r="G13" s="11"/>
      <c r="H13" s="12"/>
    </row>
    <row r="14" spans="1:8" ht="15" customHeight="1">
      <c r="A14" s="8"/>
      <c r="B14" s="13"/>
      <c r="D14" s="9"/>
      <c r="E14" s="10"/>
      <c r="G14" s="11"/>
      <c r="H14" s="12"/>
    </row>
    <row r="15" spans="1:8" ht="15" customHeight="1">
      <c r="A15" s="15"/>
      <c r="B15" s="6"/>
      <c r="C15" s="5"/>
      <c r="D15" s="16"/>
      <c r="E15" s="3"/>
      <c r="F15" s="5"/>
      <c r="G15" s="17"/>
      <c r="H15" s="17"/>
    </row>
    <row r="16" spans="1:8" ht="15" customHeight="1">
      <c r="A16" s="58" t="s">
        <v>25</v>
      </c>
      <c r="B16" s="73"/>
      <c r="C16" s="73"/>
      <c r="D16" s="73"/>
      <c r="E16" s="73"/>
      <c r="F16" s="73"/>
      <c r="G16" s="73"/>
      <c r="H16" s="74"/>
    </row>
    <row r="17" spans="1:8" ht="15" customHeight="1">
      <c r="A17" s="18" t="s">
        <v>26</v>
      </c>
      <c r="B17" s="49" t="s">
        <v>8</v>
      </c>
      <c r="C17" s="49" t="s">
        <v>9</v>
      </c>
      <c r="D17" s="50" t="s">
        <v>10</v>
      </c>
      <c r="E17" s="50" t="s">
        <v>11</v>
      </c>
      <c r="F17" s="50" t="s">
        <v>12</v>
      </c>
      <c r="G17" s="7" t="s">
        <v>13</v>
      </c>
      <c r="H17" s="7" t="s">
        <v>14</v>
      </c>
    </row>
    <row r="18" spans="1:8" ht="15" customHeight="1">
      <c r="A18" s="8"/>
      <c r="D18" s="9"/>
      <c r="E18" s="10"/>
      <c r="G18" s="11"/>
      <c r="H18" s="12"/>
    </row>
    <row r="19" spans="1:8" ht="15" customHeight="1">
      <c r="A19" s="8"/>
      <c r="D19" s="9"/>
      <c r="E19" s="10"/>
      <c r="G19" s="11"/>
      <c r="H19" s="12"/>
    </row>
    <row r="20" spans="1:8" ht="15" customHeight="1">
      <c r="A20" s="8"/>
      <c r="D20" s="10"/>
      <c r="E20" s="10"/>
      <c r="G20" s="11">
        <f t="shared" ref="G20:G22" si="0">E20*F20</f>
        <v>0</v>
      </c>
      <c r="H20" s="12" t="s">
        <v>18</v>
      </c>
    </row>
    <row r="21" spans="1:8" ht="15" customHeight="1">
      <c r="A21" s="8"/>
      <c r="D21" s="10"/>
      <c r="E21" s="10"/>
      <c r="G21" s="11">
        <f t="shared" si="0"/>
        <v>0</v>
      </c>
      <c r="H21" s="12" t="s">
        <v>18</v>
      </c>
    </row>
    <row r="22" spans="1:8" ht="15" customHeight="1">
      <c r="A22" s="8"/>
      <c r="D22" s="10"/>
      <c r="E22" s="10"/>
      <c r="G22" s="11">
        <f t="shared" si="0"/>
        <v>0</v>
      </c>
      <c r="H22" s="12" t="s">
        <v>18</v>
      </c>
    </row>
    <row r="23" spans="1:8" ht="15" customHeight="1">
      <c r="A23" s="8"/>
      <c r="B23" s="59" t="s">
        <v>27</v>
      </c>
      <c r="C23" s="72"/>
      <c r="D23" s="72"/>
      <c r="E23" s="72"/>
      <c r="F23" s="72"/>
      <c r="G23" s="11">
        <f>SUM(G18:G22)</f>
        <v>0</v>
      </c>
      <c r="H23" s="12" t="s">
        <v>18</v>
      </c>
    </row>
    <row r="24" spans="1:8" ht="15" customHeight="1">
      <c r="A24" s="8"/>
      <c r="B24" s="59" t="s">
        <v>28</v>
      </c>
      <c r="C24" s="72"/>
      <c r="D24" s="72"/>
      <c r="E24" s="72"/>
      <c r="F24" s="72"/>
      <c r="G24" s="20">
        <v>0.25</v>
      </c>
      <c r="H24" s="20"/>
    </row>
    <row r="25" spans="1:8" ht="15" customHeight="1">
      <c r="A25" s="21"/>
      <c r="B25" s="60" t="s">
        <v>29</v>
      </c>
      <c r="C25" s="72"/>
      <c r="D25" s="72"/>
      <c r="E25" s="72"/>
      <c r="F25" s="72"/>
      <c r="G25" s="11">
        <f>G23*(1+G24)</f>
        <v>0</v>
      </c>
      <c r="H25" s="12" t="s">
        <v>18</v>
      </c>
    </row>
    <row r="26" spans="1:8" ht="15" customHeight="1">
      <c r="A26" s="22"/>
      <c r="B26" s="23"/>
      <c r="C26" s="23"/>
      <c r="D26" s="9"/>
      <c r="E26" s="9"/>
      <c r="F26" s="24"/>
      <c r="G26" s="25"/>
      <c r="H26" s="11"/>
    </row>
    <row r="27" spans="1:8" ht="15" customHeight="1">
      <c r="A27" s="22" t="s">
        <v>30</v>
      </c>
      <c r="B27" s="23"/>
      <c r="C27" s="23"/>
      <c r="D27" s="9"/>
      <c r="E27" s="9"/>
      <c r="F27" s="24"/>
      <c r="G27" s="25">
        <f>E27*F27</f>
        <v>0</v>
      </c>
      <c r="H27" s="12" t="s">
        <v>18</v>
      </c>
    </row>
    <row r="28" spans="1:8" ht="15" customHeight="1">
      <c r="A28" s="26"/>
      <c r="B28" s="61" t="s">
        <v>31</v>
      </c>
      <c r="C28" s="75"/>
      <c r="D28" s="75"/>
      <c r="E28" s="75"/>
      <c r="F28" s="75"/>
      <c r="G28" s="25">
        <f>G27-G25</f>
        <v>0</v>
      </c>
      <c r="H28" s="12" t="s">
        <v>18</v>
      </c>
    </row>
    <row r="29" spans="1:8" ht="15" customHeight="1">
      <c r="A29" s="18" t="s">
        <v>32</v>
      </c>
      <c r="B29" s="49" t="s">
        <v>8</v>
      </c>
      <c r="C29" s="49" t="s">
        <v>9</v>
      </c>
      <c r="D29" s="50" t="s">
        <v>10</v>
      </c>
      <c r="E29" s="50" t="s">
        <v>11</v>
      </c>
      <c r="F29" s="50" t="s">
        <v>12</v>
      </c>
      <c r="G29" s="27" t="s">
        <v>13</v>
      </c>
      <c r="H29" s="27" t="s">
        <v>14</v>
      </c>
    </row>
    <row r="30" spans="1:8" ht="15" customHeight="1">
      <c r="A30" s="8"/>
      <c r="B30" t="s">
        <v>15</v>
      </c>
      <c r="C30" t="s">
        <v>16</v>
      </c>
      <c r="D30" t="s">
        <v>17</v>
      </c>
      <c r="E30" s="10">
        <v>4</v>
      </c>
      <c r="F30">
        <v>500</v>
      </c>
      <c r="G30" s="11">
        <v>2000</v>
      </c>
      <c r="H30" s="12"/>
    </row>
    <row r="31" spans="1:8" ht="15" customHeight="1">
      <c r="A31" s="8"/>
      <c r="B31" t="s">
        <v>19</v>
      </c>
      <c r="C31" t="s">
        <v>20</v>
      </c>
      <c r="D31" t="s">
        <v>21</v>
      </c>
      <c r="E31" s="9">
        <v>1</v>
      </c>
      <c r="F31" s="13">
        <v>2</v>
      </c>
      <c r="G31" s="11">
        <v>2</v>
      </c>
      <c r="H31" s="12"/>
    </row>
    <row r="32" spans="1:8" ht="15" customHeight="1">
      <c r="A32" s="8"/>
      <c r="B32" s="13" t="s">
        <v>33</v>
      </c>
      <c r="C32" s="13" t="s">
        <v>34</v>
      </c>
      <c r="D32" s="52" t="s">
        <v>35</v>
      </c>
      <c r="E32" s="10">
        <v>1</v>
      </c>
      <c r="F32">
        <v>666</v>
      </c>
      <c r="G32" s="11">
        <f t="shared" ref="G32:G34" si="1">E32*F32</f>
        <v>666</v>
      </c>
      <c r="H32" s="12" t="s">
        <v>18</v>
      </c>
    </row>
    <row r="33" spans="1:8" ht="15" customHeight="1">
      <c r="A33" s="8"/>
      <c r="D33" s="10"/>
      <c r="E33" s="10"/>
      <c r="G33" s="11">
        <f t="shared" si="1"/>
        <v>0</v>
      </c>
      <c r="H33" s="12" t="s">
        <v>18</v>
      </c>
    </row>
    <row r="34" spans="1:8" ht="15" customHeight="1">
      <c r="A34" s="8"/>
      <c r="D34" s="10"/>
      <c r="E34" s="10"/>
      <c r="G34" s="11">
        <f t="shared" si="1"/>
        <v>0</v>
      </c>
      <c r="H34" s="12" t="s">
        <v>18</v>
      </c>
    </row>
    <row r="35" spans="1:8" ht="15" customHeight="1">
      <c r="A35" s="8"/>
      <c r="B35" s="59" t="s">
        <v>27</v>
      </c>
      <c r="C35" s="72"/>
      <c r="D35" s="72"/>
      <c r="E35" s="72"/>
      <c r="F35" s="72"/>
      <c r="G35" s="11">
        <f>SUM(G30:G34)</f>
        <v>2668</v>
      </c>
      <c r="H35" s="12" t="s">
        <v>18</v>
      </c>
    </row>
    <row r="36" spans="1:8" ht="15" customHeight="1">
      <c r="A36" s="8"/>
      <c r="B36" s="59" t="s">
        <v>28</v>
      </c>
      <c r="C36" s="72"/>
      <c r="D36" s="72"/>
      <c r="E36" s="72"/>
      <c r="F36" s="72"/>
      <c r="G36" s="20">
        <v>0.25</v>
      </c>
      <c r="H36" s="20"/>
    </row>
    <row r="37" spans="1:8" ht="15" customHeight="1">
      <c r="A37" s="21"/>
      <c r="B37" s="60" t="s">
        <v>36</v>
      </c>
      <c r="C37" s="72"/>
      <c r="D37" s="72"/>
      <c r="E37" s="72"/>
      <c r="F37" s="72"/>
      <c r="G37" s="11">
        <f>G35*(1+G36)</f>
        <v>3335</v>
      </c>
      <c r="H37" s="12" t="s">
        <v>18</v>
      </c>
    </row>
    <row r="38" spans="1:8" ht="15" customHeight="1">
      <c r="A38" s="22"/>
      <c r="B38" s="23"/>
      <c r="C38" s="23"/>
      <c r="D38" s="9"/>
      <c r="E38" s="9"/>
      <c r="F38" s="24"/>
      <c r="G38" s="25"/>
      <c r="H38" s="11"/>
    </row>
    <row r="39" spans="1:8" ht="15" customHeight="1">
      <c r="A39" s="22" t="s">
        <v>37</v>
      </c>
      <c r="B39" s="23" t="s">
        <v>38</v>
      </c>
      <c r="C39" t="s">
        <v>39</v>
      </c>
      <c r="D39" t="s">
        <v>40</v>
      </c>
      <c r="E39" s="9">
        <v>1</v>
      </c>
      <c r="F39" s="24">
        <v>5000</v>
      </c>
      <c r="G39" s="25">
        <f>E39*F39</f>
        <v>5000</v>
      </c>
      <c r="H39" s="12" t="s">
        <v>18</v>
      </c>
    </row>
    <row r="40" spans="1:8" ht="15" customHeight="1">
      <c r="A40" s="26"/>
      <c r="B40" s="61" t="s">
        <v>41</v>
      </c>
      <c r="C40" s="75"/>
      <c r="D40" s="75"/>
      <c r="E40" s="75"/>
      <c r="F40" s="75"/>
      <c r="G40" s="25">
        <f>G39-G37</f>
        <v>1665</v>
      </c>
      <c r="H40" s="12" t="s">
        <v>18</v>
      </c>
    </row>
    <row r="41" spans="1:8" ht="15" customHeight="1">
      <c r="A41" s="18" t="s">
        <v>42</v>
      </c>
      <c r="B41" s="49" t="s">
        <v>8</v>
      </c>
      <c r="C41" s="49" t="s">
        <v>9</v>
      </c>
      <c r="D41" s="50" t="s">
        <v>10</v>
      </c>
      <c r="E41" s="50" t="s">
        <v>11</v>
      </c>
      <c r="F41" s="50" t="s">
        <v>12</v>
      </c>
      <c r="G41" s="27" t="s">
        <v>13</v>
      </c>
      <c r="H41" s="27" t="s">
        <v>14</v>
      </c>
    </row>
    <row r="42" spans="1:8" ht="15" customHeight="1">
      <c r="A42" s="8"/>
      <c r="D42" s="9"/>
      <c r="E42" s="10"/>
      <c r="G42" s="11">
        <v>0</v>
      </c>
      <c r="H42" s="12" t="s">
        <v>18</v>
      </c>
    </row>
    <row r="43" spans="1:8" ht="15" customHeight="1">
      <c r="A43" s="8"/>
      <c r="D43" s="9"/>
      <c r="E43" s="10"/>
      <c r="G43" s="11"/>
      <c r="H43" s="12"/>
    </row>
    <row r="44" spans="1:8" ht="15" customHeight="1">
      <c r="A44" s="8"/>
      <c r="D44" s="10"/>
      <c r="E44" s="10"/>
      <c r="G44" s="11">
        <f t="shared" ref="G44:G45" si="2">E44*F44</f>
        <v>0</v>
      </c>
      <c r="H44" s="12" t="s">
        <v>18</v>
      </c>
    </row>
    <row r="45" spans="1:8" ht="15" customHeight="1">
      <c r="A45" s="8"/>
      <c r="D45" s="10"/>
      <c r="E45" s="10"/>
      <c r="G45" s="11">
        <f t="shared" si="2"/>
        <v>0</v>
      </c>
      <c r="H45" s="12" t="s">
        <v>18</v>
      </c>
    </row>
    <row r="46" spans="1:8" ht="15" customHeight="1">
      <c r="A46" s="8"/>
      <c r="B46" s="59" t="s">
        <v>27</v>
      </c>
      <c r="C46" s="72"/>
      <c r="D46" s="72"/>
      <c r="E46" s="72"/>
      <c r="F46" s="72"/>
      <c r="G46" s="11">
        <f>SUM(G41:G45)</f>
        <v>0</v>
      </c>
      <c r="H46" s="12" t="s">
        <v>18</v>
      </c>
    </row>
    <row r="47" spans="1:8" ht="15" customHeight="1">
      <c r="A47" s="8"/>
      <c r="B47" s="59" t="s">
        <v>28</v>
      </c>
      <c r="C47" s="72"/>
      <c r="D47" s="72"/>
      <c r="E47" s="72"/>
      <c r="F47" s="72"/>
      <c r="G47" s="20">
        <v>0.25</v>
      </c>
      <c r="H47" s="20"/>
    </row>
    <row r="48" spans="1:8" ht="15" customHeight="1">
      <c r="A48" s="8"/>
      <c r="B48" s="60" t="s">
        <v>43</v>
      </c>
      <c r="C48" s="72"/>
      <c r="D48" s="72"/>
      <c r="E48" s="72"/>
      <c r="F48" s="72"/>
      <c r="G48" s="11">
        <f>G46*(1+G47)</f>
        <v>0</v>
      </c>
      <c r="H48" s="12" t="s">
        <v>18</v>
      </c>
    </row>
    <row r="49" spans="1:8" ht="15" customHeight="1">
      <c r="A49" s="22"/>
      <c r="B49" s="23"/>
      <c r="C49" s="23"/>
      <c r="D49" s="9"/>
      <c r="E49" s="9"/>
      <c r="F49" s="24"/>
      <c r="G49" s="25"/>
      <c r="H49" s="11"/>
    </row>
    <row r="50" spans="1:8" ht="15" customHeight="1">
      <c r="A50" s="22" t="s">
        <v>44</v>
      </c>
      <c r="B50" s="23"/>
      <c r="C50" s="23"/>
      <c r="D50" s="9"/>
      <c r="E50" s="9"/>
      <c r="F50" s="24"/>
      <c r="G50" s="25">
        <f>E50*F50</f>
        <v>0</v>
      </c>
      <c r="H50" s="12" t="s">
        <v>18</v>
      </c>
    </row>
    <row r="51" spans="1:8" ht="15" customHeight="1">
      <c r="A51" s="26"/>
      <c r="B51" s="61" t="s">
        <v>45</v>
      </c>
      <c r="C51" s="75"/>
      <c r="D51" s="75"/>
      <c r="E51" s="75"/>
      <c r="F51" s="75"/>
      <c r="G51" s="25">
        <f>G50-G48</f>
        <v>0</v>
      </c>
      <c r="H51" s="12" t="s">
        <v>18</v>
      </c>
    </row>
    <row r="52" spans="1:8" ht="15" customHeight="1">
      <c r="A52" s="18" t="s">
        <v>46</v>
      </c>
      <c r="B52" s="49" t="s">
        <v>8</v>
      </c>
      <c r="C52" s="49" t="s">
        <v>9</v>
      </c>
      <c r="D52" s="50" t="s">
        <v>10</v>
      </c>
      <c r="E52" s="50" t="s">
        <v>11</v>
      </c>
      <c r="F52" s="50" t="s">
        <v>12</v>
      </c>
      <c r="G52" s="27" t="s">
        <v>13</v>
      </c>
      <c r="H52" s="27" t="s">
        <v>14</v>
      </c>
    </row>
    <row r="53" spans="1:8" ht="15" customHeight="1">
      <c r="A53" s="8"/>
      <c r="B53" s="13" t="s">
        <v>22</v>
      </c>
      <c r="C53" t="s">
        <v>23</v>
      </c>
      <c r="D53" s="9" t="s">
        <v>24</v>
      </c>
      <c r="E53" s="10">
        <v>1</v>
      </c>
      <c r="F53">
        <v>2.5</v>
      </c>
      <c r="G53" s="11">
        <v>2.5</v>
      </c>
      <c r="H53" s="12" t="s">
        <v>18</v>
      </c>
    </row>
    <row r="54" spans="1:8" ht="15" customHeight="1">
      <c r="A54" s="8"/>
      <c r="D54" s="10"/>
      <c r="E54" s="10"/>
      <c r="G54" s="11">
        <f t="shared" ref="G54:G56" si="3">E54*F54</f>
        <v>0</v>
      </c>
      <c r="H54" s="12" t="s">
        <v>18</v>
      </c>
    </row>
    <row r="55" spans="1:8" ht="15" customHeight="1">
      <c r="A55" s="8"/>
      <c r="D55" s="10"/>
      <c r="E55" s="10"/>
      <c r="G55" s="11">
        <f t="shared" si="3"/>
        <v>0</v>
      </c>
      <c r="H55" s="12" t="s">
        <v>18</v>
      </c>
    </row>
    <row r="56" spans="1:8" ht="15" customHeight="1">
      <c r="A56" s="8"/>
      <c r="D56" s="10"/>
      <c r="E56" s="10"/>
      <c r="G56" s="11">
        <f t="shared" si="3"/>
        <v>0</v>
      </c>
      <c r="H56" s="12" t="s">
        <v>18</v>
      </c>
    </row>
    <row r="57" spans="1:8" ht="15" customHeight="1">
      <c r="A57" s="8"/>
      <c r="B57" s="59" t="s">
        <v>27</v>
      </c>
      <c r="C57" s="72"/>
      <c r="D57" s="72"/>
      <c r="E57" s="72"/>
      <c r="F57" s="72"/>
      <c r="G57" s="11">
        <f>SUM(G52:G56)</f>
        <v>2.5</v>
      </c>
      <c r="H57" s="12" t="s">
        <v>18</v>
      </c>
    </row>
    <row r="58" spans="1:8" ht="15" customHeight="1">
      <c r="A58" s="8"/>
      <c r="B58" s="59" t="s">
        <v>28</v>
      </c>
      <c r="C58" s="72"/>
      <c r="D58" s="72"/>
      <c r="E58" s="72"/>
      <c r="F58" s="72"/>
      <c r="G58" s="20">
        <v>0.25</v>
      </c>
      <c r="H58" s="20"/>
    </row>
    <row r="59" spans="1:8" ht="15" customHeight="1">
      <c r="A59" s="8"/>
      <c r="B59" s="60" t="s">
        <v>47</v>
      </c>
      <c r="C59" s="72"/>
      <c r="D59" s="72"/>
      <c r="E59" s="72"/>
      <c r="F59" s="72"/>
      <c r="G59" s="11">
        <f>G57*(1+G58)</f>
        <v>3.125</v>
      </c>
      <c r="H59" s="12" t="s">
        <v>18</v>
      </c>
    </row>
    <row r="60" spans="1:8" ht="15" customHeight="1">
      <c r="A60" s="22"/>
      <c r="B60" s="13"/>
      <c r="D60" s="9"/>
      <c r="E60" s="10"/>
      <c r="G60" s="11"/>
      <c r="H60" s="17"/>
    </row>
    <row r="61" spans="1:8" ht="15" customHeight="1">
      <c r="A61" s="22" t="s">
        <v>48</v>
      </c>
      <c r="B61" s="13" t="s">
        <v>49</v>
      </c>
      <c r="C61" t="s">
        <v>50</v>
      </c>
      <c r="D61" s="52" t="s">
        <v>51</v>
      </c>
      <c r="E61" s="10">
        <v>1</v>
      </c>
      <c r="F61">
        <v>100</v>
      </c>
      <c r="G61" s="11">
        <f>E61*F61</f>
        <v>100</v>
      </c>
      <c r="H61" s="12" t="s">
        <v>18</v>
      </c>
    </row>
    <row r="62" spans="1:8" ht="15" customHeight="1">
      <c r="A62" s="8"/>
      <c r="B62" s="62" t="s">
        <v>52</v>
      </c>
      <c r="C62" s="72"/>
      <c r="D62" s="72"/>
      <c r="E62" s="72"/>
      <c r="F62" s="72"/>
      <c r="G62" s="25">
        <f>G61-G59</f>
        <v>96.875</v>
      </c>
      <c r="H62" s="12" t="s">
        <v>18</v>
      </c>
    </row>
    <row r="63" spans="1:8" ht="15" customHeight="1">
      <c r="A63" s="28"/>
      <c r="B63" s="29"/>
      <c r="C63" s="29"/>
      <c r="D63" s="29"/>
      <c r="E63" s="29"/>
      <c r="F63" s="29"/>
      <c r="G63" s="30"/>
      <c r="H63" s="31"/>
    </row>
    <row r="64" spans="1:8" ht="15" customHeight="1">
      <c r="A64" s="58" t="s">
        <v>53</v>
      </c>
      <c r="B64" s="73"/>
      <c r="C64" s="73"/>
      <c r="D64" s="73"/>
      <c r="E64" s="73"/>
      <c r="F64" s="73"/>
      <c r="G64" s="73"/>
      <c r="H64" s="74"/>
    </row>
    <row r="65" spans="1:8" ht="15" customHeight="1">
      <c r="A65" s="63"/>
      <c r="B65" s="75"/>
      <c r="C65" s="75"/>
      <c r="D65" s="75"/>
      <c r="E65" s="75"/>
      <c r="F65" s="75"/>
      <c r="G65" s="75"/>
      <c r="H65" s="76"/>
    </row>
    <row r="66" spans="1:8" ht="15" customHeight="1">
      <c r="A66" s="58" t="s">
        <v>54</v>
      </c>
      <c r="B66" s="73"/>
      <c r="C66" s="73"/>
      <c r="D66" s="73"/>
      <c r="E66" s="73"/>
      <c r="F66" s="73"/>
      <c r="G66" s="73"/>
      <c r="H66" s="74"/>
    </row>
    <row r="67" spans="1:8" ht="15" customHeight="1">
      <c r="A67" s="18" t="s">
        <v>55</v>
      </c>
      <c r="B67" s="49" t="s">
        <v>8</v>
      </c>
      <c r="C67" s="49" t="s">
        <v>9</v>
      </c>
      <c r="D67" s="50" t="s">
        <v>10</v>
      </c>
      <c r="E67" s="51" t="s">
        <v>56</v>
      </c>
      <c r="F67" s="50" t="s">
        <v>12</v>
      </c>
      <c r="G67" s="27" t="s">
        <v>13</v>
      </c>
      <c r="H67" s="27" t="s">
        <v>14</v>
      </c>
    </row>
    <row r="68" spans="1:8" ht="15" customHeight="1">
      <c r="A68" s="32" t="s">
        <v>57</v>
      </c>
      <c r="B68" t="s">
        <v>58</v>
      </c>
      <c r="C68" t="s">
        <v>59</v>
      </c>
      <c r="D68" s="9" t="s">
        <v>60</v>
      </c>
      <c r="E68" s="9" t="s">
        <v>60</v>
      </c>
      <c r="F68" s="24">
        <v>5000</v>
      </c>
      <c r="G68" s="33">
        <v>5000</v>
      </c>
      <c r="H68" s="34" t="s">
        <v>18</v>
      </c>
    </row>
    <row r="69" spans="1:8" ht="15" customHeight="1">
      <c r="A69" s="35"/>
      <c r="B69" s="23"/>
      <c r="C69" s="23"/>
      <c r="D69" s="9"/>
      <c r="E69" s="9"/>
      <c r="F69" s="24"/>
      <c r="G69" s="25"/>
      <c r="H69" s="36"/>
    </row>
    <row r="70" spans="1:8" ht="15" customHeight="1">
      <c r="A70" s="66" t="s">
        <v>61</v>
      </c>
      <c r="B70" s="23"/>
      <c r="C70" s="23"/>
      <c r="D70" s="9"/>
      <c r="E70" s="9"/>
      <c r="F70" s="24"/>
      <c r="G70" s="25">
        <f t="shared" ref="G70:G72" si="4">E70*F70</f>
        <v>0</v>
      </c>
      <c r="H70" s="12" t="s">
        <v>18</v>
      </c>
    </row>
    <row r="71" spans="1:8" ht="15" customHeight="1">
      <c r="A71" s="77"/>
      <c r="B71" s="23" t="s">
        <v>38</v>
      </c>
      <c r="C71" t="s">
        <v>39</v>
      </c>
      <c r="D71" t="s">
        <v>40</v>
      </c>
      <c r="E71" s="9">
        <v>1</v>
      </c>
      <c r="F71" s="24">
        <f>G37</f>
        <v>3335</v>
      </c>
      <c r="G71" s="25">
        <f t="shared" si="4"/>
        <v>3335</v>
      </c>
      <c r="H71" s="12" t="s">
        <v>18</v>
      </c>
    </row>
    <row r="72" spans="1:8" ht="15" customHeight="1">
      <c r="A72" s="77"/>
      <c r="B72" s="13" t="s">
        <v>49</v>
      </c>
      <c r="C72" t="s">
        <v>50</v>
      </c>
      <c r="D72" s="52" t="s">
        <v>51</v>
      </c>
      <c r="E72" s="10">
        <v>1</v>
      </c>
      <c r="F72">
        <v>100</v>
      </c>
      <c r="G72" s="11">
        <f t="shared" si="4"/>
        <v>100</v>
      </c>
      <c r="H72" s="12" t="s">
        <v>18</v>
      </c>
    </row>
    <row r="73" spans="1:8" ht="15" customHeight="1">
      <c r="A73" s="35"/>
      <c r="B73" s="62" t="s">
        <v>62</v>
      </c>
      <c r="C73" s="72"/>
      <c r="D73" s="72"/>
      <c r="E73" s="72"/>
      <c r="F73" s="72"/>
      <c r="G73" s="33">
        <f>G68-SUM(G70:G72)</f>
        <v>1565</v>
      </c>
      <c r="H73" s="34" t="s">
        <v>18</v>
      </c>
    </row>
    <row r="74" spans="1:8" ht="15" customHeight="1">
      <c r="A74" s="35"/>
      <c r="B74" s="3"/>
      <c r="C74" s="3"/>
      <c r="D74" s="16"/>
      <c r="E74" s="16"/>
      <c r="F74" s="16"/>
      <c r="G74" s="37"/>
      <c r="H74" s="38"/>
    </row>
    <row r="75" spans="1:8" ht="15" customHeight="1">
      <c r="A75" s="18" t="s">
        <v>63</v>
      </c>
      <c r="B75" s="49" t="s">
        <v>8</v>
      </c>
      <c r="C75" s="49" t="s">
        <v>9</v>
      </c>
      <c r="D75" s="50" t="s">
        <v>10</v>
      </c>
      <c r="E75" s="51" t="s">
        <v>56</v>
      </c>
      <c r="F75" s="50" t="s">
        <v>12</v>
      </c>
      <c r="G75" s="27" t="s">
        <v>13</v>
      </c>
      <c r="H75" s="27" t="s">
        <v>14</v>
      </c>
    </row>
    <row r="76" spans="1:8" ht="15" customHeight="1">
      <c r="A76" s="32" t="s">
        <v>64</v>
      </c>
      <c r="B76" s="23"/>
      <c r="C76" s="9"/>
      <c r="D76" s="9"/>
      <c r="E76" s="9"/>
      <c r="F76" s="24"/>
      <c r="G76" s="33">
        <v>0</v>
      </c>
      <c r="H76" s="34" t="s">
        <v>18</v>
      </c>
    </row>
    <row r="77" spans="1:8" ht="15" customHeight="1">
      <c r="A77" s="35"/>
      <c r="B77" s="23"/>
      <c r="C77" s="23"/>
      <c r="D77" s="9"/>
      <c r="E77" s="9"/>
      <c r="F77" s="24"/>
      <c r="G77" s="25"/>
      <c r="H77" s="36"/>
    </row>
    <row r="78" spans="1:8" ht="15" customHeight="1">
      <c r="A78" s="66" t="s">
        <v>65</v>
      </c>
      <c r="B78" s="23"/>
      <c r="C78" s="23"/>
      <c r="D78" s="9"/>
      <c r="E78" s="9"/>
      <c r="F78" s="24"/>
      <c r="G78" s="25">
        <f>E78*F78</f>
        <v>0</v>
      </c>
      <c r="H78" s="12" t="s">
        <v>18</v>
      </c>
    </row>
    <row r="79" spans="1:8" ht="15" customHeight="1">
      <c r="A79" s="77"/>
      <c r="B79" s="23"/>
      <c r="C79" s="23"/>
      <c r="D79" s="9"/>
      <c r="E79" s="9"/>
      <c r="F79" s="24"/>
      <c r="G79" s="25"/>
      <c r="H79" s="12"/>
    </row>
    <row r="80" spans="1:8" ht="15" customHeight="1">
      <c r="A80" s="77"/>
      <c r="B80" s="13"/>
      <c r="D80" s="9"/>
      <c r="E80" s="10"/>
      <c r="G80" s="11"/>
      <c r="H80" s="12"/>
    </row>
    <row r="81" spans="1:8" ht="15" customHeight="1">
      <c r="A81" s="35"/>
      <c r="B81" s="62" t="s">
        <v>66</v>
      </c>
      <c r="C81" s="72"/>
      <c r="D81" s="72"/>
      <c r="E81" s="72"/>
      <c r="F81" s="72"/>
      <c r="G81" s="33">
        <f>G76-SUM(G78:G80)</f>
        <v>0</v>
      </c>
      <c r="H81" s="34" t="s">
        <v>18</v>
      </c>
    </row>
    <row r="82" spans="1:8" ht="15" customHeight="1">
      <c r="A82" s="21"/>
      <c r="B82" s="13"/>
      <c r="D82" s="39"/>
      <c r="E82" s="9"/>
      <c r="F82" s="13"/>
      <c r="G82" s="11"/>
      <c r="H82" s="40"/>
    </row>
    <row r="83" spans="1:8" ht="15" customHeight="1">
      <c r="A83" s="58" t="s">
        <v>67</v>
      </c>
      <c r="B83" s="73"/>
      <c r="C83" s="73"/>
      <c r="D83" s="73"/>
      <c r="E83" s="73"/>
      <c r="F83" s="73"/>
      <c r="G83" s="41"/>
      <c r="H83" s="41"/>
    </row>
    <row r="84" spans="1:8" ht="15" customHeight="1">
      <c r="A84" s="42"/>
      <c r="B84" s="43" t="s">
        <v>8</v>
      </c>
      <c r="C84" s="43" t="s">
        <v>9</v>
      </c>
      <c r="D84" s="44" t="s">
        <v>10</v>
      </c>
      <c r="E84" s="44"/>
      <c r="F84" s="44" t="s">
        <v>68</v>
      </c>
      <c r="G84" s="45" t="s">
        <v>69</v>
      </c>
      <c r="H84" s="46"/>
    </row>
    <row r="85" spans="1:8" ht="15" customHeight="1">
      <c r="A85" s="8"/>
      <c r="B85" t="s">
        <v>58</v>
      </c>
      <c r="C85" t="s">
        <v>59</v>
      </c>
      <c r="D85" s="9" t="s">
        <v>60</v>
      </c>
      <c r="E85" s="10"/>
      <c r="F85" s="13">
        <v>692</v>
      </c>
      <c r="G85" s="11">
        <f>SUM(G71:G72)</f>
        <v>3435</v>
      </c>
      <c r="H85" s="11"/>
    </row>
    <row r="86" spans="1:8" ht="15" customHeight="1">
      <c r="A86" s="8"/>
      <c r="D86" s="10"/>
      <c r="E86" s="10"/>
      <c r="F86" s="19" t="s">
        <v>70</v>
      </c>
      <c r="G86" s="11">
        <f>(F85/G85)*60</f>
        <v>12.087336244541484</v>
      </c>
      <c r="H86" s="12" t="s">
        <v>71</v>
      </c>
    </row>
    <row r="87" spans="1:8" ht="15" customHeight="1">
      <c r="A87" s="78" t="s">
        <v>72</v>
      </c>
      <c r="B87" s="72"/>
      <c r="C87" s="72"/>
      <c r="D87" s="72"/>
      <c r="E87" s="72"/>
      <c r="F87" s="72"/>
      <c r="G87" s="47"/>
      <c r="H87" s="47"/>
    </row>
    <row r="88" spans="1:8" ht="15" customHeight="1">
      <c r="A88" s="64" t="s">
        <v>73</v>
      </c>
      <c r="B88" s="72"/>
      <c r="C88" s="72"/>
      <c r="D88" s="72"/>
      <c r="E88" s="72"/>
      <c r="F88" s="72"/>
      <c r="G88" s="72"/>
      <c r="H88" s="72"/>
    </row>
    <row r="89" spans="1:8" ht="15" customHeight="1">
      <c r="A89" s="65" t="s">
        <v>74</v>
      </c>
      <c r="B89" s="72"/>
      <c r="C89" s="72"/>
      <c r="D89" s="72"/>
      <c r="E89" s="72"/>
      <c r="F89" s="72"/>
      <c r="G89" s="72"/>
      <c r="H89" s="72"/>
    </row>
  </sheetData>
  <mergeCells count="30">
    <mergeCell ref="A65:H65"/>
    <mergeCell ref="A88:H88"/>
    <mergeCell ref="A89:H89"/>
    <mergeCell ref="A66:H66"/>
    <mergeCell ref="A70:A72"/>
    <mergeCell ref="B73:F73"/>
    <mergeCell ref="A78:A80"/>
    <mergeCell ref="B81:F81"/>
    <mergeCell ref="A83:F83"/>
    <mergeCell ref="A87:F87"/>
    <mergeCell ref="B57:F57"/>
    <mergeCell ref="B58:F58"/>
    <mergeCell ref="B59:F59"/>
    <mergeCell ref="B62:F62"/>
    <mergeCell ref="A64:H64"/>
    <mergeCell ref="B40:F40"/>
    <mergeCell ref="B46:F46"/>
    <mergeCell ref="B47:F47"/>
    <mergeCell ref="B48:F48"/>
    <mergeCell ref="B51:F51"/>
    <mergeCell ref="B25:F25"/>
    <mergeCell ref="B28:F28"/>
    <mergeCell ref="B35:F35"/>
    <mergeCell ref="B36:F36"/>
    <mergeCell ref="B37:F37"/>
    <mergeCell ref="A1:H1"/>
    <mergeCell ref="A7:H7"/>
    <mergeCell ref="A16:H16"/>
    <mergeCell ref="B23:F23"/>
    <mergeCell ref="B24:F24"/>
  </mergeCells>
  <conditionalFormatting sqref="G28 G40 G51 G62">
    <cfRule type="cellIs" dxfId="4" priority="1" operator="lessThan">
      <formula>0</formula>
    </cfRule>
  </conditionalFormatting>
  <pageMargins left="0.7" right="0.7" top="0.75" bottom="0.75" header="0.3" footer="0.3"/>
  <pageSetup scale="4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5720-AED5-44A0-BE4D-883918491525}">
  <sheetPr>
    <outlinePr summaryBelow="0" summaryRight="0"/>
  </sheetPr>
  <dimension ref="A1:H89"/>
  <sheetViews>
    <sheetView tabSelected="1" topLeftCell="B59" zoomScale="80" zoomScaleNormal="80" workbookViewId="0">
      <selection activeCell="H72" sqref="H72"/>
    </sheetView>
  </sheetViews>
  <sheetFormatPr defaultColWidth="13.5" defaultRowHeight="15.75" customHeight="1"/>
  <cols>
    <col min="1" max="1" width="26.125" customWidth="1"/>
    <col min="2" max="2" width="29.625" customWidth="1"/>
    <col min="3" max="3" width="36.75" customWidth="1"/>
    <col min="4" max="4" width="26" bestFit="1" customWidth="1"/>
    <col min="5" max="5" width="19.25" customWidth="1"/>
    <col min="6" max="6" width="37" bestFit="1" customWidth="1"/>
    <col min="7" max="7" width="28.25" bestFit="1" customWidth="1"/>
    <col min="8" max="8" width="9" customWidth="1"/>
  </cols>
  <sheetData>
    <row r="1" spans="1:8" ht="30" customHeight="1">
      <c r="A1" s="57" t="s">
        <v>75</v>
      </c>
      <c r="B1" s="72"/>
      <c r="C1" s="72"/>
      <c r="D1" s="72"/>
      <c r="E1" s="72"/>
      <c r="F1" s="72"/>
      <c r="G1" s="72"/>
      <c r="H1" s="72"/>
    </row>
    <row r="2" spans="1:8" ht="15" customHeight="1">
      <c r="A2" s="1" t="s">
        <v>1</v>
      </c>
      <c r="B2" s="56">
        <v>210</v>
      </c>
      <c r="D2" s="3"/>
      <c r="E2" s="3"/>
    </row>
    <row r="3" spans="1:8" ht="15" customHeight="1">
      <c r="A3" s="4" t="s">
        <v>2</v>
      </c>
      <c r="B3" s="55" t="s">
        <v>3</v>
      </c>
      <c r="C3" s="5"/>
      <c r="D3" s="3"/>
      <c r="E3" s="3"/>
      <c r="F3" s="5"/>
      <c r="G3" s="5"/>
      <c r="H3" s="5"/>
    </row>
    <row r="4" spans="1:8" ht="15" customHeight="1">
      <c r="A4" s="4" t="s">
        <v>4</v>
      </c>
      <c r="B4" s="55" t="s">
        <v>76</v>
      </c>
      <c r="C4" s="5"/>
      <c r="D4" s="3"/>
      <c r="E4" s="3"/>
      <c r="F4" s="5"/>
      <c r="G4" s="5"/>
      <c r="H4" s="5"/>
    </row>
    <row r="5" spans="1:8" ht="15" customHeight="1">
      <c r="A5" s="4" t="s">
        <v>5</v>
      </c>
      <c r="B5" s="55">
        <v>1</v>
      </c>
      <c r="C5" s="5"/>
      <c r="D5" s="3"/>
      <c r="E5" s="3"/>
      <c r="F5" s="5"/>
      <c r="G5" s="5"/>
      <c r="H5" s="5"/>
    </row>
    <row r="6" spans="1:8" ht="15" customHeight="1">
      <c r="A6" s="6"/>
      <c r="B6" s="5"/>
      <c r="C6" s="5"/>
      <c r="D6" s="3"/>
      <c r="E6" s="3"/>
      <c r="F6" s="5"/>
      <c r="G6" s="5"/>
      <c r="H6" s="5"/>
    </row>
    <row r="7" spans="1:8" ht="15" customHeight="1">
      <c r="A7" s="58" t="s">
        <v>6</v>
      </c>
      <c r="B7" s="73"/>
      <c r="C7" s="73"/>
      <c r="D7" s="73"/>
      <c r="E7" s="73"/>
      <c r="F7" s="73"/>
      <c r="G7" s="73"/>
      <c r="H7" s="74"/>
    </row>
    <row r="8" spans="1:8" ht="15" customHeight="1">
      <c r="A8" s="48" t="s">
        <v>7</v>
      </c>
      <c r="B8" s="49" t="s">
        <v>8</v>
      </c>
      <c r="C8" s="49" t="s">
        <v>9</v>
      </c>
      <c r="D8" s="50" t="s">
        <v>10</v>
      </c>
      <c r="E8" s="50" t="s">
        <v>11</v>
      </c>
      <c r="F8" s="50" t="s">
        <v>12</v>
      </c>
      <c r="G8" s="7" t="s">
        <v>13</v>
      </c>
      <c r="H8" s="7" t="s">
        <v>14</v>
      </c>
    </row>
    <row r="9" spans="1:8" ht="15" customHeight="1">
      <c r="A9" s="8"/>
      <c r="B9" s="13" t="s">
        <v>77</v>
      </c>
      <c r="C9" s="13" t="s">
        <v>78</v>
      </c>
      <c r="D9" s="14" t="s">
        <v>79</v>
      </c>
      <c r="E9" s="9">
        <v>1</v>
      </c>
      <c r="F9" s="13">
        <v>30</v>
      </c>
      <c r="G9" s="11">
        <f t="shared" ref="G9:G10" si="0">E9*F9</f>
        <v>30</v>
      </c>
      <c r="H9" s="12" t="s">
        <v>18</v>
      </c>
    </row>
    <row r="10" spans="1:8" ht="15" customHeight="1">
      <c r="A10" s="8"/>
      <c r="B10" t="s">
        <v>80</v>
      </c>
      <c r="C10" s="13" t="s">
        <v>81</v>
      </c>
      <c r="D10" s="9" t="s">
        <v>82</v>
      </c>
      <c r="E10" s="10">
        <v>1</v>
      </c>
      <c r="F10">
        <v>1000</v>
      </c>
      <c r="G10" s="11">
        <f t="shared" si="0"/>
        <v>1000</v>
      </c>
      <c r="H10" s="12" t="s">
        <v>18</v>
      </c>
    </row>
    <row r="11" spans="1:8" ht="15" customHeight="1">
      <c r="A11" s="8"/>
      <c r="B11" t="s">
        <v>15</v>
      </c>
      <c r="C11" t="s">
        <v>16</v>
      </c>
      <c r="D11" s="9" t="s">
        <v>83</v>
      </c>
      <c r="E11" s="10">
        <v>1</v>
      </c>
      <c r="F11">
        <v>500</v>
      </c>
      <c r="G11" s="11">
        <v>200</v>
      </c>
      <c r="H11" s="12" t="s">
        <v>18</v>
      </c>
    </row>
    <row r="12" spans="1:8" ht="15" customHeight="1">
      <c r="A12" s="8"/>
    </row>
    <row r="13" spans="1:8" ht="15" customHeight="1">
      <c r="A13" s="8"/>
    </row>
    <row r="14" spans="1:8" ht="15" customHeight="1">
      <c r="A14" s="8"/>
      <c r="B14" s="13"/>
      <c r="D14" s="9"/>
      <c r="E14" s="10"/>
      <c r="G14" s="11"/>
      <c r="H14" s="12"/>
    </row>
    <row r="15" spans="1:8" ht="15" customHeight="1">
      <c r="A15" s="15"/>
      <c r="B15" s="6"/>
      <c r="C15" s="5"/>
      <c r="D15" s="16"/>
      <c r="E15" s="3"/>
      <c r="F15" s="5"/>
      <c r="G15" s="17"/>
      <c r="H15" s="17"/>
    </row>
    <row r="16" spans="1:8" ht="15" customHeight="1">
      <c r="A16" s="58" t="s">
        <v>25</v>
      </c>
      <c r="B16" s="73"/>
      <c r="C16" s="73"/>
      <c r="D16" s="73"/>
      <c r="E16" s="73"/>
      <c r="F16" s="73"/>
      <c r="G16" s="73"/>
      <c r="H16" s="74"/>
    </row>
    <row r="17" spans="1:8" ht="15" customHeight="1">
      <c r="A17" s="18" t="s">
        <v>26</v>
      </c>
      <c r="B17" s="49" t="s">
        <v>8</v>
      </c>
      <c r="C17" s="49" t="s">
        <v>9</v>
      </c>
      <c r="D17" s="50" t="s">
        <v>10</v>
      </c>
      <c r="E17" s="50" t="s">
        <v>11</v>
      </c>
      <c r="F17" s="50" t="s">
        <v>12</v>
      </c>
      <c r="G17" s="7" t="s">
        <v>13</v>
      </c>
      <c r="H17" s="7" t="s">
        <v>14</v>
      </c>
    </row>
    <row r="18" spans="1:8" ht="15" customHeight="1">
      <c r="A18" s="8"/>
      <c r="D18" s="9"/>
      <c r="E18" s="10"/>
      <c r="G18" s="11"/>
      <c r="H18" s="12"/>
    </row>
    <row r="19" spans="1:8" ht="15" customHeight="1">
      <c r="A19" s="8"/>
      <c r="D19" s="9"/>
      <c r="E19" s="10"/>
      <c r="G19" s="11"/>
      <c r="H19" s="12"/>
    </row>
    <row r="20" spans="1:8" ht="15" customHeight="1">
      <c r="A20" s="8"/>
      <c r="D20" s="10"/>
      <c r="E20" s="10"/>
      <c r="G20" s="11">
        <f t="shared" ref="G20:G22" si="1">E20*F20</f>
        <v>0</v>
      </c>
      <c r="H20" s="12" t="s">
        <v>18</v>
      </c>
    </row>
    <row r="21" spans="1:8" ht="15" customHeight="1">
      <c r="A21" s="8"/>
      <c r="D21" s="10"/>
      <c r="E21" s="10"/>
      <c r="G21" s="11">
        <f t="shared" si="1"/>
        <v>0</v>
      </c>
      <c r="H21" s="12" t="s">
        <v>18</v>
      </c>
    </row>
    <row r="22" spans="1:8" ht="15" customHeight="1">
      <c r="A22" s="8"/>
      <c r="D22" s="10"/>
      <c r="E22" s="10"/>
      <c r="G22" s="11">
        <f t="shared" si="1"/>
        <v>0</v>
      </c>
      <c r="H22" s="12" t="s">
        <v>18</v>
      </c>
    </row>
    <row r="23" spans="1:8" ht="15" customHeight="1">
      <c r="A23" s="8"/>
      <c r="B23" s="59" t="s">
        <v>27</v>
      </c>
      <c r="C23" s="72"/>
      <c r="D23" s="72"/>
      <c r="E23" s="72"/>
      <c r="F23" s="72"/>
      <c r="G23" s="11">
        <f>SUM(G18:G22)</f>
        <v>0</v>
      </c>
      <c r="H23" s="12" t="s">
        <v>18</v>
      </c>
    </row>
    <row r="24" spans="1:8" ht="15" customHeight="1">
      <c r="A24" s="8"/>
      <c r="B24" s="59" t="s">
        <v>28</v>
      </c>
      <c r="C24" s="72"/>
      <c r="D24" s="72"/>
      <c r="E24" s="72"/>
      <c r="F24" s="72"/>
      <c r="G24" s="20">
        <v>0.25</v>
      </c>
      <c r="H24" s="20"/>
    </row>
    <row r="25" spans="1:8" ht="15" customHeight="1">
      <c r="A25" s="21"/>
      <c r="B25" s="60" t="s">
        <v>29</v>
      </c>
      <c r="C25" s="72"/>
      <c r="D25" s="72"/>
      <c r="E25" s="72"/>
      <c r="F25" s="72"/>
      <c r="G25" s="11">
        <f>G23*(1+G24)</f>
        <v>0</v>
      </c>
      <c r="H25" s="12" t="s">
        <v>18</v>
      </c>
    </row>
    <row r="26" spans="1:8" ht="15" customHeight="1">
      <c r="A26" s="22"/>
      <c r="B26" s="23"/>
      <c r="C26" s="23"/>
      <c r="D26" s="9"/>
      <c r="E26" s="9"/>
      <c r="F26" s="24"/>
      <c r="G26" s="25"/>
      <c r="H26" s="11"/>
    </row>
    <row r="27" spans="1:8" ht="15" customHeight="1">
      <c r="A27" s="22"/>
      <c r="B27" s="23"/>
      <c r="C27" s="23"/>
      <c r="D27" s="9"/>
      <c r="E27" s="9"/>
      <c r="F27" s="24"/>
      <c r="G27" s="25"/>
      <c r="H27" s="12"/>
    </row>
    <row r="28" spans="1:8" ht="15" customHeight="1">
      <c r="A28" s="26"/>
      <c r="B28" s="61" t="s">
        <v>31</v>
      </c>
      <c r="C28" s="75"/>
      <c r="D28" s="75"/>
      <c r="E28" s="75"/>
      <c r="F28" s="75"/>
      <c r="G28" s="25">
        <f>G27-G25</f>
        <v>0</v>
      </c>
      <c r="H28" s="12" t="s">
        <v>18</v>
      </c>
    </row>
    <row r="29" spans="1:8" ht="15" customHeight="1">
      <c r="A29" s="18" t="s">
        <v>32</v>
      </c>
      <c r="B29" s="49" t="s">
        <v>8</v>
      </c>
      <c r="C29" s="49" t="s">
        <v>9</v>
      </c>
      <c r="D29" s="50" t="s">
        <v>10</v>
      </c>
      <c r="E29" s="50" t="s">
        <v>11</v>
      </c>
      <c r="F29" s="50" t="s">
        <v>12</v>
      </c>
      <c r="G29" s="27" t="s">
        <v>13</v>
      </c>
      <c r="H29" s="27" t="s">
        <v>14</v>
      </c>
    </row>
    <row r="30" spans="1:8" ht="15" customHeight="1">
      <c r="A30" s="8"/>
      <c r="B30" t="s">
        <v>15</v>
      </c>
      <c r="C30" t="s">
        <v>16</v>
      </c>
      <c r="D30" s="9" t="s">
        <v>83</v>
      </c>
      <c r="E30" s="10">
        <v>1</v>
      </c>
      <c r="F30">
        <v>500</v>
      </c>
      <c r="G30" s="11">
        <f t="shared" ref="G30:G34" si="2">E30*F30</f>
        <v>500</v>
      </c>
      <c r="H30" s="12" t="s">
        <v>18</v>
      </c>
    </row>
    <row r="31" spans="1:8" ht="15" customHeight="1">
      <c r="A31" s="8"/>
      <c r="B31" s="13" t="s">
        <v>77</v>
      </c>
      <c r="C31" s="13" t="s">
        <v>78</v>
      </c>
      <c r="D31" s="9" t="s">
        <v>84</v>
      </c>
      <c r="E31" s="9">
        <v>1</v>
      </c>
      <c r="F31" s="13">
        <v>30</v>
      </c>
      <c r="G31" s="11">
        <f t="shared" si="2"/>
        <v>30</v>
      </c>
      <c r="H31" s="12" t="s">
        <v>18</v>
      </c>
    </row>
    <row r="32" spans="1:8" ht="15" customHeight="1">
      <c r="A32" s="8"/>
      <c r="D32" s="10"/>
      <c r="E32" s="10"/>
      <c r="G32" s="11">
        <f t="shared" si="2"/>
        <v>0</v>
      </c>
      <c r="H32" s="12" t="s">
        <v>18</v>
      </c>
    </row>
    <row r="33" spans="1:8" ht="15" customHeight="1">
      <c r="A33" s="8"/>
      <c r="D33" s="10"/>
      <c r="E33" s="10"/>
      <c r="G33" s="11">
        <f t="shared" si="2"/>
        <v>0</v>
      </c>
      <c r="H33" s="12" t="s">
        <v>18</v>
      </c>
    </row>
    <row r="34" spans="1:8" ht="15" customHeight="1">
      <c r="A34" s="8"/>
      <c r="D34" s="10"/>
      <c r="E34" s="10"/>
      <c r="G34" s="11">
        <f t="shared" si="2"/>
        <v>0</v>
      </c>
      <c r="H34" s="12" t="s">
        <v>18</v>
      </c>
    </row>
    <row r="35" spans="1:8" ht="15" customHeight="1">
      <c r="A35" s="8"/>
      <c r="B35" s="59" t="s">
        <v>27</v>
      </c>
      <c r="C35" s="72"/>
      <c r="D35" s="72"/>
      <c r="E35" s="72"/>
      <c r="F35" s="72"/>
      <c r="G35" s="11">
        <f>SUM(G30:G34)</f>
        <v>530</v>
      </c>
      <c r="H35" s="12" t="s">
        <v>18</v>
      </c>
    </row>
    <row r="36" spans="1:8" ht="15" customHeight="1">
      <c r="A36" s="8"/>
      <c r="B36" s="59" t="s">
        <v>28</v>
      </c>
      <c r="C36" s="72"/>
      <c r="D36" s="72"/>
      <c r="E36" s="72"/>
      <c r="F36" s="72"/>
      <c r="G36" s="20">
        <v>0.25</v>
      </c>
      <c r="H36" s="20"/>
    </row>
    <row r="37" spans="1:8" ht="15" customHeight="1">
      <c r="A37" s="21"/>
      <c r="B37" s="60" t="s">
        <v>36</v>
      </c>
      <c r="C37" s="72"/>
      <c r="D37" s="72"/>
      <c r="E37" s="72"/>
      <c r="F37" s="72"/>
      <c r="G37" s="11">
        <f>G35*(1+G36)</f>
        <v>662.5</v>
      </c>
      <c r="H37" s="12" t="s">
        <v>18</v>
      </c>
    </row>
    <row r="38" spans="1:8" ht="15" customHeight="1">
      <c r="A38" s="22"/>
      <c r="B38" s="23"/>
      <c r="C38" s="23"/>
      <c r="D38" s="9"/>
      <c r="E38" s="9"/>
      <c r="F38" s="24"/>
      <c r="G38" s="25"/>
      <c r="H38" s="11"/>
    </row>
    <row r="39" spans="1:8" ht="15" customHeight="1">
      <c r="A39" s="22" t="s">
        <v>37</v>
      </c>
      <c r="B39" s="23" t="s">
        <v>38</v>
      </c>
      <c r="C39" s="23" t="s">
        <v>81</v>
      </c>
      <c r="D39" s="9" t="s">
        <v>84</v>
      </c>
      <c r="E39" s="9">
        <v>1</v>
      </c>
      <c r="F39" s="24">
        <v>1000</v>
      </c>
      <c r="G39" s="25">
        <f>E39*F39</f>
        <v>1000</v>
      </c>
      <c r="H39" s="12" t="s">
        <v>18</v>
      </c>
    </row>
    <row r="40" spans="1:8" ht="15" customHeight="1">
      <c r="A40" s="26"/>
      <c r="B40" s="61" t="s">
        <v>41</v>
      </c>
      <c r="C40" s="75"/>
      <c r="D40" s="75"/>
      <c r="E40" s="75"/>
      <c r="F40" s="75"/>
      <c r="G40" s="25">
        <f>G39-G37</f>
        <v>337.5</v>
      </c>
      <c r="H40" s="12" t="s">
        <v>18</v>
      </c>
    </row>
    <row r="41" spans="1:8" ht="15" customHeight="1">
      <c r="A41" s="18" t="s">
        <v>42</v>
      </c>
      <c r="B41" s="49" t="s">
        <v>8</v>
      </c>
      <c r="C41" s="49" t="s">
        <v>9</v>
      </c>
      <c r="D41" s="50" t="s">
        <v>10</v>
      </c>
      <c r="E41" s="50" t="s">
        <v>11</v>
      </c>
      <c r="F41" s="50" t="s">
        <v>12</v>
      </c>
      <c r="G41" s="27" t="s">
        <v>13</v>
      </c>
      <c r="H41" s="27" t="s">
        <v>14</v>
      </c>
    </row>
    <row r="42" spans="1:8" ht="15" customHeight="1">
      <c r="A42" s="8"/>
      <c r="B42" s="13"/>
      <c r="D42" s="9"/>
      <c r="E42" s="10"/>
      <c r="F42" s="13"/>
      <c r="G42" s="12"/>
      <c r="H42" s="12" t="s">
        <v>18</v>
      </c>
    </row>
    <row r="43" spans="1:8" ht="15" customHeight="1">
      <c r="A43" s="8"/>
      <c r="D43" s="10"/>
      <c r="E43" s="10"/>
      <c r="G43" s="11">
        <f t="shared" ref="G43:G45" si="3">E43*F43</f>
        <v>0</v>
      </c>
      <c r="H43" s="12" t="s">
        <v>18</v>
      </c>
    </row>
    <row r="44" spans="1:8" ht="15" customHeight="1">
      <c r="A44" s="8"/>
      <c r="D44" s="10"/>
      <c r="E44" s="10"/>
      <c r="G44" s="11">
        <f t="shared" si="3"/>
        <v>0</v>
      </c>
      <c r="H44" s="12" t="s">
        <v>18</v>
      </c>
    </row>
    <row r="45" spans="1:8" ht="15" customHeight="1">
      <c r="A45" s="8"/>
      <c r="D45" s="10"/>
      <c r="E45" s="10"/>
      <c r="G45" s="11">
        <f t="shared" si="3"/>
        <v>0</v>
      </c>
      <c r="H45" s="12" t="s">
        <v>18</v>
      </c>
    </row>
    <row r="46" spans="1:8" ht="15" customHeight="1">
      <c r="A46" s="8"/>
      <c r="B46" s="59" t="s">
        <v>27</v>
      </c>
      <c r="C46" s="72"/>
      <c r="D46" s="72"/>
      <c r="E46" s="72"/>
      <c r="F46" s="72"/>
      <c r="G46" s="11">
        <f>SUM(G41:G45)</f>
        <v>0</v>
      </c>
      <c r="H46" s="12" t="s">
        <v>18</v>
      </c>
    </row>
    <row r="47" spans="1:8" ht="15" customHeight="1">
      <c r="A47" s="8"/>
      <c r="B47" s="59" t="s">
        <v>28</v>
      </c>
      <c r="C47" s="72"/>
      <c r="D47" s="72"/>
      <c r="E47" s="72"/>
      <c r="F47" s="72"/>
      <c r="G47" s="20">
        <v>0.25</v>
      </c>
      <c r="H47" s="20"/>
    </row>
    <row r="48" spans="1:8" ht="15" customHeight="1">
      <c r="A48" s="8"/>
      <c r="B48" s="60" t="s">
        <v>43</v>
      </c>
      <c r="C48" s="72"/>
      <c r="D48" s="72"/>
      <c r="E48" s="72"/>
      <c r="F48" s="72"/>
      <c r="G48" s="11">
        <f>G46*(1+G47)</f>
        <v>0</v>
      </c>
      <c r="H48" s="12" t="s">
        <v>18</v>
      </c>
    </row>
    <row r="49" spans="1:8" ht="15" customHeight="1">
      <c r="A49" s="22"/>
      <c r="B49" s="23"/>
      <c r="C49" s="23"/>
      <c r="D49" s="9"/>
      <c r="E49" s="9"/>
      <c r="F49" s="24"/>
      <c r="G49" s="25"/>
      <c r="H49" s="11"/>
    </row>
    <row r="50" spans="1:8" ht="15" customHeight="1">
      <c r="A50" s="22" t="s">
        <v>44</v>
      </c>
      <c r="B50" s="23" t="s">
        <v>85</v>
      </c>
      <c r="C50" s="23" t="s">
        <v>86</v>
      </c>
      <c r="D50" s="9" t="s">
        <v>84</v>
      </c>
      <c r="E50" s="9">
        <v>1</v>
      </c>
      <c r="F50" s="24">
        <v>500</v>
      </c>
      <c r="G50" s="25">
        <f>E50*F50</f>
        <v>500</v>
      </c>
      <c r="H50" s="12" t="s">
        <v>18</v>
      </c>
    </row>
    <row r="51" spans="1:8" ht="15" customHeight="1">
      <c r="A51" s="26"/>
      <c r="B51" s="61" t="s">
        <v>45</v>
      </c>
      <c r="C51" s="75"/>
      <c r="D51" s="75"/>
      <c r="E51" s="75"/>
      <c r="F51" s="75"/>
      <c r="G51" s="25">
        <f>G50-G48</f>
        <v>500</v>
      </c>
      <c r="H51" s="12" t="s">
        <v>18</v>
      </c>
    </row>
    <row r="52" spans="1:8" ht="15" customHeight="1">
      <c r="A52" s="18" t="s">
        <v>46</v>
      </c>
      <c r="B52" s="49" t="s">
        <v>8</v>
      </c>
      <c r="C52" s="49" t="s">
        <v>9</v>
      </c>
      <c r="D52" s="50" t="s">
        <v>10</v>
      </c>
      <c r="E52" s="50" t="s">
        <v>11</v>
      </c>
      <c r="F52" s="50" t="s">
        <v>12</v>
      </c>
      <c r="G52" s="27" t="s">
        <v>13</v>
      </c>
      <c r="H52" s="27" t="s">
        <v>14</v>
      </c>
    </row>
    <row r="53" spans="1:8" ht="15" customHeight="1">
      <c r="A53" s="8"/>
      <c r="B53" s="13"/>
      <c r="D53" s="9"/>
      <c r="E53" s="10"/>
      <c r="G53" s="11"/>
      <c r="H53" s="12" t="s">
        <v>18</v>
      </c>
    </row>
    <row r="54" spans="1:8" ht="15" customHeight="1">
      <c r="A54" s="8"/>
      <c r="D54" s="10"/>
      <c r="E54" s="10"/>
      <c r="G54" s="11">
        <f t="shared" ref="G54:G56" si="4">E54*F54</f>
        <v>0</v>
      </c>
      <c r="H54" s="12" t="s">
        <v>18</v>
      </c>
    </row>
    <row r="55" spans="1:8" ht="15" customHeight="1">
      <c r="A55" s="8"/>
      <c r="D55" s="10"/>
      <c r="E55" s="10"/>
      <c r="G55" s="11">
        <f t="shared" si="4"/>
        <v>0</v>
      </c>
      <c r="H55" s="12" t="s">
        <v>18</v>
      </c>
    </row>
    <row r="56" spans="1:8" ht="15" customHeight="1">
      <c r="A56" s="8"/>
      <c r="D56" s="10"/>
      <c r="E56" s="10"/>
      <c r="G56" s="11">
        <f t="shared" si="4"/>
        <v>0</v>
      </c>
      <c r="H56" s="12" t="s">
        <v>18</v>
      </c>
    </row>
    <row r="57" spans="1:8" ht="15" customHeight="1">
      <c r="A57" s="8"/>
      <c r="B57" s="59" t="s">
        <v>27</v>
      </c>
      <c r="C57" s="72"/>
      <c r="D57" s="72"/>
      <c r="E57" s="72"/>
      <c r="F57" s="72"/>
      <c r="G57" s="11">
        <f>SUM(G52:G56)</f>
        <v>0</v>
      </c>
      <c r="H57" s="12" t="s">
        <v>18</v>
      </c>
    </row>
    <row r="58" spans="1:8" ht="15" customHeight="1">
      <c r="A58" s="8"/>
      <c r="B58" s="59" t="s">
        <v>28</v>
      </c>
      <c r="C58" s="72"/>
      <c r="D58" s="72"/>
      <c r="E58" s="72"/>
      <c r="F58" s="72"/>
      <c r="G58" s="20">
        <v>0.25</v>
      </c>
      <c r="H58" s="20"/>
    </row>
    <row r="59" spans="1:8" ht="15" customHeight="1">
      <c r="A59" s="8"/>
      <c r="B59" s="60" t="s">
        <v>47</v>
      </c>
      <c r="C59" s="72"/>
      <c r="D59" s="72"/>
      <c r="E59" s="72"/>
      <c r="F59" s="72"/>
      <c r="G59" s="11">
        <f>G57*(1+G58)</f>
        <v>0</v>
      </c>
      <c r="H59" s="12" t="s">
        <v>18</v>
      </c>
    </row>
    <row r="60" spans="1:8" ht="15" customHeight="1">
      <c r="A60" s="22"/>
      <c r="B60" s="13"/>
      <c r="D60" s="9"/>
      <c r="E60" s="10"/>
      <c r="G60" s="11"/>
      <c r="H60" s="17"/>
    </row>
    <row r="61" spans="1:8" ht="15" customHeight="1">
      <c r="A61" s="22" t="s">
        <v>48</v>
      </c>
      <c r="B61" s="13" t="s">
        <v>49</v>
      </c>
      <c r="C61" t="s">
        <v>87</v>
      </c>
      <c r="D61" s="9" t="s">
        <v>88</v>
      </c>
      <c r="E61" s="10">
        <v>1</v>
      </c>
      <c r="F61">
        <v>500</v>
      </c>
      <c r="G61" s="11">
        <f>E61*F61</f>
        <v>500</v>
      </c>
      <c r="H61" s="12" t="s">
        <v>18</v>
      </c>
    </row>
    <row r="62" spans="1:8" ht="15" customHeight="1">
      <c r="A62" s="8"/>
      <c r="B62" s="62" t="s">
        <v>52</v>
      </c>
      <c r="C62" s="72"/>
      <c r="D62" s="72"/>
      <c r="E62" s="72"/>
      <c r="F62" s="72"/>
      <c r="G62" s="25">
        <f>G61-G59</f>
        <v>500</v>
      </c>
      <c r="H62" s="12" t="s">
        <v>18</v>
      </c>
    </row>
    <row r="63" spans="1:8" ht="15" customHeight="1">
      <c r="A63" s="28"/>
      <c r="B63" s="29"/>
      <c r="C63" s="29"/>
      <c r="D63" s="29"/>
      <c r="E63" s="29"/>
      <c r="F63" s="29"/>
      <c r="G63" s="30"/>
      <c r="H63" s="31"/>
    </row>
    <row r="64" spans="1:8" ht="15" customHeight="1">
      <c r="A64" s="58" t="s">
        <v>53</v>
      </c>
      <c r="B64" s="73"/>
      <c r="C64" s="73"/>
      <c r="D64" s="73"/>
      <c r="E64" s="73"/>
      <c r="F64" s="73"/>
      <c r="G64" s="73"/>
      <c r="H64" s="74"/>
    </row>
    <row r="65" spans="1:8" ht="15" customHeight="1">
      <c r="A65" s="63"/>
      <c r="B65" s="75"/>
      <c r="C65" s="75"/>
      <c r="D65" s="75"/>
      <c r="E65" s="75"/>
      <c r="F65" s="75"/>
      <c r="G65" s="75"/>
      <c r="H65" s="76"/>
    </row>
    <row r="66" spans="1:8" ht="15" customHeight="1">
      <c r="A66" s="58" t="s">
        <v>54</v>
      </c>
      <c r="B66" s="73"/>
      <c r="C66" s="73"/>
      <c r="D66" s="73"/>
      <c r="E66" s="73"/>
      <c r="F66" s="73"/>
      <c r="G66" s="73"/>
      <c r="H66" s="74"/>
    </row>
    <row r="67" spans="1:8" ht="15" customHeight="1">
      <c r="A67" s="18" t="s">
        <v>55</v>
      </c>
      <c r="B67" s="49" t="s">
        <v>8</v>
      </c>
      <c r="C67" s="49" t="s">
        <v>9</v>
      </c>
      <c r="D67" s="50" t="s">
        <v>10</v>
      </c>
      <c r="E67" s="51" t="s">
        <v>56</v>
      </c>
      <c r="F67" s="50" t="s">
        <v>12</v>
      </c>
      <c r="G67" s="27" t="s">
        <v>13</v>
      </c>
      <c r="H67" s="27" t="s">
        <v>14</v>
      </c>
    </row>
    <row r="68" spans="1:8" ht="15" customHeight="1">
      <c r="A68" s="32" t="s">
        <v>57</v>
      </c>
      <c r="B68" s="23" t="s">
        <v>89</v>
      </c>
      <c r="C68" s="9" t="s">
        <v>90</v>
      </c>
      <c r="D68" s="9" t="s">
        <v>91</v>
      </c>
      <c r="E68" s="9" t="s">
        <v>92</v>
      </c>
      <c r="F68" s="24">
        <v>5000</v>
      </c>
      <c r="G68" s="33">
        <v>5000</v>
      </c>
      <c r="H68" s="34" t="s">
        <v>18</v>
      </c>
    </row>
    <row r="69" spans="1:8" ht="15" customHeight="1">
      <c r="A69" s="35"/>
      <c r="B69" s="23"/>
      <c r="C69" s="23"/>
      <c r="D69" s="9"/>
      <c r="E69" s="9"/>
      <c r="F69" s="24"/>
      <c r="G69" s="25"/>
      <c r="H69" s="36"/>
    </row>
    <row r="70" spans="1:8" ht="15" customHeight="1">
      <c r="A70" s="66" t="s">
        <v>61</v>
      </c>
      <c r="B70" s="23"/>
      <c r="C70" s="23"/>
      <c r="D70" s="9"/>
      <c r="E70" s="9"/>
      <c r="F70" s="24"/>
      <c r="G70" s="25"/>
      <c r="H70" s="12"/>
    </row>
    <row r="71" spans="1:8" ht="15" customHeight="1">
      <c r="A71" s="77"/>
      <c r="B71" s="23" t="s">
        <v>38</v>
      </c>
      <c r="C71" s="23" t="s">
        <v>81</v>
      </c>
      <c r="D71" s="9" t="s">
        <v>84</v>
      </c>
      <c r="E71" s="9">
        <v>1</v>
      </c>
      <c r="F71" s="24">
        <v>1000</v>
      </c>
      <c r="G71" s="25">
        <f t="shared" ref="G71:G72" si="5">E71*F71</f>
        <v>1000</v>
      </c>
      <c r="H71" s="12" t="s">
        <v>18</v>
      </c>
    </row>
    <row r="72" spans="1:8" ht="15" customHeight="1">
      <c r="A72" s="77"/>
      <c r="B72" s="13"/>
      <c r="D72" s="9"/>
      <c r="E72" s="10"/>
      <c r="G72" s="11"/>
      <c r="H72" s="12"/>
    </row>
    <row r="73" spans="1:8" ht="15" customHeight="1">
      <c r="A73" s="35"/>
      <c r="B73" s="62" t="s">
        <v>62</v>
      </c>
      <c r="C73" s="72"/>
      <c r="D73" s="72"/>
      <c r="E73" s="72"/>
      <c r="F73" s="72"/>
      <c r="G73" s="33">
        <f>G68-SUM(G70:G72)</f>
        <v>4000</v>
      </c>
      <c r="H73" s="34" t="s">
        <v>18</v>
      </c>
    </row>
    <row r="74" spans="1:8" ht="15" customHeight="1">
      <c r="A74" s="35"/>
      <c r="B74" s="3"/>
      <c r="C74" s="3"/>
      <c r="D74" s="16"/>
      <c r="E74" s="16"/>
      <c r="F74" s="16"/>
      <c r="G74" s="37"/>
      <c r="H74" s="38"/>
    </row>
    <row r="75" spans="1:8" ht="15" customHeight="1">
      <c r="A75" s="18" t="s">
        <v>63</v>
      </c>
      <c r="B75" s="49" t="s">
        <v>8</v>
      </c>
      <c r="C75" s="49" t="s">
        <v>9</v>
      </c>
      <c r="D75" s="50" t="s">
        <v>10</v>
      </c>
      <c r="E75" s="51" t="s">
        <v>56</v>
      </c>
      <c r="F75" s="50" t="s">
        <v>12</v>
      </c>
      <c r="G75" s="27" t="s">
        <v>13</v>
      </c>
      <c r="H75" s="27" t="s">
        <v>14</v>
      </c>
    </row>
    <row r="76" spans="1:8" ht="15" customHeight="1">
      <c r="A76" s="32" t="s">
        <v>64</v>
      </c>
      <c r="B76" s="9" t="s">
        <v>93</v>
      </c>
      <c r="C76" s="9" t="s">
        <v>86</v>
      </c>
      <c r="D76" s="9" t="s">
        <v>92</v>
      </c>
      <c r="E76" s="9" t="s">
        <v>94</v>
      </c>
      <c r="F76" s="24">
        <v>500</v>
      </c>
      <c r="G76" s="33">
        <v>500</v>
      </c>
      <c r="H76" s="34" t="s">
        <v>18</v>
      </c>
    </row>
    <row r="77" spans="1:8" ht="15" customHeight="1">
      <c r="A77" s="35"/>
      <c r="B77" s="23"/>
      <c r="C77" s="23"/>
      <c r="D77" s="9"/>
      <c r="E77" s="9"/>
      <c r="F77" s="24"/>
      <c r="G77" s="25"/>
      <c r="H77" s="36"/>
    </row>
    <row r="78" spans="1:8" ht="15" customHeight="1">
      <c r="A78" s="66" t="s">
        <v>65</v>
      </c>
      <c r="B78" s="23" t="s">
        <v>38</v>
      </c>
      <c r="C78" s="23" t="s">
        <v>81</v>
      </c>
      <c r="D78" s="9" t="s">
        <v>84</v>
      </c>
      <c r="E78" s="9">
        <v>1</v>
      </c>
      <c r="F78" s="24">
        <v>1082.5</v>
      </c>
      <c r="G78" s="25">
        <f>E78*F78</f>
        <v>1082.5</v>
      </c>
      <c r="H78" s="12" t="s">
        <v>18</v>
      </c>
    </row>
    <row r="79" spans="1:8" ht="15" customHeight="1">
      <c r="A79" s="77"/>
      <c r="B79" s="23"/>
      <c r="C79" s="23"/>
      <c r="D79" s="9"/>
      <c r="E79" s="9"/>
      <c r="F79" s="24"/>
      <c r="G79" s="25"/>
      <c r="H79" s="12"/>
    </row>
    <row r="80" spans="1:8" ht="15" customHeight="1">
      <c r="A80" s="77"/>
      <c r="B80" s="13"/>
      <c r="D80" s="9"/>
      <c r="E80" s="10"/>
      <c r="G80" s="11"/>
      <c r="H80" s="12"/>
    </row>
    <row r="81" spans="1:8" ht="15" customHeight="1">
      <c r="A81" s="35"/>
      <c r="B81" s="62" t="s">
        <v>66</v>
      </c>
      <c r="C81" s="72"/>
      <c r="D81" s="72"/>
      <c r="E81" s="72"/>
      <c r="F81" s="72"/>
      <c r="G81" s="33">
        <f>G76-SUM(G78:G80)</f>
        <v>-582.5</v>
      </c>
      <c r="H81" s="34" t="s">
        <v>18</v>
      </c>
    </row>
    <row r="82" spans="1:8" ht="15" customHeight="1">
      <c r="A82" s="21"/>
      <c r="B82" s="13"/>
      <c r="D82" s="39"/>
      <c r="E82" s="9"/>
      <c r="F82" s="13"/>
      <c r="G82" s="11"/>
      <c r="H82" s="40"/>
    </row>
    <row r="83" spans="1:8" ht="15" customHeight="1">
      <c r="A83" s="58" t="s">
        <v>67</v>
      </c>
      <c r="B83" s="73"/>
      <c r="C83" s="73"/>
      <c r="D83" s="73"/>
      <c r="E83" s="73"/>
      <c r="F83" s="73"/>
      <c r="G83" s="41"/>
      <c r="H83" s="41"/>
    </row>
    <row r="84" spans="1:8" ht="15" customHeight="1">
      <c r="A84" s="42"/>
      <c r="B84" s="43" t="s">
        <v>8</v>
      </c>
      <c r="C84" s="43" t="s">
        <v>9</v>
      </c>
      <c r="D84" s="44" t="s">
        <v>10</v>
      </c>
      <c r="E84" s="44"/>
      <c r="F84" s="44" t="s">
        <v>68</v>
      </c>
      <c r="G84" s="45" t="s">
        <v>69</v>
      </c>
      <c r="H84" s="46"/>
    </row>
    <row r="85" spans="1:8" ht="15" customHeight="1">
      <c r="A85" s="8"/>
      <c r="D85" s="9"/>
      <c r="E85" s="10"/>
      <c r="F85" s="13"/>
      <c r="G85" s="11">
        <f>SUM(G78:G80)</f>
        <v>1082.5</v>
      </c>
      <c r="H85" s="11"/>
    </row>
    <row r="86" spans="1:8" ht="15" customHeight="1">
      <c r="A86" s="8"/>
      <c r="D86" s="10"/>
      <c r="E86" s="10"/>
      <c r="F86" s="19" t="s">
        <v>70</v>
      </c>
      <c r="G86" s="11">
        <f>F85/G85</f>
        <v>0</v>
      </c>
      <c r="H86" s="12" t="s">
        <v>95</v>
      </c>
    </row>
    <row r="87" spans="1:8" ht="15" customHeight="1">
      <c r="A87" s="78" t="s">
        <v>72</v>
      </c>
      <c r="B87" s="72"/>
      <c r="C87" s="72"/>
      <c r="D87" s="72"/>
      <c r="E87" s="72"/>
      <c r="F87" s="72"/>
      <c r="G87" s="47"/>
      <c r="H87" s="47"/>
    </row>
    <row r="88" spans="1:8" ht="15" customHeight="1">
      <c r="A88" s="64"/>
      <c r="B88" s="72"/>
      <c r="C88" s="72"/>
      <c r="D88" s="72"/>
      <c r="E88" s="72"/>
      <c r="F88" s="72"/>
      <c r="G88" s="72"/>
      <c r="H88" s="72"/>
    </row>
    <row r="89" spans="1:8" ht="15" customHeight="1">
      <c r="A89" s="65"/>
      <c r="B89" s="72"/>
      <c r="C89" s="72"/>
      <c r="D89" s="72"/>
      <c r="E89" s="72"/>
      <c r="F89" s="72"/>
      <c r="G89" s="72"/>
      <c r="H89" s="72"/>
    </row>
  </sheetData>
  <mergeCells count="30">
    <mergeCell ref="A89:H89"/>
    <mergeCell ref="B62:F62"/>
    <mergeCell ref="A64:H64"/>
    <mergeCell ref="A65:H65"/>
    <mergeCell ref="A66:H66"/>
    <mergeCell ref="A70:A72"/>
    <mergeCell ref="B73:F73"/>
    <mergeCell ref="A78:A80"/>
    <mergeCell ref="B81:F81"/>
    <mergeCell ref="A83:F83"/>
    <mergeCell ref="A87:F87"/>
    <mergeCell ref="A88:H88"/>
    <mergeCell ref="B59:F59"/>
    <mergeCell ref="B28:F28"/>
    <mergeCell ref="B35:F35"/>
    <mergeCell ref="B36:F36"/>
    <mergeCell ref="B37:F37"/>
    <mergeCell ref="B40:F40"/>
    <mergeCell ref="B46:F46"/>
    <mergeCell ref="B47:F47"/>
    <mergeCell ref="B48:F48"/>
    <mergeCell ref="B51:F51"/>
    <mergeCell ref="B57:F57"/>
    <mergeCell ref="B58:F58"/>
    <mergeCell ref="B25:F25"/>
    <mergeCell ref="A1:H1"/>
    <mergeCell ref="A7:H7"/>
    <mergeCell ref="A16:H16"/>
    <mergeCell ref="B23:F23"/>
    <mergeCell ref="B24:F24"/>
  </mergeCells>
  <conditionalFormatting sqref="G28 G40 G51 G62">
    <cfRule type="cellIs" dxfId="3" priority="1" operator="lessThan">
      <formula>0</formula>
    </cfRule>
  </conditionalFormatting>
  <printOptions horizontalCentered="1"/>
  <pageMargins left="0.7" right="0.7" top="0.75" bottom="0.75" header="0.3" footer="0.3"/>
  <pageSetup fitToWidth="0"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EF38-3F10-4341-A0C6-5E948C72000B}">
  <sheetPr>
    <outlinePr summaryBelow="0" summaryRight="0"/>
  </sheetPr>
  <dimension ref="A1:H89"/>
  <sheetViews>
    <sheetView topLeftCell="A25" workbookViewId="0">
      <selection activeCell="B4" sqref="B4"/>
    </sheetView>
  </sheetViews>
  <sheetFormatPr defaultColWidth="13.5" defaultRowHeight="15.75" customHeight="1"/>
  <cols>
    <col min="1" max="1" width="26.125" customWidth="1"/>
    <col min="2" max="2" width="23.125" customWidth="1"/>
    <col min="3" max="3" width="13.5" customWidth="1"/>
    <col min="4" max="4" width="11.5" customWidth="1"/>
    <col min="5" max="5" width="6.875" customWidth="1"/>
    <col min="6" max="6" width="12.375" customWidth="1"/>
    <col min="7" max="7" width="12.625" customWidth="1"/>
    <col min="8" max="8" width="9" customWidth="1"/>
  </cols>
  <sheetData>
    <row r="1" spans="1:8" ht="30" customHeight="1">
      <c r="A1" s="57" t="s">
        <v>96</v>
      </c>
      <c r="B1" s="72"/>
      <c r="C1" s="72"/>
      <c r="D1" s="72"/>
      <c r="E1" s="72"/>
      <c r="F1" s="72"/>
      <c r="G1" s="72"/>
      <c r="H1" s="72"/>
    </row>
    <row r="2" spans="1:8" ht="15" customHeight="1">
      <c r="A2" s="1" t="s">
        <v>1</v>
      </c>
      <c r="B2" s="2">
        <v>210</v>
      </c>
      <c r="D2" s="3"/>
      <c r="E2" s="3"/>
    </row>
    <row r="3" spans="1:8" ht="15" customHeight="1">
      <c r="A3" s="4" t="s">
        <v>2</v>
      </c>
      <c r="B3" s="1" t="s">
        <v>3</v>
      </c>
      <c r="C3" s="5"/>
      <c r="D3" s="3"/>
      <c r="E3" s="3"/>
      <c r="F3" s="5"/>
      <c r="G3" s="5"/>
      <c r="H3" s="5"/>
    </row>
    <row r="4" spans="1:8" ht="15" customHeight="1">
      <c r="A4" s="4" t="s">
        <v>4</v>
      </c>
      <c r="B4" s="1"/>
      <c r="C4" s="5"/>
      <c r="D4" s="3"/>
      <c r="E4" s="3"/>
      <c r="F4" s="5"/>
      <c r="G4" s="5"/>
      <c r="H4" s="5"/>
    </row>
    <row r="5" spans="1:8" ht="15" customHeight="1">
      <c r="A5" s="4" t="s">
        <v>5</v>
      </c>
      <c r="B5" s="1"/>
      <c r="C5" s="5"/>
      <c r="D5" s="3"/>
      <c r="E5" s="3"/>
      <c r="F5" s="5"/>
      <c r="G5" s="5"/>
      <c r="H5" s="5"/>
    </row>
    <row r="6" spans="1:8" ht="15" customHeight="1">
      <c r="A6" s="6"/>
      <c r="B6" s="5"/>
      <c r="C6" s="5"/>
      <c r="D6" s="3"/>
      <c r="E6" s="3"/>
      <c r="F6" s="5"/>
      <c r="G6" s="5"/>
      <c r="H6" s="5"/>
    </row>
    <row r="7" spans="1:8" ht="15" customHeight="1">
      <c r="A7" s="58" t="s">
        <v>6</v>
      </c>
      <c r="B7" s="73"/>
      <c r="C7" s="73"/>
      <c r="D7" s="73"/>
      <c r="E7" s="73"/>
      <c r="F7" s="73"/>
      <c r="G7" s="73"/>
      <c r="H7" s="74"/>
    </row>
    <row r="8" spans="1:8" ht="15" customHeight="1">
      <c r="A8" s="48" t="s">
        <v>7</v>
      </c>
      <c r="B8" s="49" t="s">
        <v>8</v>
      </c>
      <c r="C8" s="49" t="s">
        <v>9</v>
      </c>
      <c r="D8" s="50" t="s">
        <v>10</v>
      </c>
      <c r="E8" s="50" t="s">
        <v>11</v>
      </c>
      <c r="F8" s="51" t="s">
        <v>12</v>
      </c>
      <c r="G8" s="7" t="s">
        <v>13</v>
      </c>
      <c r="H8" s="7" t="s">
        <v>14</v>
      </c>
    </row>
    <row r="9" spans="1:8" ht="15" customHeight="1">
      <c r="A9" s="8"/>
      <c r="B9" s="54" t="s">
        <v>15</v>
      </c>
      <c r="C9" s="54" t="s">
        <v>16</v>
      </c>
      <c r="D9" s="54" t="s">
        <v>17</v>
      </c>
      <c r="E9" s="10">
        <v>1</v>
      </c>
      <c r="F9">
        <v>500</v>
      </c>
      <c r="G9" s="11">
        <f t="shared" ref="G9:G11" si="0">E9*F9</f>
        <v>500</v>
      </c>
      <c r="H9" s="12" t="s">
        <v>18</v>
      </c>
    </row>
    <row r="10" spans="1:8" ht="15" customHeight="1">
      <c r="A10" s="8"/>
      <c r="B10" s="54" t="s">
        <v>97</v>
      </c>
      <c r="C10" s="54" t="s">
        <v>20</v>
      </c>
      <c r="D10" s="54" t="s">
        <v>21</v>
      </c>
      <c r="E10" s="10">
        <v>1</v>
      </c>
      <c r="F10">
        <v>2</v>
      </c>
      <c r="G10" s="11">
        <f t="shared" si="0"/>
        <v>2</v>
      </c>
      <c r="H10" s="12" t="s">
        <v>18</v>
      </c>
    </row>
    <row r="11" spans="1:8" ht="15" customHeight="1">
      <c r="A11" s="8"/>
      <c r="B11" s="6" t="s">
        <v>98</v>
      </c>
      <c r="C11" s="5" t="s">
        <v>99</v>
      </c>
      <c r="D11" s="16" t="s">
        <v>100</v>
      </c>
      <c r="E11" s="3">
        <v>1</v>
      </c>
      <c r="F11" s="5">
        <v>12</v>
      </c>
      <c r="G11" s="11">
        <f t="shared" si="0"/>
        <v>12</v>
      </c>
      <c r="H11" s="12" t="s">
        <v>18</v>
      </c>
    </row>
    <row r="12" spans="1:8" ht="15" customHeight="1">
      <c r="A12" s="8"/>
      <c r="B12" s="6"/>
      <c r="C12" s="5"/>
      <c r="D12" s="16"/>
      <c r="E12" s="3"/>
      <c r="F12" s="5"/>
      <c r="G12" s="5"/>
      <c r="H12" s="5"/>
    </row>
    <row r="13" spans="1:8" ht="15" customHeight="1">
      <c r="A13" s="8"/>
      <c r="B13" s="6"/>
      <c r="C13" s="5"/>
      <c r="D13" s="16"/>
      <c r="E13" s="3"/>
      <c r="F13" s="5"/>
      <c r="G13" s="5"/>
      <c r="H13" s="5"/>
    </row>
    <row r="14" spans="1:8" ht="15" customHeight="1">
      <c r="A14" s="8"/>
      <c r="B14" s="6"/>
      <c r="C14" s="5"/>
      <c r="D14" s="16"/>
      <c r="E14" s="3"/>
      <c r="F14" s="5"/>
      <c r="G14" s="5"/>
      <c r="H14" s="5"/>
    </row>
    <row r="15" spans="1:8" ht="15" customHeight="1">
      <c r="A15" s="15"/>
      <c r="B15" s="6"/>
      <c r="C15" s="5"/>
      <c r="D15" s="16"/>
      <c r="E15" s="3"/>
      <c r="F15" s="5"/>
      <c r="G15" s="17"/>
      <c r="H15" s="17"/>
    </row>
    <row r="16" spans="1:8" ht="15" customHeight="1">
      <c r="A16" s="58" t="s">
        <v>25</v>
      </c>
      <c r="B16" s="73"/>
      <c r="C16" s="73"/>
      <c r="D16" s="73"/>
      <c r="E16" s="73"/>
      <c r="F16" s="73"/>
      <c r="G16" s="73"/>
      <c r="H16" s="74"/>
    </row>
    <row r="17" spans="1:8" ht="15" customHeight="1">
      <c r="A17" s="18" t="s">
        <v>26</v>
      </c>
      <c r="B17" s="49" t="s">
        <v>8</v>
      </c>
      <c r="C17" s="49" t="s">
        <v>9</v>
      </c>
      <c r="D17" s="50" t="s">
        <v>10</v>
      </c>
      <c r="E17" s="50" t="s">
        <v>11</v>
      </c>
      <c r="F17" s="50" t="s">
        <v>12</v>
      </c>
      <c r="G17" s="7" t="s">
        <v>13</v>
      </c>
      <c r="H17" s="7" t="s">
        <v>14</v>
      </c>
    </row>
    <row r="18" spans="1:8" ht="15" customHeight="1">
      <c r="A18" s="8"/>
      <c r="B18" s="6"/>
      <c r="C18" s="5"/>
      <c r="D18" s="16"/>
      <c r="E18" s="3"/>
      <c r="F18" s="5"/>
      <c r="G18" s="11">
        <f t="shared" ref="G18:G22" si="1">E18*F18</f>
        <v>0</v>
      </c>
      <c r="H18" s="12" t="s">
        <v>18</v>
      </c>
    </row>
    <row r="19" spans="1:8" ht="15" customHeight="1">
      <c r="A19" s="8"/>
      <c r="B19" s="6"/>
      <c r="C19" s="5"/>
      <c r="D19" s="16"/>
      <c r="E19" s="3"/>
      <c r="F19" s="5"/>
      <c r="G19" s="11">
        <f t="shared" si="1"/>
        <v>0</v>
      </c>
      <c r="H19" s="12" t="s">
        <v>18</v>
      </c>
    </row>
    <row r="20" spans="1:8" ht="15" customHeight="1">
      <c r="A20" s="8"/>
      <c r="D20" s="10"/>
      <c r="E20" s="10"/>
      <c r="G20" s="11">
        <f t="shared" si="1"/>
        <v>0</v>
      </c>
      <c r="H20" s="12" t="s">
        <v>18</v>
      </c>
    </row>
    <row r="21" spans="1:8" ht="15" customHeight="1">
      <c r="A21" s="8"/>
      <c r="D21" s="10"/>
      <c r="E21" s="10"/>
      <c r="G21" s="11">
        <f t="shared" si="1"/>
        <v>0</v>
      </c>
      <c r="H21" s="12" t="s">
        <v>18</v>
      </c>
    </row>
    <row r="22" spans="1:8" ht="15" customHeight="1">
      <c r="A22" s="8"/>
      <c r="D22" s="10"/>
      <c r="E22" s="10"/>
      <c r="G22" s="11">
        <f t="shared" si="1"/>
        <v>0</v>
      </c>
      <c r="H22" s="12" t="s">
        <v>18</v>
      </c>
    </row>
    <row r="23" spans="1:8" ht="15" customHeight="1">
      <c r="A23" s="8"/>
      <c r="B23" s="59" t="s">
        <v>27</v>
      </c>
      <c r="C23" s="72"/>
      <c r="D23" s="72"/>
      <c r="E23" s="72"/>
      <c r="F23" s="72"/>
      <c r="G23" s="11">
        <f>SUM(G18:G22)</f>
        <v>0</v>
      </c>
      <c r="H23" s="12" t="s">
        <v>18</v>
      </c>
    </row>
    <row r="24" spans="1:8" ht="15" customHeight="1">
      <c r="A24" s="8"/>
      <c r="B24" s="59" t="s">
        <v>28</v>
      </c>
      <c r="C24" s="72"/>
      <c r="D24" s="72"/>
      <c r="E24" s="72"/>
      <c r="F24" s="72"/>
      <c r="G24" s="20">
        <v>0.25</v>
      </c>
      <c r="H24" s="20"/>
    </row>
    <row r="25" spans="1:8" ht="15" customHeight="1">
      <c r="A25" s="21"/>
      <c r="B25" s="60" t="s">
        <v>29</v>
      </c>
      <c r="C25" s="72"/>
      <c r="D25" s="72"/>
      <c r="E25" s="72"/>
      <c r="F25" s="72"/>
      <c r="G25" s="11">
        <f>G23*(1+G24)</f>
        <v>0</v>
      </c>
      <c r="H25" s="12" t="s">
        <v>18</v>
      </c>
    </row>
    <row r="26" spans="1:8" ht="15" customHeight="1">
      <c r="A26" s="22"/>
      <c r="B26" s="23"/>
      <c r="C26" s="23"/>
      <c r="D26" s="9"/>
      <c r="E26" s="9"/>
      <c r="F26" s="24"/>
      <c r="G26" s="25"/>
      <c r="H26" s="11"/>
    </row>
    <row r="27" spans="1:8" ht="15" customHeight="1">
      <c r="A27" s="22" t="s">
        <v>30</v>
      </c>
      <c r="B27" s="23"/>
      <c r="C27" s="23"/>
      <c r="D27" s="9"/>
      <c r="E27" s="9"/>
      <c r="F27" s="24"/>
      <c r="G27" s="25">
        <f>E27*F27</f>
        <v>0</v>
      </c>
      <c r="H27" s="12" t="s">
        <v>18</v>
      </c>
    </row>
    <row r="28" spans="1:8" ht="15" customHeight="1">
      <c r="A28" s="26"/>
      <c r="B28" s="61" t="s">
        <v>31</v>
      </c>
      <c r="C28" s="75"/>
      <c r="D28" s="75"/>
      <c r="E28" s="75"/>
      <c r="F28" s="75"/>
      <c r="G28" s="25">
        <f>G27-G25</f>
        <v>0</v>
      </c>
      <c r="H28" s="12" t="s">
        <v>18</v>
      </c>
    </row>
    <row r="29" spans="1:8" ht="15" customHeight="1">
      <c r="A29" s="18" t="s">
        <v>32</v>
      </c>
      <c r="B29" s="49" t="s">
        <v>8</v>
      </c>
      <c r="C29" s="49" t="s">
        <v>9</v>
      </c>
      <c r="D29" s="50" t="s">
        <v>10</v>
      </c>
      <c r="E29" s="50" t="s">
        <v>11</v>
      </c>
      <c r="F29" s="50" t="s">
        <v>12</v>
      </c>
      <c r="G29" s="27" t="s">
        <v>13</v>
      </c>
      <c r="H29" s="27" t="s">
        <v>14</v>
      </c>
    </row>
    <row r="30" spans="1:8" ht="15" customHeight="1">
      <c r="A30" s="8"/>
      <c r="B30" s="54" t="s">
        <v>15</v>
      </c>
      <c r="C30" s="54" t="s">
        <v>16</v>
      </c>
      <c r="D30" s="54" t="s">
        <v>17</v>
      </c>
      <c r="E30" s="10">
        <v>1</v>
      </c>
      <c r="F30">
        <v>500</v>
      </c>
      <c r="G30" s="11">
        <f t="shared" ref="G30:G34" si="2">E30*F30</f>
        <v>500</v>
      </c>
      <c r="H30" s="12" t="s">
        <v>18</v>
      </c>
    </row>
    <row r="31" spans="1:8" ht="15" customHeight="1">
      <c r="A31" s="8"/>
      <c r="B31" s="54" t="s">
        <v>97</v>
      </c>
      <c r="C31" s="54" t="s">
        <v>20</v>
      </c>
      <c r="D31" s="54" t="s">
        <v>21</v>
      </c>
      <c r="E31" s="10">
        <v>1</v>
      </c>
      <c r="F31">
        <v>2</v>
      </c>
      <c r="G31" s="11">
        <f t="shared" si="2"/>
        <v>2</v>
      </c>
      <c r="H31" s="12" t="s">
        <v>18</v>
      </c>
    </row>
    <row r="32" spans="1:8" ht="15" customHeight="1">
      <c r="A32" s="8"/>
      <c r="B32" s="6" t="s">
        <v>98</v>
      </c>
      <c r="C32" s="5" t="s">
        <v>99</v>
      </c>
      <c r="D32" s="16" t="s">
        <v>100</v>
      </c>
      <c r="E32" s="3">
        <v>1</v>
      </c>
      <c r="F32" s="5">
        <v>12</v>
      </c>
      <c r="G32" s="11">
        <f t="shared" si="2"/>
        <v>12</v>
      </c>
      <c r="H32" s="12" t="s">
        <v>18</v>
      </c>
    </row>
    <row r="33" spans="1:8" ht="15" customHeight="1">
      <c r="A33" s="8"/>
      <c r="D33" s="10"/>
      <c r="E33" s="10"/>
      <c r="G33" s="11">
        <f t="shared" si="2"/>
        <v>0</v>
      </c>
      <c r="H33" s="12" t="s">
        <v>18</v>
      </c>
    </row>
    <row r="34" spans="1:8" ht="15" customHeight="1">
      <c r="A34" s="8"/>
      <c r="D34" s="10"/>
      <c r="E34" s="10"/>
      <c r="G34" s="11">
        <f t="shared" si="2"/>
        <v>0</v>
      </c>
      <c r="H34" s="12" t="s">
        <v>18</v>
      </c>
    </row>
    <row r="35" spans="1:8" ht="15" customHeight="1">
      <c r="A35" s="8"/>
      <c r="B35" s="59" t="s">
        <v>27</v>
      </c>
      <c r="C35" s="72"/>
      <c r="D35" s="72"/>
      <c r="E35" s="72"/>
      <c r="F35" s="72"/>
      <c r="G35" s="11">
        <f>SUM(G30:G34)</f>
        <v>514</v>
      </c>
      <c r="H35" s="12" t="s">
        <v>18</v>
      </c>
    </row>
    <row r="36" spans="1:8" ht="15" customHeight="1">
      <c r="A36" s="8"/>
      <c r="B36" s="59" t="s">
        <v>28</v>
      </c>
      <c r="C36" s="72"/>
      <c r="D36" s="72"/>
      <c r="E36" s="72"/>
      <c r="F36" s="72"/>
      <c r="G36" s="20">
        <v>0.25</v>
      </c>
      <c r="H36" s="20"/>
    </row>
    <row r="37" spans="1:8" ht="15" customHeight="1">
      <c r="A37" s="21"/>
      <c r="B37" s="60" t="s">
        <v>36</v>
      </c>
      <c r="C37" s="72"/>
      <c r="D37" s="72"/>
      <c r="E37" s="72"/>
      <c r="F37" s="72"/>
      <c r="G37" s="11">
        <f>G35*(1+G36)</f>
        <v>642.5</v>
      </c>
      <c r="H37" s="12" t="s">
        <v>18</v>
      </c>
    </row>
    <row r="38" spans="1:8" ht="15" customHeight="1">
      <c r="A38" s="22"/>
      <c r="B38" s="23"/>
      <c r="C38" s="23"/>
      <c r="D38" s="9"/>
      <c r="E38" s="9"/>
      <c r="F38" s="24"/>
      <c r="G38" s="25"/>
      <c r="H38" s="11"/>
    </row>
    <row r="39" spans="1:8" ht="15" customHeight="1">
      <c r="A39" s="22" t="s">
        <v>37</v>
      </c>
      <c r="B39" s="23" t="s">
        <v>38</v>
      </c>
      <c r="C39" s="23" t="s">
        <v>81</v>
      </c>
      <c r="D39" s="9" t="s">
        <v>84</v>
      </c>
      <c r="E39" s="9">
        <v>1</v>
      </c>
      <c r="F39" s="24">
        <v>1000</v>
      </c>
      <c r="G39" s="25">
        <f>E39*F39</f>
        <v>1000</v>
      </c>
      <c r="H39" s="12" t="s">
        <v>18</v>
      </c>
    </row>
    <row r="40" spans="1:8" ht="15" customHeight="1">
      <c r="A40" s="26"/>
      <c r="B40" s="61" t="s">
        <v>41</v>
      </c>
      <c r="C40" s="75"/>
      <c r="D40" s="75"/>
      <c r="E40" s="75"/>
      <c r="F40" s="75"/>
      <c r="G40" s="25">
        <f>G39-G37</f>
        <v>357.5</v>
      </c>
      <c r="H40" s="12" t="s">
        <v>18</v>
      </c>
    </row>
    <row r="41" spans="1:8" ht="15" customHeight="1">
      <c r="A41" s="18" t="s">
        <v>42</v>
      </c>
      <c r="B41" s="49" t="s">
        <v>8</v>
      </c>
      <c r="C41" s="49" t="s">
        <v>9</v>
      </c>
      <c r="D41" s="50" t="s">
        <v>10</v>
      </c>
      <c r="E41" s="50" t="s">
        <v>11</v>
      </c>
      <c r="F41" s="50" t="s">
        <v>12</v>
      </c>
      <c r="G41" s="27" t="s">
        <v>13</v>
      </c>
      <c r="H41" s="27" t="s">
        <v>14</v>
      </c>
    </row>
    <row r="42" spans="1:8" ht="15" customHeight="1">
      <c r="A42" s="8"/>
      <c r="D42" s="10"/>
      <c r="E42" s="10"/>
      <c r="G42" s="12">
        <v>0</v>
      </c>
      <c r="H42" s="12" t="s">
        <v>18</v>
      </c>
    </row>
    <row r="43" spans="1:8" ht="15" customHeight="1">
      <c r="A43" s="8"/>
      <c r="D43" s="10"/>
      <c r="E43" s="10"/>
      <c r="G43" s="11">
        <f t="shared" ref="G43:G45" si="3">E43*F43</f>
        <v>0</v>
      </c>
      <c r="H43" s="12" t="s">
        <v>18</v>
      </c>
    </row>
    <row r="44" spans="1:8" ht="15" customHeight="1">
      <c r="A44" s="8"/>
      <c r="D44" s="10"/>
      <c r="E44" s="10"/>
      <c r="G44" s="11">
        <f t="shared" si="3"/>
        <v>0</v>
      </c>
      <c r="H44" s="12" t="s">
        <v>18</v>
      </c>
    </row>
    <row r="45" spans="1:8" ht="15" customHeight="1">
      <c r="A45" s="8"/>
      <c r="D45" s="10"/>
      <c r="E45" s="10"/>
      <c r="G45" s="11">
        <f t="shared" si="3"/>
        <v>0</v>
      </c>
      <c r="H45" s="12" t="s">
        <v>18</v>
      </c>
    </row>
    <row r="46" spans="1:8" ht="15" customHeight="1">
      <c r="A46" s="8"/>
      <c r="B46" s="59" t="s">
        <v>27</v>
      </c>
      <c r="C46" s="72"/>
      <c r="D46" s="72"/>
      <c r="E46" s="72"/>
      <c r="F46" s="72"/>
      <c r="G46" s="11">
        <f>SUM(G41:G45)</f>
        <v>0</v>
      </c>
      <c r="H46" s="12" t="s">
        <v>18</v>
      </c>
    </row>
    <row r="47" spans="1:8" ht="15" customHeight="1">
      <c r="A47" s="8"/>
      <c r="B47" s="59" t="s">
        <v>28</v>
      </c>
      <c r="C47" s="72"/>
      <c r="D47" s="72"/>
      <c r="E47" s="72"/>
      <c r="F47" s="72"/>
      <c r="G47" s="20">
        <v>0.25</v>
      </c>
      <c r="H47" s="20"/>
    </row>
    <row r="48" spans="1:8" ht="15" customHeight="1">
      <c r="A48" s="8"/>
      <c r="B48" s="60" t="s">
        <v>43</v>
      </c>
      <c r="C48" s="72"/>
      <c r="D48" s="72"/>
      <c r="E48" s="72"/>
      <c r="F48" s="72"/>
      <c r="G48" s="11">
        <f>G46*(1+G47)</f>
        <v>0</v>
      </c>
      <c r="H48" s="12" t="s">
        <v>18</v>
      </c>
    </row>
    <row r="49" spans="1:8" ht="15" customHeight="1">
      <c r="A49" s="22"/>
      <c r="B49" s="23"/>
      <c r="C49" s="23"/>
      <c r="D49" s="9"/>
      <c r="E49" s="9"/>
      <c r="F49" s="24"/>
      <c r="G49" s="25"/>
      <c r="H49" s="11"/>
    </row>
    <row r="50" spans="1:8" ht="15" customHeight="1">
      <c r="A50" s="22" t="s">
        <v>44</v>
      </c>
      <c r="B50" s="23"/>
      <c r="C50" s="23"/>
      <c r="D50" s="9"/>
      <c r="E50" s="9"/>
      <c r="F50" s="24"/>
      <c r="G50" s="25">
        <f>E50*F50</f>
        <v>0</v>
      </c>
      <c r="H50" s="12" t="s">
        <v>18</v>
      </c>
    </row>
    <row r="51" spans="1:8" ht="15" customHeight="1">
      <c r="A51" s="26"/>
      <c r="B51" s="61" t="s">
        <v>45</v>
      </c>
      <c r="C51" s="75"/>
      <c r="D51" s="75"/>
      <c r="E51" s="75"/>
      <c r="F51" s="75"/>
      <c r="G51" s="25">
        <f>G50-G48</f>
        <v>0</v>
      </c>
      <c r="H51" s="12" t="s">
        <v>18</v>
      </c>
    </row>
    <row r="52" spans="1:8" ht="15" customHeight="1">
      <c r="A52" s="18" t="s">
        <v>46</v>
      </c>
      <c r="B52" s="49" t="s">
        <v>8</v>
      </c>
      <c r="C52" s="49" t="s">
        <v>9</v>
      </c>
      <c r="D52" s="50" t="s">
        <v>10</v>
      </c>
      <c r="E52" s="50" t="s">
        <v>11</v>
      </c>
      <c r="F52" s="50" t="s">
        <v>12</v>
      </c>
      <c r="G52" s="27" t="s">
        <v>13</v>
      </c>
      <c r="H52" s="27" t="s">
        <v>14</v>
      </c>
    </row>
    <row r="53" spans="1:8" ht="15" customHeight="1">
      <c r="A53" s="8"/>
      <c r="D53" s="10"/>
      <c r="E53" s="10"/>
      <c r="G53" s="11">
        <v>0</v>
      </c>
      <c r="H53" s="12" t="s">
        <v>18</v>
      </c>
    </row>
    <row r="54" spans="1:8" ht="15" customHeight="1">
      <c r="A54" s="8"/>
      <c r="D54" s="10"/>
      <c r="E54" s="10"/>
      <c r="G54" s="11">
        <f t="shared" ref="G54:G56" si="4">E54*F54</f>
        <v>0</v>
      </c>
      <c r="H54" s="12" t="s">
        <v>18</v>
      </c>
    </row>
    <row r="55" spans="1:8" ht="15" customHeight="1">
      <c r="A55" s="8"/>
      <c r="D55" s="10"/>
      <c r="E55" s="10"/>
      <c r="G55" s="11">
        <f t="shared" si="4"/>
        <v>0</v>
      </c>
      <c r="H55" s="12" t="s">
        <v>18</v>
      </c>
    </row>
    <row r="56" spans="1:8" ht="15" customHeight="1">
      <c r="A56" s="8"/>
      <c r="D56" s="10"/>
      <c r="E56" s="10"/>
      <c r="G56" s="11">
        <f t="shared" si="4"/>
        <v>0</v>
      </c>
      <c r="H56" s="12" t="s">
        <v>18</v>
      </c>
    </row>
    <row r="57" spans="1:8" ht="15" customHeight="1">
      <c r="A57" s="8"/>
      <c r="B57" s="59" t="s">
        <v>27</v>
      </c>
      <c r="C57" s="72"/>
      <c r="D57" s="72"/>
      <c r="E57" s="72"/>
      <c r="F57" s="72"/>
      <c r="G57" s="11">
        <f>SUM(G52:G56)</f>
        <v>0</v>
      </c>
      <c r="H57" s="12" t="s">
        <v>18</v>
      </c>
    </row>
    <row r="58" spans="1:8" ht="15" customHeight="1">
      <c r="A58" s="8"/>
      <c r="B58" s="59" t="s">
        <v>28</v>
      </c>
      <c r="C58" s="72"/>
      <c r="D58" s="72"/>
      <c r="E58" s="72"/>
      <c r="F58" s="72"/>
      <c r="G58" s="20">
        <v>0.25</v>
      </c>
      <c r="H58" s="20"/>
    </row>
    <row r="59" spans="1:8" ht="15" customHeight="1">
      <c r="A59" s="8"/>
      <c r="B59" s="60" t="s">
        <v>47</v>
      </c>
      <c r="C59" s="72"/>
      <c r="D59" s="72"/>
      <c r="E59" s="72"/>
      <c r="F59" s="72"/>
      <c r="G59" s="11">
        <f>G57*(1+G58)</f>
        <v>0</v>
      </c>
      <c r="H59" s="12" t="s">
        <v>18</v>
      </c>
    </row>
    <row r="60" spans="1:8" ht="15" customHeight="1">
      <c r="A60" s="22"/>
      <c r="B60" s="13"/>
      <c r="D60" s="9"/>
      <c r="E60" s="10"/>
      <c r="G60" s="11"/>
      <c r="H60" s="17"/>
    </row>
    <row r="61" spans="1:8" ht="15" customHeight="1">
      <c r="A61" s="22" t="s">
        <v>48</v>
      </c>
      <c r="B61" s="23"/>
      <c r="C61" s="23"/>
      <c r="D61" s="9"/>
      <c r="E61" s="9"/>
      <c r="F61" s="24"/>
      <c r="G61" s="11">
        <f>E61*F61</f>
        <v>0</v>
      </c>
      <c r="H61" s="12" t="s">
        <v>18</v>
      </c>
    </row>
    <row r="62" spans="1:8" ht="15" customHeight="1">
      <c r="A62" s="8"/>
      <c r="B62" s="62" t="s">
        <v>52</v>
      </c>
      <c r="C62" s="72"/>
      <c r="D62" s="72"/>
      <c r="E62" s="72"/>
      <c r="F62" s="72"/>
      <c r="G62" s="25">
        <f>G61-G59</f>
        <v>0</v>
      </c>
      <c r="H62" s="12" t="s">
        <v>18</v>
      </c>
    </row>
    <row r="63" spans="1:8" ht="15" customHeight="1">
      <c r="A63" s="28"/>
      <c r="B63" s="29"/>
      <c r="C63" s="29"/>
      <c r="D63" s="29"/>
      <c r="E63" s="29"/>
      <c r="F63" s="29"/>
      <c r="G63" s="30"/>
      <c r="H63" s="31"/>
    </row>
    <row r="64" spans="1:8" ht="15" customHeight="1">
      <c r="A64" s="58" t="s">
        <v>53</v>
      </c>
      <c r="B64" s="73"/>
      <c r="C64" s="73"/>
      <c r="D64" s="73"/>
      <c r="E64" s="73"/>
      <c r="F64" s="73"/>
      <c r="G64" s="73"/>
      <c r="H64" s="74"/>
    </row>
    <row r="65" spans="1:8" ht="15" customHeight="1">
      <c r="A65" s="63"/>
      <c r="B65" s="75"/>
      <c r="C65" s="75"/>
      <c r="D65" s="75"/>
      <c r="E65" s="75"/>
      <c r="F65" s="75"/>
      <c r="G65" s="75"/>
      <c r="H65" s="76"/>
    </row>
    <row r="66" spans="1:8" ht="15" customHeight="1">
      <c r="A66" s="58" t="s">
        <v>54</v>
      </c>
      <c r="B66" s="73"/>
      <c r="C66" s="73"/>
      <c r="D66" s="73"/>
      <c r="E66" s="73"/>
      <c r="F66" s="73"/>
      <c r="G66" s="73"/>
      <c r="H66" s="74"/>
    </row>
    <row r="67" spans="1:8" ht="15" customHeight="1">
      <c r="A67" s="18" t="s">
        <v>55</v>
      </c>
      <c r="B67" s="49" t="s">
        <v>8</v>
      </c>
      <c r="C67" s="49" t="s">
        <v>9</v>
      </c>
      <c r="D67" s="50" t="s">
        <v>10</v>
      </c>
      <c r="E67" s="51" t="s">
        <v>56</v>
      </c>
      <c r="F67" s="51" t="s">
        <v>12</v>
      </c>
      <c r="G67" s="27" t="s">
        <v>13</v>
      </c>
      <c r="H67" s="27" t="s">
        <v>14</v>
      </c>
    </row>
    <row r="68" spans="1:8" ht="15" customHeight="1">
      <c r="A68" s="32" t="s">
        <v>57</v>
      </c>
      <c r="B68" s="23" t="s">
        <v>89</v>
      </c>
      <c r="C68" s="9" t="s">
        <v>101</v>
      </c>
      <c r="D68" s="9" t="s">
        <v>91</v>
      </c>
      <c r="E68" s="9" t="s">
        <v>102</v>
      </c>
      <c r="F68" s="24">
        <v>3000</v>
      </c>
      <c r="G68" s="33">
        <v>3000</v>
      </c>
      <c r="H68" s="34" t="s">
        <v>18</v>
      </c>
    </row>
    <row r="69" spans="1:8" ht="15" customHeight="1">
      <c r="A69" s="35"/>
      <c r="B69" s="23"/>
      <c r="C69" s="23"/>
      <c r="D69" s="9"/>
      <c r="E69" s="9"/>
      <c r="F69" s="24"/>
      <c r="G69" s="25"/>
      <c r="H69" s="36"/>
    </row>
    <row r="70" spans="1:8" ht="15" customHeight="1">
      <c r="A70" s="66" t="s">
        <v>61</v>
      </c>
      <c r="B70" s="23" t="s">
        <v>103</v>
      </c>
      <c r="C70" s="23"/>
      <c r="D70" s="9"/>
      <c r="E70" s="9"/>
      <c r="F70" s="24"/>
      <c r="G70" s="25">
        <f t="shared" ref="G70:G72" si="5">E70*F70</f>
        <v>0</v>
      </c>
      <c r="H70" s="12" t="s">
        <v>18</v>
      </c>
    </row>
    <row r="71" spans="1:8" ht="15" customHeight="1">
      <c r="A71" s="77"/>
      <c r="B71" s="23" t="s">
        <v>38</v>
      </c>
      <c r="C71" s="23" t="s">
        <v>81</v>
      </c>
      <c r="D71" s="9" t="s">
        <v>84</v>
      </c>
      <c r="E71" s="9">
        <v>1</v>
      </c>
      <c r="F71" s="24">
        <v>1000</v>
      </c>
      <c r="G71" s="25">
        <f t="shared" si="5"/>
        <v>1000</v>
      </c>
      <c r="H71" s="12" t="s">
        <v>18</v>
      </c>
    </row>
    <row r="72" spans="1:8" ht="15" customHeight="1">
      <c r="A72" s="77"/>
      <c r="B72" s="13" t="s">
        <v>49</v>
      </c>
      <c r="D72" s="9"/>
      <c r="E72" s="10"/>
      <c r="G72" s="11">
        <f t="shared" si="5"/>
        <v>0</v>
      </c>
      <c r="H72" s="12" t="s">
        <v>18</v>
      </c>
    </row>
    <row r="73" spans="1:8" ht="15" customHeight="1">
      <c r="A73" s="35"/>
      <c r="B73" s="62" t="s">
        <v>62</v>
      </c>
      <c r="C73" s="72"/>
      <c r="D73" s="72"/>
      <c r="E73" s="72"/>
      <c r="F73" s="72"/>
      <c r="G73" s="33">
        <f>G68-SUM(G70:G72)</f>
        <v>2000</v>
      </c>
      <c r="H73" s="34" t="s">
        <v>18</v>
      </c>
    </row>
    <row r="74" spans="1:8" ht="15" customHeight="1">
      <c r="A74" s="35"/>
      <c r="B74" s="3"/>
      <c r="C74" s="3"/>
      <c r="D74" s="16"/>
      <c r="E74" s="16"/>
      <c r="F74" s="16"/>
      <c r="G74" s="37"/>
      <c r="H74" s="38"/>
    </row>
    <row r="75" spans="1:8" ht="15" customHeight="1">
      <c r="A75" s="18" t="s">
        <v>63</v>
      </c>
      <c r="B75" s="49" t="s">
        <v>8</v>
      </c>
      <c r="C75" s="49" t="s">
        <v>9</v>
      </c>
      <c r="D75" s="50" t="s">
        <v>10</v>
      </c>
      <c r="E75" s="51" t="s">
        <v>56</v>
      </c>
      <c r="F75" s="50" t="s">
        <v>12</v>
      </c>
      <c r="G75" s="27" t="s">
        <v>13</v>
      </c>
      <c r="H75" s="27" t="s">
        <v>14</v>
      </c>
    </row>
    <row r="76" spans="1:8" ht="15" customHeight="1">
      <c r="A76" s="21"/>
      <c r="B76" s="13"/>
      <c r="D76" s="39"/>
      <c r="E76" s="9"/>
      <c r="F76" s="13"/>
      <c r="G76" s="33">
        <v>0</v>
      </c>
      <c r="H76" s="34" t="s">
        <v>18</v>
      </c>
    </row>
    <row r="77" spans="1:8" ht="15" customHeight="1">
      <c r="A77" s="35"/>
      <c r="B77" s="23"/>
      <c r="C77" s="23"/>
      <c r="D77" s="9"/>
      <c r="E77" s="9"/>
      <c r="F77" s="24"/>
      <c r="G77" s="25"/>
      <c r="H77" s="36"/>
    </row>
    <row r="78" spans="1:8" ht="15" customHeight="1">
      <c r="A78" s="21"/>
      <c r="B78" s="13"/>
      <c r="D78" s="39"/>
      <c r="E78" s="9"/>
      <c r="F78" s="13"/>
      <c r="G78" s="25">
        <f>E78*F78</f>
        <v>0</v>
      </c>
      <c r="H78" s="12" t="s">
        <v>18</v>
      </c>
    </row>
    <row r="79" spans="1:8" ht="15" customHeight="1">
      <c r="A79" s="21"/>
      <c r="B79" s="13"/>
      <c r="D79" s="39"/>
      <c r="E79" s="9"/>
      <c r="F79" s="13"/>
      <c r="G79" s="25"/>
      <c r="H79" s="12"/>
    </row>
    <row r="80" spans="1:8" ht="15" customHeight="1">
      <c r="A80" s="21"/>
      <c r="B80" s="13"/>
      <c r="D80" s="39"/>
      <c r="E80" s="9"/>
      <c r="F80" s="13"/>
      <c r="G80" s="11"/>
      <c r="H80" s="12"/>
    </row>
    <row r="81" spans="1:8" ht="15" customHeight="1">
      <c r="A81" s="35"/>
      <c r="B81" s="62" t="s">
        <v>66</v>
      </c>
      <c r="C81" s="72"/>
      <c r="D81" s="72"/>
      <c r="E81" s="72"/>
      <c r="F81" s="72"/>
      <c r="G81" s="33">
        <f>G76-SUM(G78:G80)</f>
        <v>0</v>
      </c>
      <c r="H81" s="34" t="s">
        <v>18</v>
      </c>
    </row>
    <row r="82" spans="1:8" ht="15" customHeight="1">
      <c r="A82" s="21"/>
      <c r="B82" s="13"/>
      <c r="D82" s="39"/>
      <c r="E82" s="9"/>
      <c r="F82" s="13"/>
      <c r="G82" s="11"/>
      <c r="H82" s="40"/>
    </row>
    <row r="83" spans="1:8" ht="15" customHeight="1">
      <c r="A83" s="58" t="s">
        <v>67</v>
      </c>
      <c r="B83" s="73"/>
      <c r="C83" s="73"/>
      <c r="D83" s="73"/>
      <c r="E83" s="73"/>
      <c r="F83" s="73"/>
      <c r="G83" s="41"/>
      <c r="H83" s="41"/>
    </row>
    <row r="84" spans="1:8" ht="15" customHeight="1">
      <c r="A84" s="42"/>
      <c r="B84" s="43" t="s">
        <v>8</v>
      </c>
      <c r="C84" s="43" t="s">
        <v>9</v>
      </c>
      <c r="D84" s="44" t="s">
        <v>10</v>
      </c>
      <c r="E84" s="44"/>
      <c r="F84" s="44" t="s">
        <v>68</v>
      </c>
      <c r="G84" s="45" t="s">
        <v>69</v>
      </c>
      <c r="H84" s="46"/>
    </row>
    <row r="85" spans="1:8" ht="15" customHeight="1">
      <c r="A85" s="8"/>
      <c r="E85" s="10"/>
      <c r="G85" s="11">
        <v>0</v>
      </c>
      <c r="H85" s="11"/>
    </row>
    <row r="86" spans="1:8" ht="15" customHeight="1">
      <c r="A86" s="8"/>
      <c r="D86" s="10"/>
      <c r="E86" s="10"/>
      <c r="F86" s="19" t="s">
        <v>70</v>
      </c>
      <c r="G86" s="11" t="e">
        <f>F85/G85</f>
        <v>#DIV/0!</v>
      </c>
      <c r="H86" s="12" t="s">
        <v>95</v>
      </c>
    </row>
    <row r="87" spans="1:8" ht="15" customHeight="1">
      <c r="A87" s="78" t="s">
        <v>72</v>
      </c>
      <c r="B87" s="72"/>
      <c r="C87" s="72"/>
      <c r="D87" s="72"/>
      <c r="E87" s="72"/>
      <c r="F87" s="72"/>
      <c r="G87" s="47"/>
      <c r="H87" s="47"/>
    </row>
    <row r="88" spans="1:8" ht="15" customHeight="1">
      <c r="A88" s="64" t="s">
        <v>73</v>
      </c>
      <c r="B88" s="72"/>
      <c r="C88" s="72"/>
      <c r="D88" s="72"/>
      <c r="E88" s="72"/>
      <c r="F88" s="72"/>
      <c r="G88" s="72"/>
      <c r="H88" s="72"/>
    </row>
    <row r="89" spans="1:8" ht="15" customHeight="1">
      <c r="A89" s="65" t="s">
        <v>74</v>
      </c>
      <c r="B89" s="72"/>
      <c r="C89" s="72"/>
      <c r="D89" s="72"/>
      <c r="E89" s="72"/>
      <c r="F89" s="72"/>
      <c r="G89" s="72"/>
      <c r="H89" s="72"/>
    </row>
  </sheetData>
  <mergeCells count="29">
    <mergeCell ref="A89:H89"/>
    <mergeCell ref="B62:F62"/>
    <mergeCell ref="A64:H64"/>
    <mergeCell ref="A65:H65"/>
    <mergeCell ref="A66:H66"/>
    <mergeCell ref="A70:A72"/>
    <mergeCell ref="B73:F73"/>
    <mergeCell ref="B81:F81"/>
    <mergeCell ref="A83:F83"/>
    <mergeCell ref="A87:F87"/>
    <mergeCell ref="A88:H88"/>
    <mergeCell ref="B59:F59"/>
    <mergeCell ref="B28:F28"/>
    <mergeCell ref="B35:F35"/>
    <mergeCell ref="B36:F36"/>
    <mergeCell ref="B37:F37"/>
    <mergeCell ref="B40:F40"/>
    <mergeCell ref="B46:F46"/>
    <mergeCell ref="B47:F47"/>
    <mergeCell ref="B48:F48"/>
    <mergeCell ref="B51:F51"/>
    <mergeCell ref="B57:F57"/>
    <mergeCell ref="B58:F58"/>
    <mergeCell ref="B25:F25"/>
    <mergeCell ref="A1:H1"/>
    <mergeCell ref="A7:H7"/>
    <mergeCell ref="A16:H16"/>
    <mergeCell ref="B23:F23"/>
    <mergeCell ref="B24:F24"/>
  </mergeCells>
  <conditionalFormatting sqref="G28 G40 G51 G62">
    <cfRule type="cellIs" dxfId="2" priority="1" operator="lessThan">
      <formula>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13EE-4E64-43A6-A71F-404EEFCD16C7}">
  <sheetPr>
    <outlinePr summaryBelow="0" summaryRight="0"/>
  </sheetPr>
  <dimension ref="A1:H89"/>
  <sheetViews>
    <sheetView workbookViewId="0">
      <selection activeCell="A85" sqref="A85"/>
    </sheetView>
  </sheetViews>
  <sheetFormatPr defaultColWidth="13.5" defaultRowHeight="15.75" customHeight="1"/>
  <cols>
    <col min="1" max="1" width="26.125" customWidth="1"/>
    <col min="2" max="2" width="23.125" customWidth="1"/>
    <col min="3" max="3" width="13.5" customWidth="1"/>
    <col min="4" max="4" width="11.5" customWidth="1"/>
    <col min="5" max="5" width="6.875" customWidth="1"/>
    <col min="6" max="6" width="12.375" customWidth="1"/>
    <col min="7" max="7" width="12.625" customWidth="1"/>
    <col min="8" max="8" width="9" customWidth="1"/>
  </cols>
  <sheetData>
    <row r="1" spans="1:8" ht="30" customHeight="1">
      <c r="A1" s="57" t="s">
        <v>0</v>
      </c>
      <c r="B1" s="72"/>
      <c r="C1" s="72"/>
      <c r="D1" s="72"/>
      <c r="E1" s="72"/>
      <c r="F1" s="72"/>
      <c r="G1" s="72"/>
      <c r="H1" s="72"/>
    </row>
    <row r="2" spans="1:8" ht="15" customHeight="1">
      <c r="A2" s="1" t="s">
        <v>1</v>
      </c>
      <c r="B2" s="2"/>
      <c r="D2" s="3"/>
      <c r="E2" s="3"/>
    </row>
    <row r="3" spans="1:8" ht="15" customHeight="1">
      <c r="A3" s="4" t="s">
        <v>2</v>
      </c>
      <c r="B3" s="1"/>
      <c r="C3" s="5"/>
      <c r="D3" s="3"/>
      <c r="E3" s="3"/>
      <c r="F3" s="5"/>
      <c r="G3" s="5"/>
      <c r="H3" s="5"/>
    </row>
    <row r="4" spans="1:8" ht="15" customHeight="1">
      <c r="A4" s="4" t="s">
        <v>4</v>
      </c>
      <c r="B4" s="1"/>
      <c r="C4" s="5"/>
      <c r="D4" s="3"/>
      <c r="E4" s="3"/>
      <c r="F4" s="5"/>
      <c r="G4" s="5"/>
      <c r="H4" s="5"/>
    </row>
    <row r="5" spans="1:8" ht="15" customHeight="1">
      <c r="A5" s="4" t="s">
        <v>5</v>
      </c>
      <c r="B5" s="1"/>
      <c r="C5" s="5"/>
      <c r="D5" s="3"/>
      <c r="E5" s="3"/>
      <c r="F5" s="5"/>
      <c r="G5" s="5"/>
      <c r="H5" s="5"/>
    </row>
    <row r="6" spans="1:8" ht="15" customHeight="1">
      <c r="A6" s="6"/>
      <c r="B6" s="5"/>
      <c r="C6" s="5"/>
      <c r="D6" s="3"/>
      <c r="E6" s="3"/>
      <c r="F6" s="5"/>
      <c r="G6" s="5"/>
      <c r="H6" s="5"/>
    </row>
    <row r="7" spans="1:8" ht="15" customHeight="1">
      <c r="A7" s="58" t="s">
        <v>6</v>
      </c>
      <c r="B7" s="73"/>
      <c r="C7" s="73"/>
      <c r="D7" s="73"/>
      <c r="E7" s="73"/>
      <c r="F7" s="73"/>
      <c r="G7" s="73"/>
      <c r="H7" s="74"/>
    </row>
    <row r="8" spans="1:8" ht="15" customHeight="1">
      <c r="A8" s="48" t="s">
        <v>7</v>
      </c>
      <c r="B8" s="49" t="s">
        <v>8</v>
      </c>
      <c r="C8" s="49" t="s">
        <v>9</v>
      </c>
      <c r="D8" s="50" t="s">
        <v>10</v>
      </c>
      <c r="E8" s="50" t="s">
        <v>11</v>
      </c>
      <c r="F8" s="50" t="s">
        <v>12</v>
      </c>
      <c r="G8" s="7" t="s">
        <v>13</v>
      </c>
      <c r="H8" s="7" t="s">
        <v>14</v>
      </c>
    </row>
    <row r="9" spans="1:8" ht="15" customHeight="1">
      <c r="A9" s="8"/>
      <c r="B9" s="54" t="s">
        <v>15</v>
      </c>
      <c r="C9" s="54" t="s">
        <v>16</v>
      </c>
      <c r="D9" s="54" t="s">
        <v>17</v>
      </c>
      <c r="E9" s="10">
        <v>1</v>
      </c>
      <c r="F9">
        <v>500</v>
      </c>
      <c r="G9" s="11">
        <f t="shared" ref="G9:G13" si="0">E9*F9</f>
        <v>500</v>
      </c>
      <c r="H9" s="12" t="s">
        <v>18</v>
      </c>
    </row>
    <row r="10" spans="1:8" ht="15" customHeight="1">
      <c r="A10" s="8"/>
      <c r="B10" s="54" t="s">
        <v>97</v>
      </c>
      <c r="C10" s="54" t="s">
        <v>20</v>
      </c>
      <c r="D10" s="54" t="s">
        <v>21</v>
      </c>
      <c r="E10" s="10">
        <v>1</v>
      </c>
      <c r="F10">
        <v>2</v>
      </c>
      <c r="G10" s="11">
        <f t="shared" si="0"/>
        <v>2</v>
      </c>
      <c r="H10" s="12" t="s">
        <v>18</v>
      </c>
    </row>
    <row r="11" spans="1:8" ht="15" customHeight="1">
      <c r="A11" s="8"/>
      <c r="D11" s="10"/>
      <c r="E11" s="10"/>
      <c r="G11" s="11">
        <f t="shared" si="0"/>
        <v>0</v>
      </c>
      <c r="H11" s="12" t="s">
        <v>18</v>
      </c>
    </row>
    <row r="12" spans="1:8" ht="15" customHeight="1">
      <c r="A12" s="8"/>
      <c r="B12" s="13"/>
      <c r="C12" s="13"/>
      <c r="D12" s="14"/>
      <c r="E12" s="9"/>
      <c r="F12" s="13"/>
      <c r="G12" s="11">
        <f t="shared" si="0"/>
        <v>0</v>
      </c>
      <c r="H12" s="12" t="s">
        <v>18</v>
      </c>
    </row>
    <row r="13" spans="1:8" ht="15" customHeight="1">
      <c r="A13" s="8"/>
      <c r="C13" s="13"/>
      <c r="D13" s="9"/>
      <c r="E13" s="10"/>
      <c r="G13" s="11">
        <f t="shared" si="0"/>
        <v>0</v>
      </c>
      <c r="H13" s="12" t="s">
        <v>18</v>
      </c>
    </row>
    <row r="14" spans="1:8" ht="15" customHeight="1">
      <c r="A14" s="8"/>
      <c r="B14" s="13"/>
      <c r="D14" s="9"/>
      <c r="E14" s="10"/>
      <c r="G14" s="11"/>
      <c r="H14" s="12" t="s">
        <v>18</v>
      </c>
    </row>
    <row r="15" spans="1:8" ht="15" customHeight="1">
      <c r="A15" s="15"/>
      <c r="B15" s="6"/>
      <c r="C15" s="5"/>
      <c r="D15" s="16"/>
      <c r="E15" s="3"/>
      <c r="F15" s="5"/>
      <c r="G15" s="17"/>
      <c r="H15" s="17"/>
    </row>
    <row r="16" spans="1:8" ht="15" customHeight="1">
      <c r="A16" s="58" t="s">
        <v>25</v>
      </c>
      <c r="B16" s="73"/>
      <c r="C16" s="73"/>
      <c r="D16" s="73"/>
      <c r="E16" s="73"/>
      <c r="F16" s="73"/>
      <c r="G16" s="73"/>
      <c r="H16" s="74"/>
    </row>
    <row r="17" spans="1:8" ht="15" customHeight="1">
      <c r="A17" s="18" t="s">
        <v>26</v>
      </c>
      <c r="B17" s="49" t="s">
        <v>8</v>
      </c>
      <c r="C17" s="49" t="s">
        <v>9</v>
      </c>
      <c r="D17" s="50" t="s">
        <v>10</v>
      </c>
      <c r="E17" s="50" t="s">
        <v>11</v>
      </c>
      <c r="F17" s="50" t="s">
        <v>12</v>
      </c>
      <c r="G17" s="7" t="s">
        <v>13</v>
      </c>
      <c r="H17" s="7" t="s">
        <v>14</v>
      </c>
    </row>
    <row r="18" spans="1:8" ht="15" customHeight="1">
      <c r="A18" s="8"/>
      <c r="D18" s="9"/>
      <c r="E18" s="10"/>
      <c r="G18" s="11">
        <f t="shared" ref="G18:G22" si="1">E18*F18</f>
        <v>0</v>
      </c>
      <c r="H18" s="12" t="s">
        <v>18</v>
      </c>
    </row>
    <row r="19" spans="1:8" ht="15" customHeight="1">
      <c r="A19" s="8"/>
      <c r="D19" s="9"/>
      <c r="E19" s="10"/>
      <c r="G19" s="11">
        <f t="shared" si="1"/>
        <v>0</v>
      </c>
      <c r="H19" s="12" t="s">
        <v>18</v>
      </c>
    </row>
    <row r="20" spans="1:8" ht="15" customHeight="1">
      <c r="A20" s="8"/>
      <c r="D20" s="10"/>
      <c r="E20" s="10"/>
      <c r="G20" s="11">
        <f t="shared" si="1"/>
        <v>0</v>
      </c>
      <c r="H20" s="12" t="s">
        <v>18</v>
      </c>
    </row>
    <row r="21" spans="1:8" ht="15" customHeight="1">
      <c r="A21" s="8"/>
      <c r="D21" s="10"/>
      <c r="E21" s="10"/>
      <c r="G21" s="11">
        <f t="shared" si="1"/>
        <v>0</v>
      </c>
      <c r="H21" s="12" t="s">
        <v>18</v>
      </c>
    </row>
    <row r="22" spans="1:8" ht="15" customHeight="1">
      <c r="A22" s="8"/>
      <c r="D22" s="10"/>
      <c r="E22" s="10"/>
      <c r="G22" s="11">
        <f t="shared" si="1"/>
        <v>0</v>
      </c>
      <c r="H22" s="12" t="s">
        <v>18</v>
      </c>
    </row>
    <row r="23" spans="1:8" ht="15" customHeight="1">
      <c r="A23" s="8"/>
      <c r="B23" s="59" t="s">
        <v>27</v>
      </c>
      <c r="C23" s="72"/>
      <c r="D23" s="72"/>
      <c r="E23" s="72"/>
      <c r="F23" s="72"/>
      <c r="G23" s="11">
        <f>SUM(G18:G22)</f>
        <v>0</v>
      </c>
      <c r="H23" s="12" t="s">
        <v>18</v>
      </c>
    </row>
    <row r="24" spans="1:8" ht="15" customHeight="1">
      <c r="A24" s="8"/>
      <c r="B24" s="59" t="s">
        <v>28</v>
      </c>
      <c r="C24" s="72"/>
      <c r="D24" s="72"/>
      <c r="E24" s="72"/>
      <c r="F24" s="72"/>
      <c r="G24" s="20">
        <v>0.25</v>
      </c>
      <c r="H24" s="20"/>
    </row>
    <row r="25" spans="1:8" ht="15" customHeight="1">
      <c r="A25" s="21"/>
      <c r="B25" s="60" t="s">
        <v>29</v>
      </c>
      <c r="C25" s="72"/>
      <c r="D25" s="72"/>
      <c r="E25" s="72"/>
      <c r="F25" s="72"/>
      <c r="G25" s="11">
        <f>G23*(1+G24)</f>
        <v>0</v>
      </c>
      <c r="H25" s="12" t="s">
        <v>18</v>
      </c>
    </row>
    <row r="26" spans="1:8" ht="15" customHeight="1">
      <c r="A26" s="22"/>
      <c r="B26" s="23"/>
      <c r="C26" s="23"/>
      <c r="D26" s="9"/>
      <c r="E26" s="9"/>
      <c r="F26" s="24"/>
      <c r="G26" s="25"/>
      <c r="H26" s="11"/>
    </row>
    <row r="27" spans="1:8" ht="15" customHeight="1">
      <c r="A27" s="22" t="s">
        <v>30</v>
      </c>
      <c r="B27" s="23"/>
      <c r="C27" s="23"/>
      <c r="D27" s="9"/>
      <c r="E27" s="9"/>
      <c r="F27" s="24"/>
      <c r="G27" s="25">
        <f>E27*F27</f>
        <v>0</v>
      </c>
      <c r="H27" s="12" t="s">
        <v>18</v>
      </c>
    </row>
    <row r="28" spans="1:8" ht="15" customHeight="1">
      <c r="A28" s="26"/>
      <c r="B28" s="61" t="s">
        <v>31</v>
      </c>
      <c r="C28" s="75"/>
      <c r="D28" s="75"/>
      <c r="E28" s="75"/>
      <c r="F28" s="75"/>
      <c r="G28" s="25">
        <f>G27-G25</f>
        <v>0</v>
      </c>
      <c r="H28" s="12" t="s">
        <v>18</v>
      </c>
    </row>
    <row r="29" spans="1:8" ht="15" customHeight="1">
      <c r="A29" s="18" t="s">
        <v>32</v>
      </c>
      <c r="B29" s="49" t="s">
        <v>8</v>
      </c>
      <c r="C29" s="49" t="s">
        <v>9</v>
      </c>
      <c r="D29" s="50" t="s">
        <v>10</v>
      </c>
      <c r="E29" s="50" t="s">
        <v>11</v>
      </c>
      <c r="F29" s="50" t="s">
        <v>12</v>
      </c>
      <c r="G29" s="27" t="s">
        <v>13</v>
      </c>
      <c r="H29" s="27" t="s">
        <v>14</v>
      </c>
    </row>
    <row r="30" spans="1:8" ht="15" customHeight="1">
      <c r="A30" s="8"/>
      <c r="B30" s="54" t="s">
        <v>15</v>
      </c>
      <c r="C30" s="54" t="s">
        <v>16</v>
      </c>
      <c r="D30" s="54" t="s">
        <v>17</v>
      </c>
      <c r="E30" s="10">
        <v>1</v>
      </c>
      <c r="F30">
        <v>500</v>
      </c>
      <c r="G30" s="11">
        <f t="shared" ref="G30:G34" si="2">E30*F30</f>
        <v>500</v>
      </c>
      <c r="H30" s="12" t="s">
        <v>18</v>
      </c>
    </row>
    <row r="31" spans="1:8" ht="15" customHeight="1">
      <c r="A31" s="8"/>
      <c r="B31" s="54" t="s">
        <v>97</v>
      </c>
      <c r="C31" s="54" t="s">
        <v>20</v>
      </c>
      <c r="D31" s="54" t="s">
        <v>21</v>
      </c>
      <c r="E31" s="9">
        <v>1</v>
      </c>
      <c r="F31" s="13">
        <v>2</v>
      </c>
      <c r="G31" s="11">
        <f t="shared" si="2"/>
        <v>2</v>
      </c>
      <c r="H31" s="12" t="s">
        <v>18</v>
      </c>
    </row>
    <row r="32" spans="1:8" ht="15" customHeight="1">
      <c r="A32" s="8"/>
      <c r="D32" s="10"/>
      <c r="E32" s="10"/>
      <c r="G32" s="11">
        <f t="shared" si="2"/>
        <v>0</v>
      </c>
      <c r="H32" s="12" t="s">
        <v>18</v>
      </c>
    </row>
    <row r="33" spans="1:8" ht="15" customHeight="1">
      <c r="A33" s="8"/>
      <c r="D33" s="10"/>
      <c r="E33" s="10"/>
      <c r="G33" s="11">
        <f t="shared" si="2"/>
        <v>0</v>
      </c>
      <c r="H33" s="12" t="s">
        <v>18</v>
      </c>
    </row>
    <row r="34" spans="1:8" ht="15" customHeight="1">
      <c r="A34" s="8"/>
      <c r="D34" s="10"/>
      <c r="E34" s="10"/>
      <c r="G34" s="11">
        <f t="shared" si="2"/>
        <v>0</v>
      </c>
      <c r="H34" s="12" t="s">
        <v>18</v>
      </c>
    </row>
    <row r="35" spans="1:8" ht="15" customHeight="1">
      <c r="A35" s="8"/>
      <c r="B35" s="59" t="s">
        <v>27</v>
      </c>
      <c r="C35" s="72"/>
      <c r="D35" s="72"/>
      <c r="E35" s="72"/>
      <c r="F35" s="72"/>
      <c r="G35" s="11">
        <f>SUM(G30:G34)</f>
        <v>502</v>
      </c>
      <c r="H35" s="12" t="s">
        <v>18</v>
      </c>
    </row>
    <row r="36" spans="1:8" ht="15" customHeight="1">
      <c r="A36" s="8"/>
      <c r="B36" s="59" t="s">
        <v>28</v>
      </c>
      <c r="C36" s="72"/>
      <c r="D36" s="72"/>
      <c r="E36" s="72"/>
      <c r="F36" s="72"/>
      <c r="G36" s="20">
        <v>0.25</v>
      </c>
      <c r="H36" s="20"/>
    </row>
    <row r="37" spans="1:8" ht="15" customHeight="1">
      <c r="A37" s="21"/>
      <c r="B37" s="60" t="s">
        <v>36</v>
      </c>
      <c r="C37" s="72"/>
      <c r="D37" s="72"/>
      <c r="E37" s="72"/>
      <c r="F37" s="72"/>
      <c r="G37" s="11">
        <f>G35*(1+G36)</f>
        <v>627.5</v>
      </c>
      <c r="H37" s="12" t="s">
        <v>18</v>
      </c>
    </row>
    <row r="38" spans="1:8" ht="15" customHeight="1">
      <c r="A38" s="22"/>
      <c r="B38" s="23"/>
      <c r="C38" s="23"/>
      <c r="D38" s="9"/>
      <c r="E38" s="9"/>
      <c r="F38" s="24"/>
      <c r="G38" s="25"/>
      <c r="H38" s="11"/>
    </row>
    <row r="39" spans="1:8" ht="15" customHeight="1">
      <c r="A39" s="22" t="s">
        <v>37</v>
      </c>
      <c r="B39" s="23" t="s">
        <v>38</v>
      </c>
      <c r="C39" s="54" t="s">
        <v>39</v>
      </c>
      <c r="D39" s="54" t="s">
        <v>40</v>
      </c>
      <c r="E39" s="9">
        <v>1</v>
      </c>
      <c r="F39" s="24">
        <v>5000</v>
      </c>
      <c r="G39" s="25">
        <f>E39*F39</f>
        <v>5000</v>
      </c>
      <c r="H39" s="12" t="s">
        <v>18</v>
      </c>
    </row>
    <row r="40" spans="1:8" ht="15" customHeight="1">
      <c r="A40" s="26"/>
      <c r="B40" s="61" t="s">
        <v>41</v>
      </c>
      <c r="C40" s="75"/>
      <c r="D40" s="75"/>
      <c r="E40" s="75"/>
      <c r="F40" s="75"/>
      <c r="G40" s="25">
        <f>G39-G37</f>
        <v>4372.5</v>
      </c>
      <c r="H40" s="12" t="s">
        <v>18</v>
      </c>
    </row>
    <row r="41" spans="1:8" ht="15" customHeight="1">
      <c r="A41" s="18" t="s">
        <v>42</v>
      </c>
      <c r="B41" s="49" t="s">
        <v>8</v>
      </c>
      <c r="C41" s="49" t="s">
        <v>9</v>
      </c>
      <c r="D41" s="50" t="s">
        <v>10</v>
      </c>
      <c r="E41" s="50" t="s">
        <v>11</v>
      </c>
      <c r="F41" s="50" t="s">
        <v>12</v>
      </c>
      <c r="G41" s="27" t="s">
        <v>13</v>
      </c>
      <c r="H41" s="27" t="s">
        <v>14</v>
      </c>
    </row>
    <row r="42" spans="1:8" ht="15" customHeight="1">
      <c r="A42" s="8"/>
      <c r="B42" s="13"/>
      <c r="D42" s="9"/>
      <c r="E42" s="10"/>
      <c r="F42" s="13"/>
      <c r="G42" s="12">
        <v>0</v>
      </c>
      <c r="H42" s="12" t="s">
        <v>18</v>
      </c>
    </row>
    <row r="43" spans="1:8" ht="15" customHeight="1">
      <c r="A43" s="8"/>
      <c r="D43" s="10"/>
      <c r="E43" s="10"/>
      <c r="G43" s="11">
        <f t="shared" ref="G43:G45" si="3">E43*F43</f>
        <v>0</v>
      </c>
      <c r="H43" s="12" t="s">
        <v>18</v>
      </c>
    </row>
    <row r="44" spans="1:8" ht="15" customHeight="1">
      <c r="A44" s="8"/>
      <c r="D44" s="10"/>
      <c r="E44" s="10"/>
      <c r="G44" s="11">
        <f t="shared" si="3"/>
        <v>0</v>
      </c>
      <c r="H44" s="12" t="s">
        <v>18</v>
      </c>
    </row>
    <row r="45" spans="1:8" ht="15" customHeight="1">
      <c r="A45" s="8"/>
      <c r="D45" s="10"/>
      <c r="E45" s="10"/>
      <c r="G45" s="11">
        <f t="shared" si="3"/>
        <v>0</v>
      </c>
      <c r="H45" s="12" t="s">
        <v>18</v>
      </c>
    </row>
    <row r="46" spans="1:8" ht="15" customHeight="1">
      <c r="A46" s="8"/>
      <c r="B46" s="59" t="s">
        <v>27</v>
      </c>
      <c r="C46" s="72"/>
      <c r="D46" s="72"/>
      <c r="E46" s="72"/>
      <c r="F46" s="72"/>
      <c r="G46" s="11">
        <f>SUM(G41:G45)</f>
        <v>0</v>
      </c>
      <c r="H46" s="12" t="s">
        <v>18</v>
      </c>
    </row>
    <row r="47" spans="1:8" ht="15" customHeight="1">
      <c r="A47" s="8"/>
      <c r="B47" s="59" t="s">
        <v>28</v>
      </c>
      <c r="C47" s="72"/>
      <c r="D47" s="72"/>
      <c r="E47" s="72"/>
      <c r="F47" s="72"/>
      <c r="G47" s="20">
        <v>0.25</v>
      </c>
      <c r="H47" s="20"/>
    </row>
    <row r="48" spans="1:8" ht="15" customHeight="1">
      <c r="A48" s="8"/>
      <c r="B48" s="60" t="s">
        <v>43</v>
      </c>
      <c r="C48" s="72"/>
      <c r="D48" s="72"/>
      <c r="E48" s="72"/>
      <c r="F48" s="72"/>
      <c r="G48" s="11">
        <f>G46*(1+G47)</f>
        <v>0</v>
      </c>
      <c r="H48" s="12" t="s">
        <v>18</v>
      </c>
    </row>
    <row r="49" spans="1:8" ht="15" customHeight="1">
      <c r="A49" s="22"/>
      <c r="B49" s="23"/>
      <c r="C49" s="23"/>
      <c r="D49" s="9"/>
      <c r="E49" s="9"/>
      <c r="F49" s="24"/>
      <c r="G49" s="25"/>
      <c r="H49" s="11"/>
    </row>
    <row r="50" spans="1:8" ht="15" customHeight="1">
      <c r="A50" s="22" t="s">
        <v>44</v>
      </c>
      <c r="B50" s="23"/>
      <c r="C50" s="23"/>
      <c r="D50" s="9"/>
      <c r="E50" s="9"/>
      <c r="F50" s="24"/>
      <c r="G50" s="25">
        <f>E50*F50</f>
        <v>0</v>
      </c>
      <c r="H50" s="12" t="s">
        <v>18</v>
      </c>
    </row>
    <row r="51" spans="1:8" ht="15" customHeight="1">
      <c r="A51" s="26"/>
      <c r="B51" s="61" t="s">
        <v>45</v>
      </c>
      <c r="C51" s="75"/>
      <c r="D51" s="75"/>
      <c r="E51" s="75"/>
      <c r="F51" s="75"/>
      <c r="G51" s="25">
        <f>G50-G48</f>
        <v>0</v>
      </c>
      <c r="H51" s="12" t="s">
        <v>18</v>
      </c>
    </row>
    <row r="52" spans="1:8" ht="15" customHeight="1">
      <c r="A52" s="18" t="s">
        <v>46</v>
      </c>
      <c r="B52" s="49" t="s">
        <v>8</v>
      </c>
      <c r="C52" s="49" t="s">
        <v>9</v>
      </c>
      <c r="D52" s="50" t="s">
        <v>10</v>
      </c>
      <c r="E52" s="50" t="s">
        <v>11</v>
      </c>
      <c r="F52" s="50" t="s">
        <v>12</v>
      </c>
      <c r="G52" s="27" t="s">
        <v>13</v>
      </c>
      <c r="H52" s="27" t="s">
        <v>14</v>
      </c>
    </row>
    <row r="53" spans="1:8" ht="15" customHeight="1">
      <c r="A53" s="8"/>
      <c r="B53" s="13"/>
      <c r="D53" s="9"/>
      <c r="E53" s="10"/>
      <c r="G53" s="11">
        <v>0</v>
      </c>
      <c r="H53" s="12" t="s">
        <v>18</v>
      </c>
    </row>
    <row r="54" spans="1:8" ht="15" customHeight="1">
      <c r="A54" s="8"/>
      <c r="D54" s="10"/>
      <c r="E54" s="10"/>
      <c r="G54" s="11">
        <f t="shared" ref="G54:G56" si="4">E54*F54</f>
        <v>0</v>
      </c>
      <c r="H54" s="12" t="s">
        <v>18</v>
      </c>
    </row>
    <row r="55" spans="1:8" ht="15" customHeight="1">
      <c r="A55" s="8"/>
      <c r="D55" s="10"/>
      <c r="E55" s="10"/>
      <c r="G55" s="11">
        <f t="shared" si="4"/>
        <v>0</v>
      </c>
      <c r="H55" s="12" t="s">
        <v>18</v>
      </c>
    </row>
    <row r="56" spans="1:8" ht="15" customHeight="1">
      <c r="A56" s="8"/>
      <c r="D56" s="10"/>
      <c r="E56" s="10"/>
      <c r="G56" s="11">
        <f t="shared" si="4"/>
        <v>0</v>
      </c>
      <c r="H56" s="12" t="s">
        <v>18</v>
      </c>
    </row>
    <row r="57" spans="1:8" ht="15" customHeight="1">
      <c r="A57" s="8"/>
      <c r="B57" s="59" t="s">
        <v>27</v>
      </c>
      <c r="C57" s="72"/>
      <c r="D57" s="72"/>
      <c r="E57" s="72"/>
      <c r="F57" s="72"/>
      <c r="G57" s="11">
        <f>SUM(G52:G56)</f>
        <v>0</v>
      </c>
      <c r="H57" s="12" t="s">
        <v>18</v>
      </c>
    </row>
    <row r="58" spans="1:8" ht="15" customHeight="1">
      <c r="A58" s="8"/>
      <c r="B58" s="59" t="s">
        <v>28</v>
      </c>
      <c r="C58" s="72"/>
      <c r="D58" s="72"/>
      <c r="E58" s="72"/>
      <c r="F58" s="72"/>
      <c r="G58" s="20">
        <v>0.25</v>
      </c>
      <c r="H58" s="20"/>
    </row>
    <row r="59" spans="1:8" ht="15" customHeight="1">
      <c r="A59" s="8"/>
      <c r="B59" s="60" t="s">
        <v>47</v>
      </c>
      <c r="C59" s="72"/>
      <c r="D59" s="72"/>
      <c r="E59" s="72"/>
      <c r="F59" s="72"/>
      <c r="G59" s="11">
        <f>G57*(1+G58)</f>
        <v>0</v>
      </c>
      <c r="H59" s="12" t="s">
        <v>18</v>
      </c>
    </row>
    <row r="60" spans="1:8" ht="15" customHeight="1">
      <c r="A60" s="22"/>
      <c r="B60" s="13"/>
      <c r="D60" s="9"/>
      <c r="E60" s="10"/>
      <c r="G60" s="11"/>
      <c r="H60" s="17"/>
    </row>
    <row r="61" spans="1:8" ht="15" customHeight="1">
      <c r="A61" s="22" t="s">
        <v>48</v>
      </c>
      <c r="B61" s="13"/>
      <c r="D61" s="9"/>
      <c r="E61" s="10"/>
      <c r="G61" s="11">
        <f>E61*F61</f>
        <v>0</v>
      </c>
      <c r="H61" s="12" t="s">
        <v>18</v>
      </c>
    </row>
    <row r="62" spans="1:8" ht="15" customHeight="1">
      <c r="A62" s="8"/>
      <c r="B62" s="62" t="s">
        <v>52</v>
      </c>
      <c r="C62" s="72"/>
      <c r="D62" s="72"/>
      <c r="E62" s="72"/>
      <c r="F62" s="72"/>
      <c r="G62" s="25">
        <f>G61-G59</f>
        <v>0</v>
      </c>
      <c r="H62" s="12" t="s">
        <v>18</v>
      </c>
    </row>
    <row r="63" spans="1:8" ht="15" customHeight="1">
      <c r="A63" s="28"/>
      <c r="B63" s="29"/>
      <c r="C63" s="29"/>
      <c r="D63" s="29"/>
      <c r="E63" s="29"/>
      <c r="F63" s="29"/>
      <c r="G63" s="30"/>
      <c r="H63" s="31"/>
    </row>
    <row r="64" spans="1:8" ht="15" customHeight="1">
      <c r="A64" s="58" t="s">
        <v>53</v>
      </c>
      <c r="B64" s="73"/>
      <c r="C64" s="73"/>
      <c r="D64" s="73"/>
      <c r="E64" s="73"/>
      <c r="F64" s="73"/>
      <c r="G64" s="73"/>
      <c r="H64" s="74"/>
    </row>
    <row r="65" spans="1:8" ht="15" customHeight="1">
      <c r="A65" s="63"/>
      <c r="B65" s="75"/>
      <c r="C65" s="75"/>
      <c r="D65" s="75"/>
      <c r="E65" s="75"/>
      <c r="F65" s="75"/>
      <c r="G65" s="75"/>
      <c r="H65" s="76"/>
    </row>
    <row r="66" spans="1:8" ht="15" customHeight="1">
      <c r="A66" s="58" t="s">
        <v>54</v>
      </c>
      <c r="B66" s="73"/>
      <c r="C66" s="73"/>
      <c r="D66" s="73"/>
      <c r="E66" s="73"/>
      <c r="F66" s="73"/>
      <c r="G66" s="73"/>
      <c r="H66" s="74"/>
    </row>
    <row r="67" spans="1:8" ht="15" customHeight="1">
      <c r="A67" s="18" t="s">
        <v>55</v>
      </c>
      <c r="B67" s="49" t="s">
        <v>8</v>
      </c>
      <c r="C67" s="49" t="s">
        <v>9</v>
      </c>
      <c r="D67" s="50" t="s">
        <v>10</v>
      </c>
      <c r="E67" s="51" t="s">
        <v>56</v>
      </c>
      <c r="F67" s="50" t="s">
        <v>12</v>
      </c>
      <c r="G67" s="27" t="s">
        <v>13</v>
      </c>
      <c r="H67" s="27" t="s">
        <v>14</v>
      </c>
    </row>
    <row r="68" spans="1:8" ht="15" customHeight="1">
      <c r="A68" s="32" t="s">
        <v>57</v>
      </c>
      <c r="B68" t="s">
        <v>58</v>
      </c>
      <c r="C68" t="s">
        <v>59</v>
      </c>
      <c r="D68" s="9" t="s">
        <v>60</v>
      </c>
      <c r="E68" s="9" t="s">
        <v>60</v>
      </c>
      <c r="F68" s="24">
        <v>5000</v>
      </c>
      <c r="G68" s="33">
        <v>5000</v>
      </c>
      <c r="H68" s="34" t="s">
        <v>18</v>
      </c>
    </row>
    <row r="69" spans="1:8" ht="15" customHeight="1">
      <c r="A69" s="35"/>
      <c r="B69" s="23"/>
      <c r="C69" s="23"/>
      <c r="D69" s="9"/>
      <c r="E69" s="9"/>
      <c r="F69" s="24"/>
      <c r="G69" s="25"/>
      <c r="H69" s="36"/>
    </row>
    <row r="70" spans="1:8" ht="15" customHeight="1">
      <c r="A70" s="66" t="s">
        <v>61</v>
      </c>
      <c r="B70" s="23"/>
      <c r="C70" s="23"/>
      <c r="D70" s="9"/>
      <c r="E70" s="9"/>
      <c r="F70" s="24"/>
      <c r="G70" s="25"/>
      <c r="H70" s="12" t="s">
        <v>18</v>
      </c>
    </row>
    <row r="71" spans="1:8" ht="15" customHeight="1">
      <c r="A71" s="77"/>
      <c r="B71" s="23" t="s">
        <v>38</v>
      </c>
      <c r="C71" t="s">
        <v>39</v>
      </c>
      <c r="D71" t="s">
        <v>40</v>
      </c>
      <c r="E71" s="9">
        <v>1</v>
      </c>
      <c r="F71" s="24">
        <v>627.5</v>
      </c>
      <c r="G71" s="25">
        <f t="shared" ref="G71" si="5">E71*F71</f>
        <v>627.5</v>
      </c>
      <c r="H71" s="12" t="s">
        <v>18</v>
      </c>
    </row>
    <row r="72" spans="1:8" ht="15" customHeight="1">
      <c r="A72" s="77"/>
      <c r="B72" s="13"/>
      <c r="D72" s="9"/>
      <c r="E72" s="10"/>
      <c r="G72" s="11"/>
      <c r="H72" s="12" t="s">
        <v>18</v>
      </c>
    </row>
    <row r="73" spans="1:8" ht="15" customHeight="1">
      <c r="A73" s="35"/>
      <c r="B73" s="62" t="s">
        <v>62</v>
      </c>
      <c r="C73" s="72"/>
      <c r="D73" s="72"/>
      <c r="E73" s="72"/>
      <c r="F73" s="72"/>
      <c r="G73" s="33">
        <f>G68-SUM(G70:G72)</f>
        <v>4372.5</v>
      </c>
      <c r="H73" s="34" t="s">
        <v>18</v>
      </c>
    </row>
    <row r="74" spans="1:8" ht="15" customHeight="1">
      <c r="A74" s="35"/>
      <c r="B74" s="3"/>
      <c r="C74" s="3"/>
      <c r="D74" s="16"/>
      <c r="E74" s="16"/>
      <c r="F74" s="16"/>
      <c r="G74" s="37"/>
      <c r="H74" s="38"/>
    </row>
    <row r="75" spans="1:8" ht="15" customHeight="1">
      <c r="A75" s="18" t="s">
        <v>63</v>
      </c>
      <c r="B75" s="49" t="s">
        <v>8</v>
      </c>
      <c r="C75" s="49" t="s">
        <v>9</v>
      </c>
      <c r="D75" s="50" t="s">
        <v>10</v>
      </c>
      <c r="E75" s="51" t="s">
        <v>56</v>
      </c>
      <c r="F75" s="50" t="s">
        <v>12</v>
      </c>
      <c r="G75" s="27" t="s">
        <v>13</v>
      </c>
      <c r="H75" s="27" t="s">
        <v>14</v>
      </c>
    </row>
    <row r="76" spans="1:8" ht="15" customHeight="1">
      <c r="A76" s="32" t="s">
        <v>64</v>
      </c>
      <c r="B76" s="23"/>
      <c r="C76" s="9"/>
      <c r="D76" s="9"/>
      <c r="E76" s="9"/>
      <c r="F76" s="24"/>
      <c r="G76" s="33">
        <v>0</v>
      </c>
      <c r="H76" s="34" t="s">
        <v>18</v>
      </c>
    </row>
    <row r="77" spans="1:8" ht="15" customHeight="1">
      <c r="A77" s="35"/>
      <c r="B77" s="23"/>
      <c r="C77" s="23"/>
      <c r="D77" s="9"/>
      <c r="E77" s="9"/>
      <c r="F77" s="24"/>
      <c r="G77" s="25"/>
      <c r="H77" s="36"/>
    </row>
    <row r="78" spans="1:8" ht="15" customHeight="1">
      <c r="A78" s="66" t="s">
        <v>65</v>
      </c>
      <c r="B78" s="23"/>
      <c r="C78" s="23"/>
      <c r="D78" s="9"/>
      <c r="E78" s="9"/>
      <c r="F78" s="24"/>
      <c r="G78" s="25"/>
      <c r="H78" s="12" t="s">
        <v>18</v>
      </c>
    </row>
    <row r="79" spans="1:8" ht="15" customHeight="1">
      <c r="A79" s="77"/>
      <c r="B79" s="23"/>
      <c r="C79" s="23"/>
      <c r="D79" s="9"/>
      <c r="E79" s="9"/>
      <c r="F79" s="24"/>
      <c r="G79" s="25"/>
      <c r="H79" s="12"/>
    </row>
    <row r="80" spans="1:8" ht="15" customHeight="1">
      <c r="A80" s="77"/>
      <c r="B80" s="13"/>
      <c r="D80" s="9"/>
      <c r="E80" s="10"/>
      <c r="G80" s="11"/>
      <c r="H80" s="12"/>
    </row>
    <row r="81" spans="1:8" ht="15" customHeight="1">
      <c r="A81" s="35"/>
      <c r="B81" s="62" t="s">
        <v>66</v>
      </c>
      <c r="C81" s="72"/>
      <c r="D81" s="72"/>
      <c r="E81" s="72"/>
      <c r="F81" s="72"/>
      <c r="G81" s="33">
        <f>G76-SUM(G78:G80)</f>
        <v>0</v>
      </c>
      <c r="H81" s="34" t="s">
        <v>18</v>
      </c>
    </row>
    <row r="82" spans="1:8" ht="15" customHeight="1">
      <c r="A82" s="21"/>
      <c r="B82" s="13"/>
      <c r="D82" s="39"/>
      <c r="E82" s="9"/>
      <c r="F82" s="13"/>
      <c r="G82" s="11"/>
      <c r="H82" s="40"/>
    </row>
    <row r="83" spans="1:8" ht="15" customHeight="1">
      <c r="A83" s="58" t="s">
        <v>67</v>
      </c>
      <c r="B83" s="73"/>
      <c r="C83" s="73"/>
      <c r="D83" s="73"/>
      <c r="E83" s="73"/>
      <c r="F83" s="73"/>
      <c r="G83" s="41"/>
      <c r="H83" s="41"/>
    </row>
    <row r="84" spans="1:8" ht="15" customHeight="1">
      <c r="A84" s="42"/>
      <c r="B84" s="43" t="s">
        <v>8</v>
      </c>
      <c r="C84" s="43" t="s">
        <v>9</v>
      </c>
      <c r="D84" s="44" t="s">
        <v>10</v>
      </c>
      <c r="E84" s="44"/>
      <c r="F84" s="44" t="s">
        <v>68</v>
      </c>
      <c r="G84" s="45" t="s">
        <v>69</v>
      </c>
      <c r="H84" s="46"/>
    </row>
    <row r="85" spans="1:8" ht="15" customHeight="1">
      <c r="A85" s="8"/>
      <c r="B85" t="s">
        <v>58</v>
      </c>
      <c r="C85" t="s">
        <v>59</v>
      </c>
      <c r="D85" s="9" t="s">
        <v>60</v>
      </c>
      <c r="E85" s="10"/>
      <c r="F85" s="13">
        <v>692</v>
      </c>
      <c r="G85" s="11">
        <f>G71</f>
        <v>627.5</v>
      </c>
      <c r="H85" s="11"/>
    </row>
    <row r="86" spans="1:8" ht="15" customHeight="1">
      <c r="A86" s="8"/>
      <c r="D86" s="10"/>
      <c r="E86" s="10"/>
      <c r="F86" s="19" t="s">
        <v>70</v>
      </c>
      <c r="G86" s="11">
        <f>F85/G85</f>
        <v>1.1027888446215139</v>
      </c>
      <c r="H86" s="12" t="s">
        <v>95</v>
      </c>
    </row>
    <row r="87" spans="1:8" ht="15" customHeight="1">
      <c r="A87" s="78" t="s">
        <v>72</v>
      </c>
      <c r="B87" s="72"/>
      <c r="C87" s="72"/>
      <c r="D87" s="72"/>
      <c r="E87" s="72"/>
      <c r="F87" s="72"/>
      <c r="G87" s="47"/>
      <c r="H87" s="47"/>
    </row>
    <row r="88" spans="1:8" ht="15" customHeight="1">
      <c r="A88" s="64" t="s">
        <v>73</v>
      </c>
      <c r="B88" s="72"/>
      <c r="C88" s="72"/>
      <c r="D88" s="72"/>
      <c r="E88" s="72"/>
      <c r="F88" s="72"/>
      <c r="G88" s="72"/>
      <c r="H88" s="72"/>
    </row>
    <row r="89" spans="1:8" ht="15" customHeight="1">
      <c r="A89" s="65" t="s">
        <v>74</v>
      </c>
      <c r="B89" s="72"/>
      <c r="C89" s="72"/>
      <c r="D89" s="72"/>
      <c r="E89" s="72"/>
      <c r="F89" s="72"/>
      <c r="G89" s="72"/>
      <c r="H89" s="72"/>
    </row>
  </sheetData>
  <mergeCells count="30">
    <mergeCell ref="A89:H89"/>
    <mergeCell ref="B62:F62"/>
    <mergeCell ref="A64:H64"/>
    <mergeCell ref="A65:H65"/>
    <mergeCell ref="A66:H66"/>
    <mergeCell ref="A70:A72"/>
    <mergeCell ref="B73:F73"/>
    <mergeCell ref="A78:A80"/>
    <mergeCell ref="B81:F81"/>
    <mergeCell ref="A83:F83"/>
    <mergeCell ref="A87:F87"/>
    <mergeCell ref="A88:H88"/>
    <mergeCell ref="B59:F59"/>
    <mergeCell ref="B28:F28"/>
    <mergeCell ref="B35:F35"/>
    <mergeCell ref="B36:F36"/>
    <mergeCell ref="B37:F37"/>
    <mergeCell ref="B40:F40"/>
    <mergeCell ref="B46:F46"/>
    <mergeCell ref="B47:F47"/>
    <mergeCell ref="B48:F48"/>
    <mergeCell ref="B51:F51"/>
    <mergeCell ref="B57:F57"/>
    <mergeCell ref="B58:F58"/>
    <mergeCell ref="B25:F25"/>
    <mergeCell ref="A1:H1"/>
    <mergeCell ref="A7:H7"/>
    <mergeCell ref="A16:H16"/>
    <mergeCell ref="B23:F23"/>
    <mergeCell ref="B24:F24"/>
  </mergeCells>
  <conditionalFormatting sqref="G28 G40 G51 G62">
    <cfRule type="cellIs" dxfId="1" priority="1" operator="lessThan">
      <formula>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1E61-0022-436C-8FA0-1A24381044F6}">
  <sheetPr>
    <outlinePr summaryBelow="0" summaryRight="0"/>
    <pageSetUpPr fitToPage="1"/>
  </sheetPr>
  <dimension ref="A1:H89"/>
  <sheetViews>
    <sheetView topLeftCell="A44" zoomScale="55" zoomScaleNormal="55" workbookViewId="0">
      <selection activeCell="C15" sqref="C15"/>
    </sheetView>
  </sheetViews>
  <sheetFormatPr defaultColWidth="13.5" defaultRowHeight="15.75" customHeight="1"/>
  <cols>
    <col min="1" max="1" width="26.125" customWidth="1"/>
    <col min="2" max="2" width="26.125" bestFit="1" customWidth="1"/>
    <col min="3" max="3" width="31.75" bestFit="1" customWidth="1"/>
    <col min="4" max="4" width="24.75" bestFit="1" customWidth="1"/>
    <col min="5" max="5" width="6.875" customWidth="1"/>
    <col min="6" max="6" width="34.625" bestFit="1" customWidth="1"/>
    <col min="7" max="7" width="26.5" bestFit="1" customWidth="1"/>
    <col min="8" max="8" width="9" customWidth="1"/>
  </cols>
  <sheetData>
    <row r="1" spans="1:8" ht="30" customHeight="1">
      <c r="A1" s="67" t="s">
        <v>104</v>
      </c>
      <c r="B1" s="72"/>
      <c r="C1" s="72"/>
      <c r="D1" s="72"/>
      <c r="E1" s="72"/>
      <c r="F1" s="72"/>
      <c r="G1" s="72"/>
      <c r="H1" s="72"/>
    </row>
    <row r="2" spans="1:8" ht="15" customHeight="1">
      <c r="A2" s="1" t="s">
        <v>1</v>
      </c>
      <c r="B2" s="70">
        <v>210</v>
      </c>
      <c r="C2" s="71"/>
      <c r="D2" s="3"/>
      <c r="E2" s="3"/>
    </row>
    <row r="3" spans="1:8" ht="15" customHeight="1">
      <c r="A3" s="4" t="s">
        <v>2</v>
      </c>
      <c r="B3" s="68" t="s">
        <v>3</v>
      </c>
      <c r="C3" s="69"/>
      <c r="D3" s="3"/>
      <c r="E3" s="3"/>
      <c r="F3" s="5"/>
      <c r="G3" s="5"/>
      <c r="H3" s="5"/>
    </row>
    <row r="4" spans="1:8" ht="15" customHeight="1">
      <c r="A4" s="4" t="s">
        <v>4</v>
      </c>
      <c r="B4" s="68" t="s">
        <v>105</v>
      </c>
      <c r="C4" s="69"/>
      <c r="D4" s="3"/>
      <c r="E4" s="3"/>
      <c r="F4" s="5"/>
      <c r="G4" s="5"/>
      <c r="H4" s="5"/>
    </row>
    <row r="5" spans="1:8" ht="15" customHeight="1">
      <c r="A5" s="4" t="s">
        <v>5</v>
      </c>
      <c r="B5" s="68">
        <v>1</v>
      </c>
      <c r="C5" s="69"/>
      <c r="D5" s="3"/>
      <c r="E5" s="3"/>
      <c r="F5" s="5"/>
      <c r="G5" s="5"/>
      <c r="H5" s="5"/>
    </row>
    <row r="6" spans="1:8" ht="15" customHeight="1">
      <c r="A6" s="6"/>
      <c r="B6" s="5"/>
      <c r="C6" s="5"/>
      <c r="D6" s="3"/>
      <c r="E6" s="3"/>
      <c r="F6" s="5"/>
      <c r="G6" s="5"/>
      <c r="H6" s="5"/>
    </row>
    <row r="7" spans="1:8" ht="15" customHeight="1">
      <c r="A7" s="58" t="s">
        <v>6</v>
      </c>
      <c r="B7" s="73"/>
      <c r="C7" s="73"/>
      <c r="D7" s="73"/>
      <c r="E7" s="73"/>
      <c r="F7" s="73"/>
      <c r="G7" s="73"/>
      <c r="H7" s="74"/>
    </row>
    <row r="8" spans="1:8" ht="15" customHeight="1">
      <c r="A8" s="48" t="s">
        <v>7</v>
      </c>
      <c r="B8" s="49" t="s">
        <v>8</v>
      </c>
      <c r="C8" s="49" t="s">
        <v>9</v>
      </c>
      <c r="D8" s="50" t="s">
        <v>10</v>
      </c>
      <c r="E8" s="50" t="s">
        <v>11</v>
      </c>
      <c r="F8" s="50" t="s">
        <v>12</v>
      </c>
      <c r="G8" s="7" t="s">
        <v>13</v>
      </c>
      <c r="H8" s="7" t="s">
        <v>14</v>
      </c>
    </row>
    <row r="9" spans="1:8" ht="15" customHeight="1">
      <c r="A9" s="8"/>
      <c r="B9" t="s">
        <v>15</v>
      </c>
      <c r="C9" t="s">
        <v>16</v>
      </c>
      <c r="D9" s="9" t="s">
        <v>83</v>
      </c>
      <c r="E9" s="10">
        <v>1</v>
      </c>
      <c r="F9">
        <v>500</v>
      </c>
      <c r="G9" s="11">
        <v>200</v>
      </c>
      <c r="H9" s="12" t="s">
        <v>18</v>
      </c>
    </row>
    <row r="10" spans="1:8" ht="15" customHeight="1">
      <c r="A10" s="8"/>
      <c r="B10" s="13" t="s">
        <v>22</v>
      </c>
      <c r="C10" t="s">
        <v>23</v>
      </c>
      <c r="D10" s="9" t="s">
        <v>24</v>
      </c>
      <c r="E10" s="10">
        <v>1</v>
      </c>
      <c r="F10">
        <v>2.5</v>
      </c>
      <c r="G10" s="11"/>
      <c r="H10" s="12" t="s">
        <v>18</v>
      </c>
    </row>
    <row r="11" spans="1:8" ht="15" customHeight="1">
      <c r="A11" s="8"/>
      <c r="D11" s="10"/>
      <c r="E11" s="10"/>
      <c r="G11" s="11"/>
      <c r="H11" s="12" t="s">
        <v>18</v>
      </c>
    </row>
    <row r="12" spans="1:8" ht="15" customHeight="1">
      <c r="A12" s="8"/>
      <c r="B12" s="13"/>
      <c r="C12" s="13"/>
      <c r="D12" s="14"/>
      <c r="E12" s="9"/>
      <c r="F12" s="13"/>
      <c r="G12" s="11"/>
      <c r="H12" s="12" t="s">
        <v>18</v>
      </c>
    </row>
    <row r="13" spans="1:8" ht="15" customHeight="1">
      <c r="A13" s="8"/>
      <c r="C13" s="13"/>
      <c r="D13" s="9"/>
      <c r="E13" s="10"/>
      <c r="G13" s="11"/>
      <c r="H13" s="12" t="s">
        <v>18</v>
      </c>
    </row>
    <row r="14" spans="1:8" ht="15" customHeight="1">
      <c r="A14" s="8"/>
      <c r="B14" s="13"/>
      <c r="D14" s="9"/>
      <c r="E14" s="10"/>
      <c r="G14" s="11"/>
      <c r="H14" s="12" t="s">
        <v>18</v>
      </c>
    </row>
    <row r="15" spans="1:8" ht="15" customHeight="1">
      <c r="A15" s="15"/>
      <c r="B15" s="6"/>
      <c r="C15" s="5"/>
      <c r="D15" s="16"/>
      <c r="E15" s="3"/>
      <c r="F15" s="5"/>
      <c r="G15" s="17"/>
      <c r="H15" s="12" t="s">
        <v>18</v>
      </c>
    </row>
    <row r="16" spans="1:8" ht="15" customHeight="1">
      <c r="A16" s="58" t="s">
        <v>25</v>
      </c>
      <c r="B16" s="73"/>
      <c r="C16" s="73"/>
      <c r="D16" s="73"/>
      <c r="E16" s="73"/>
      <c r="F16" s="73"/>
      <c r="G16" s="73"/>
      <c r="H16" s="74"/>
    </row>
    <row r="17" spans="1:8" ht="15" customHeight="1">
      <c r="A17" s="18" t="s">
        <v>26</v>
      </c>
      <c r="B17" s="49" t="s">
        <v>8</v>
      </c>
      <c r="C17" s="49" t="s">
        <v>9</v>
      </c>
      <c r="D17" s="50" t="s">
        <v>10</v>
      </c>
      <c r="E17" s="50" t="s">
        <v>11</v>
      </c>
      <c r="F17" s="50" t="s">
        <v>12</v>
      </c>
      <c r="G17" s="7" t="s">
        <v>13</v>
      </c>
      <c r="H17" s="7" t="s">
        <v>14</v>
      </c>
    </row>
    <row r="18" spans="1:8" ht="15" customHeight="1">
      <c r="A18" s="8"/>
      <c r="D18" s="9"/>
      <c r="E18" s="10"/>
      <c r="G18" s="11">
        <v>0</v>
      </c>
      <c r="H18" s="12" t="s">
        <v>18</v>
      </c>
    </row>
    <row r="19" spans="1:8" ht="15" customHeight="1">
      <c r="A19" s="8"/>
      <c r="D19" s="9"/>
      <c r="E19" s="10"/>
      <c r="G19" s="11">
        <v>0</v>
      </c>
      <c r="H19" s="12" t="s">
        <v>18</v>
      </c>
    </row>
    <row r="20" spans="1:8" ht="15" customHeight="1">
      <c r="A20" s="8"/>
      <c r="D20" s="10"/>
      <c r="E20" s="10"/>
      <c r="G20" s="11">
        <f t="shared" ref="G20:G22" si="0">E20*F20</f>
        <v>0</v>
      </c>
      <c r="H20" s="12" t="s">
        <v>18</v>
      </c>
    </row>
    <row r="21" spans="1:8" ht="15" customHeight="1">
      <c r="A21" s="8"/>
      <c r="D21" s="10"/>
      <c r="E21" s="10"/>
      <c r="G21" s="11">
        <f t="shared" si="0"/>
        <v>0</v>
      </c>
      <c r="H21" s="12" t="s">
        <v>18</v>
      </c>
    </row>
    <row r="22" spans="1:8" ht="15" customHeight="1">
      <c r="A22" s="8"/>
      <c r="D22" s="10"/>
      <c r="E22" s="10"/>
      <c r="G22" s="11">
        <f t="shared" si="0"/>
        <v>0</v>
      </c>
      <c r="H22" s="12" t="s">
        <v>18</v>
      </c>
    </row>
    <row r="23" spans="1:8" ht="15" customHeight="1">
      <c r="A23" s="8"/>
      <c r="B23" s="59" t="s">
        <v>27</v>
      </c>
      <c r="C23" s="72"/>
      <c r="D23" s="72"/>
      <c r="E23" s="72"/>
      <c r="F23" s="72"/>
      <c r="G23" s="11">
        <f>SUM(G18:G22)</f>
        <v>0</v>
      </c>
      <c r="H23" s="12" t="s">
        <v>18</v>
      </c>
    </row>
    <row r="24" spans="1:8" ht="15" customHeight="1">
      <c r="A24" s="8"/>
      <c r="B24" s="59" t="s">
        <v>28</v>
      </c>
      <c r="C24" s="72"/>
      <c r="D24" s="72"/>
      <c r="E24" s="72"/>
      <c r="F24" s="72"/>
      <c r="G24" s="20">
        <v>0.25</v>
      </c>
      <c r="H24" s="20"/>
    </row>
    <row r="25" spans="1:8" ht="15" customHeight="1">
      <c r="A25" s="21"/>
      <c r="B25" s="60" t="s">
        <v>29</v>
      </c>
      <c r="C25" s="72"/>
      <c r="D25" s="72"/>
      <c r="E25" s="72"/>
      <c r="F25" s="72"/>
      <c r="G25" s="11">
        <f>G23*(1+G24)</f>
        <v>0</v>
      </c>
      <c r="H25" s="12" t="s">
        <v>18</v>
      </c>
    </row>
    <row r="26" spans="1:8" ht="15" customHeight="1">
      <c r="A26" s="22"/>
      <c r="B26" s="23"/>
      <c r="C26" s="23"/>
      <c r="D26" s="9"/>
      <c r="E26" s="9"/>
      <c r="F26" s="24"/>
      <c r="G26" s="25"/>
      <c r="H26" s="11"/>
    </row>
    <row r="27" spans="1:8" ht="15" customHeight="1">
      <c r="A27" s="22" t="s">
        <v>30</v>
      </c>
      <c r="B27" s="23"/>
      <c r="C27" s="23"/>
      <c r="D27" s="9"/>
      <c r="E27" s="9"/>
      <c r="F27" s="24"/>
      <c r="G27" s="25">
        <f>E27*F27</f>
        <v>0</v>
      </c>
      <c r="H27" s="12" t="s">
        <v>18</v>
      </c>
    </row>
    <row r="28" spans="1:8" ht="15" customHeight="1">
      <c r="A28" s="26"/>
      <c r="B28" s="61" t="s">
        <v>31</v>
      </c>
      <c r="C28" s="75"/>
      <c r="D28" s="75"/>
      <c r="E28" s="75"/>
      <c r="F28" s="75"/>
      <c r="G28" s="25">
        <f>G27-G25</f>
        <v>0</v>
      </c>
      <c r="H28" s="12" t="s">
        <v>18</v>
      </c>
    </row>
    <row r="29" spans="1:8" ht="15" customHeight="1">
      <c r="A29" s="18" t="s">
        <v>32</v>
      </c>
      <c r="B29" s="49" t="s">
        <v>8</v>
      </c>
      <c r="C29" s="49" t="s">
        <v>9</v>
      </c>
      <c r="D29" s="50" t="s">
        <v>10</v>
      </c>
      <c r="E29" s="50" t="s">
        <v>11</v>
      </c>
      <c r="F29" s="50" t="s">
        <v>12</v>
      </c>
      <c r="G29" s="27" t="s">
        <v>13</v>
      </c>
      <c r="H29" s="27" t="s">
        <v>14</v>
      </c>
    </row>
    <row r="30" spans="1:8" ht="15" customHeight="1">
      <c r="A30" s="8"/>
      <c r="B30" t="s">
        <v>15</v>
      </c>
      <c r="C30" t="s">
        <v>16</v>
      </c>
      <c r="D30" s="9" t="s">
        <v>83</v>
      </c>
      <c r="E30" s="10">
        <v>1</v>
      </c>
      <c r="F30">
        <v>500</v>
      </c>
      <c r="G30" s="11">
        <v>200</v>
      </c>
      <c r="H30" s="12" t="s">
        <v>18</v>
      </c>
    </row>
    <row r="31" spans="1:8" ht="15" customHeight="1">
      <c r="A31" s="8"/>
      <c r="B31" s="13" t="s">
        <v>33</v>
      </c>
      <c r="C31" s="13" t="s">
        <v>34</v>
      </c>
      <c r="D31" s="52" t="s">
        <v>35</v>
      </c>
      <c r="E31" s="9">
        <v>1</v>
      </c>
      <c r="F31" s="13">
        <v>666</v>
      </c>
      <c r="G31" s="11">
        <v>666</v>
      </c>
      <c r="H31" s="12"/>
    </row>
    <row r="32" spans="1:8" ht="15" customHeight="1">
      <c r="A32" s="8"/>
      <c r="D32" s="10"/>
      <c r="E32" s="10"/>
      <c r="G32" s="11">
        <f t="shared" ref="G32:G34" si="1">E32*F32</f>
        <v>0</v>
      </c>
      <c r="H32" s="12" t="s">
        <v>18</v>
      </c>
    </row>
    <row r="33" spans="1:8" ht="15" customHeight="1">
      <c r="A33" s="8"/>
      <c r="D33" s="10"/>
      <c r="E33" s="10"/>
      <c r="G33" s="11">
        <f t="shared" si="1"/>
        <v>0</v>
      </c>
      <c r="H33" s="12" t="s">
        <v>18</v>
      </c>
    </row>
    <row r="34" spans="1:8" ht="15" customHeight="1">
      <c r="A34" s="8"/>
      <c r="D34" s="10"/>
      <c r="E34" s="10"/>
      <c r="G34" s="11">
        <f t="shared" si="1"/>
        <v>0</v>
      </c>
      <c r="H34" s="12" t="s">
        <v>18</v>
      </c>
    </row>
    <row r="35" spans="1:8" ht="15" customHeight="1">
      <c r="A35" s="8"/>
      <c r="B35" s="59" t="s">
        <v>27</v>
      </c>
      <c r="C35" s="72"/>
      <c r="D35" s="72"/>
      <c r="E35" s="72"/>
      <c r="F35" s="72"/>
      <c r="G35" s="11">
        <f>SUM(G30:G34)</f>
        <v>866</v>
      </c>
      <c r="H35" s="12" t="s">
        <v>18</v>
      </c>
    </row>
    <row r="36" spans="1:8" ht="15" customHeight="1">
      <c r="A36" s="8"/>
      <c r="B36" s="59" t="s">
        <v>28</v>
      </c>
      <c r="C36" s="72"/>
      <c r="D36" s="72"/>
      <c r="E36" s="72"/>
      <c r="F36" s="72"/>
      <c r="G36" s="20">
        <v>0.25</v>
      </c>
      <c r="H36" s="20"/>
    </row>
    <row r="37" spans="1:8" ht="15" customHeight="1">
      <c r="A37" s="21"/>
      <c r="B37" s="60" t="s">
        <v>36</v>
      </c>
      <c r="C37" s="72"/>
      <c r="D37" s="72"/>
      <c r="E37" s="72"/>
      <c r="F37" s="72"/>
      <c r="G37" s="11">
        <f>G35*(1+G36)</f>
        <v>1082.5</v>
      </c>
      <c r="H37" s="12" t="s">
        <v>18</v>
      </c>
    </row>
    <row r="38" spans="1:8" ht="15" customHeight="1">
      <c r="A38" s="22"/>
      <c r="B38" s="23"/>
      <c r="C38" s="23"/>
      <c r="D38" s="9"/>
      <c r="E38" s="9"/>
      <c r="F38" s="24"/>
      <c r="G38" s="25"/>
      <c r="H38" s="11"/>
    </row>
    <row r="39" spans="1:8" ht="15" customHeight="1">
      <c r="A39" s="22" t="s">
        <v>37</v>
      </c>
      <c r="B39" s="23" t="s">
        <v>38</v>
      </c>
      <c r="C39" s="23" t="s">
        <v>81</v>
      </c>
      <c r="D39" s="9" t="s">
        <v>106</v>
      </c>
      <c r="E39" s="9">
        <v>1</v>
      </c>
      <c r="F39" s="24">
        <v>1500</v>
      </c>
      <c r="G39" s="25">
        <f>E39*F39</f>
        <v>1500</v>
      </c>
      <c r="H39" s="12" t="s">
        <v>18</v>
      </c>
    </row>
    <row r="40" spans="1:8" ht="15" customHeight="1">
      <c r="A40" s="26"/>
      <c r="B40" s="61" t="s">
        <v>41</v>
      </c>
      <c r="C40" s="75"/>
      <c r="D40" s="75"/>
      <c r="E40" s="75"/>
      <c r="F40" s="75"/>
      <c r="G40" s="25">
        <f>G39-G37</f>
        <v>417.5</v>
      </c>
      <c r="H40" s="12" t="s">
        <v>18</v>
      </c>
    </row>
    <row r="41" spans="1:8" ht="15" customHeight="1">
      <c r="A41" s="18" t="s">
        <v>42</v>
      </c>
      <c r="B41" s="49" t="s">
        <v>8</v>
      </c>
      <c r="C41" s="49" t="s">
        <v>9</v>
      </c>
      <c r="D41" s="50" t="s">
        <v>10</v>
      </c>
      <c r="E41" s="50" t="s">
        <v>11</v>
      </c>
      <c r="F41" s="50" t="s">
        <v>12</v>
      </c>
      <c r="G41" s="27" t="s">
        <v>13</v>
      </c>
      <c r="H41" s="27" t="s">
        <v>14</v>
      </c>
    </row>
    <row r="42" spans="1:8" ht="15" customHeight="1">
      <c r="A42" s="8"/>
      <c r="B42" s="13"/>
      <c r="D42" s="9"/>
      <c r="E42" s="10"/>
      <c r="F42" s="13"/>
      <c r="G42" s="12">
        <v>0</v>
      </c>
      <c r="H42" s="12" t="s">
        <v>18</v>
      </c>
    </row>
    <row r="43" spans="1:8" ht="15" customHeight="1">
      <c r="A43" s="8"/>
      <c r="D43" s="10"/>
      <c r="E43" s="10"/>
      <c r="G43" s="11">
        <f t="shared" ref="G43:G45" si="2">E43*F43</f>
        <v>0</v>
      </c>
      <c r="H43" s="12" t="s">
        <v>18</v>
      </c>
    </row>
    <row r="44" spans="1:8" ht="15" customHeight="1">
      <c r="A44" s="8"/>
      <c r="D44" s="10"/>
      <c r="E44" s="10"/>
      <c r="G44" s="11">
        <f t="shared" si="2"/>
        <v>0</v>
      </c>
      <c r="H44" s="12" t="s">
        <v>18</v>
      </c>
    </row>
    <row r="45" spans="1:8" ht="15" customHeight="1">
      <c r="A45" s="8"/>
      <c r="D45" s="10"/>
      <c r="E45" s="10"/>
      <c r="G45" s="11">
        <f t="shared" si="2"/>
        <v>0</v>
      </c>
      <c r="H45" s="12" t="s">
        <v>18</v>
      </c>
    </row>
    <row r="46" spans="1:8" ht="15" customHeight="1">
      <c r="A46" s="8"/>
      <c r="B46" s="59" t="s">
        <v>27</v>
      </c>
      <c r="C46" s="72"/>
      <c r="D46" s="72"/>
      <c r="E46" s="72"/>
      <c r="F46" s="72"/>
      <c r="G46" s="11">
        <f>SUM(G41:G45)</f>
        <v>0</v>
      </c>
      <c r="H46" s="12" t="s">
        <v>18</v>
      </c>
    </row>
    <row r="47" spans="1:8" ht="15" customHeight="1">
      <c r="A47" s="8"/>
      <c r="B47" s="59" t="s">
        <v>28</v>
      </c>
      <c r="C47" s="72"/>
      <c r="D47" s="72"/>
      <c r="E47" s="72"/>
      <c r="F47" s="72"/>
      <c r="G47" s="20">
        <v>0.25</v>
      </c>
      <c r="H47" s="20"/>
    </row>
    <row r="48" spans="1:8" ht="15" customHeight="1">
      <c r="A48" s="8"/>
      <c r="B48" s="60" t="s">
        <v>43</v>
      </c>
      <c r="C48" s="72"/>
      <c r="D48" s="72"/>
      <c r="E48" s="72"/>
      <c r="F48" s="72"/>
      <c r="G48" s="11">
        <f>G46*(1+G47)</f>
        <v>0</v>
      </c>
      <c r="H48" s="12" t="s">
        <v>18</v>
      </c>
    </row>
    <row r="49" spans="1:8" ht="15" customHeight="1">
      <c r="A49" s="22"/>
      <c r="B49" s="23"/>
      <c r="C49" s="23"/>
      <c r="D49" s="9"/>
      <c r="E49" s="9"/>
      <c r="F49" s="24"/>
      <c r="G49" s="25"/>
      <c r="H49" s="11"/>
    </row>
    <row r="50" spans="1:8" ht="15" customHeight="1">
      <c r="A50" s="22" t="s">
        <v>44</v>
      </c>
      <c r="B50" s="23"/>
      <c r="C50" s="23"/>
      <c r="D50" s="9"/>
      <c r="E50" s="9"/>
      <c r="F50" s="24"/>
      <c r="G50" s="25">
        <f>E50*F50</f>
        <v>0</v>
      </c>
      <c r="H50" s="12" t="s">
        <v>18</v>
      </c>
    </row>
    <row r="51" spans="1:8" ht="15" customHeight="1">
      <c r="A51" s="26"/>
      <c r="B51" s="61" t="s">
        <v>45</v>
      </c>
      <c r="C51" s="75"/>
      <c r="D51" s="75"/>
      <c r="E51" s="75"/>
      <c r="F51" s="75"/>
      <c r="G51" s="25">
        <f>G50-G48</f>
        <v>0</v>
      </c>
      <c r="H51" s="12" t="s">
        <v>18</v>
      </c>
    </row>
    <row r="52" spans="1:8" ht="15" customHeight="1">
      <c r="A52" s="18" t="s">
        <v>46</v>
      </c>
      <c r="B52" s="49" t="s">
        <v>8</v>
      </c>
      <c r="C52" s="49" t="s">
        <v>9</v>
      </c>
      <c r="D52" s="50" t="s">
        <v>10</v>
      </c>
      <c r="E52" s="50" t="s">
        <v>11</v>
      </c>
      <c r="F52" s="50" t="s">
        <v>12</v>
      </c>
      <c r="G52" s="27" t="s">
        <v>13</v>
      </c>
      <c r="H52" s="27" t="s">
        <v>14</v>
      </c>
    </row>
    <row r="53" spans="1:8" ht="15" customHeight="1">
      <c r="A53" s="8"/>
      <c r="B53" s="13" t="s">
        <v>22</v>
      </c>
      <c r="C53" t="s">
        <v>23</v>
      </c>
      <c r="D53" s="9" t="s">
        <v>24</v>
      </c>
      <c r="E53" s="10">
        <v>1</v>
      </c>
      <c r="F53">
        <v>2.5</v>
      </c>
      <c r="G53" s="11">
        <v>2.5</v>
      </c>
      <c r="H53" s="12" t="s">
        <v>18</v>
      </c>
    </row>
    <row r="54" spans="1:8" ht="15" customHeight="1">
      <c r="A54" s="8"/>
      <c r="D54" s="10"/>
      <c r="E54" s="10"/>
      <c r="G54" s="11">
        <f t="shared" ref="G54:G56" si="3">E54*F54</f>
        <v>0</v>
      </c>
      <c r="H54" s="12" t="s">
        <v>18</v>
      </c>
    </row>
    <row r="55" spans="1:8" ht="15" customHeight="1">
      <c r="A55" s="8"/>
      <c r="D55" s="10"/>
      <c r="E55" s="10"/>
      <c r="G55" s="11">
        <f t="shared" si="3"/>
        <v>0</v>
      </c>
      <c r="H55" s="12" t="s">
        <v>18</v>
      </c>
    </row>
    <row r="56" spans="1:8" ht="15" customHeight="1">
      <c r="A56" s="8"/>
      <c r="D56" s="10"/>
      <c r="E56" s="10"/>
      <c r="G56" s="11">
        <f t="shared" si="3"/>
        <v>0</v>
      </c>
      <c r="H56" s="12" t="s">
        <v>18</v>
      </c>
    </row>
    <row r="57" spans="1:8" ht="15" customHeight="1">
      <c r="A57" s="8"/>
      <c r="B57" s="59" t="s">
        <v>27</v>
      </c>
      <c r="C57" s="72"/>
      <c r="D57" s="72"/>
      <c r="E57" s="72"/>
      <c r="F57" s="72"/>
      <c r="G57" s="11">
        <f>SUM(G52:G56)</f>
        <v>2.5</v>
      </c>
      <c r="H57" s="12" t="s">
        <v>18</v>
      </c>
    </row>
    <row r="58" spans="1:8" ht="15" customHeight="1">
      <c r="A58" s="8"/>
      <c r="B58" s="59" t="s">
        <v>28</v>
      </c>
      <c r="C58" s="72"/>
      <c r="D58" s="72"/>
      <c r="E58" s="72"/>
      <c r="F58" s="72"/>
      <c r="G58" s="20">
        <v>0.25</v>
      </c>
      <c r="H58" s="20"/>
    </row>
    <row r="59" spans="1:8" ht="15" customHeight="1">
      <c r="A59" s="8"/>
      <c r="B59" s="60" t="s">
        <v>47</v>
      </c>
      <c r="C59" s="72"/>
      <c r="D59" s="72"/>
      <c r="E59" s="72"/>
      <c r="F59" s="72"/>
      <c r="G59" s="11">
        <f>G57*(1+G58)</f>
        <v>3.125</v>
      </c>
      <c r="H59" s="12" t="s">
        <v>18</v>
      </c>
    </row>
    <row r="60" spans="1:8" ht="15" customHeight="1">
      <c r="A60" s="22"/>
      <c r="B60" s="13"/>
      <c r="D60" s="9"/>
      <c r="E60" s="10"/>
      <c r="G60" s="11"/>
      <c r="H60" s="17"/>
    </row>
    <row r="61" spans="1:8" ht="15" customHeight="1">
      <c r="A61" s="22" t="s">
        <v>48</v>
      </c>
      <c r="B61" s="13" t="s">
        <v>49</v>
      </c>
      <c r="C61" t="s">
        <v>50</v>
      </c>
      <c r="D61" s="52" t="s">
        <v>51</v>
      </c>
      <c r="E61" s="10">
        <v>1</v>
      </c>
      <c r="F61">
        <v>100</v>
      </c>
      <c r="G61" s="11">
        <f>E61*F61</f>
        <v>100</v>
      </c>
      <c r="H61" s="12" t="s">
        <v>18</v>
      </c>
    </row>
    <row r="62" spans="1:8" ht="15" customHeight="1">
      <c r="A62" s="8"/>
      <c r="B62" s="62" t="s">
        <v>52</v>
      </c>
      <c r="C62" s="72"/>
      <c r="D62" s="72"/>
      <c r="E62" s="72"/>
      <c r="F62" s="72"/>
      <c r="G62" s="25">
        <f>G61-G59</f>
        <v>96.875</v>
      </c>
      <c r="H62" s="12" t="s">
        <v>18</v>
      </c>
    </row>
    <row r="63" spans="1:8" ht="15" customHeight="1">
      <c r="A63" s="28"/>
      <c r="B63" s="29"/>
      <c r="C63" s="29"/>
      <c r="D63" s="29"/>
      <c r="E63" s="29"/>
      <c r="F63" s="29"/>
      <c r="G63" s="30"/>
      <c r="H63" s="31"/>
    </row>
    <row r="64" spans="1:8" ht="15" customHeight="1">
      <c r="A64" s="58" t="s">
        <v>53</v>
      </c>
      <c r="B64" s="73"/>
      <c r="C64" s="73"/>
      <c r="D64" s="73"/>
      <c r="E64" s="73"/>
      <c r="F64" s="73"/>
      <c r="G64" s="73"/>
      <c r="H64" s="74"/>
    </row>
    <row r="65" spans="1:8" ht="15" customHeight="1">
      <c r="A65" s="63"/>
      <c r="B65" s="75"/>
      <c r="C65" s="75"/>
      <c r="D65" s="75"/>
      <c r="E65" s="75"/>
      <c r="F65" s="75"/>
      <c r="G65" s="75"/>
      <c r="H65" s="76"/>
    </row>
    <row r="66" spans="1:8" ht="15" customHeight="1">
      <c r="A66" s="58" t="s">
        <v>54</v>
      </c>
      <c r="B66" s="73"/>
      <c r="C66" s="73"/>
      <c r="D66" s="73"/>
      <c r="E66" s="73"/>
      <c r="F66" s="73"/>
      <c r="G66" s="73"/>
      <c r="H66" s="74"/>
    </row>
    <row r="67" spans="1:8" ht="15" customHeight="1">
      <c r="A67" s="18" t="s">
        <v>55</v>
      </c>
      <c r="B67" s="49" t="s">
        <v>8</v>
      </c>
      <c r="C67" s="49" t="s">
        <v>9</v>
      </c>
      <c r="D67" s="50" t="s">
        <v>10</v>
      </c>
      <c r="E67" s="51" t="s">
        <v>56</v>
      </c>
      <c r="F67" s="50" t="s">
        <v>12</v>
      </c>
      <c r="G67" s="27" t="s">
        <v>13</v>
      </c>
      <c r="H67" s="27" t="s">
        <v>14</v>
      </c>
    </row>
    <row r="68" spans="1:8" ht="15" customHeight="1">
      <c r="A68" s="32" t="s">
        <v>57</v>
      </c>
      <c r="B68" s="23" t="s">
        <v>89</v>
      </c>
      <c r="C68" s="9" t="s">
        <v>86</v>
      </c>
      <c r="D68" s="9" t="s">
        <v>91</v>
      </c>
      <c r="E68" s="52" t="s">
        <v>107</v>
      </c>
      <c r="F68" s="24">
        <v>3000</v>
      </c>
      <c r="G68" s="33">
        <v>3000</v>
      </c>
      <c r="H68" s="34" t="s">
        <v>18</v>
      </c>
    </row>
    <row r="69" spans="1:8" ht="15" customHeight="1">
      <c r="A69" s="35"/>
      <c r="B69" s="23"/>
      <c r="C69" s="23"/>
      <c r="D69" s="9"/>
      <c r="E69" s="9"/>
      <c r="F69" s="24"/>
      <c r="G69" s="25"/>
      <c r="H69" s="36"/>
    </row>
    <row r="70" spans="1:8" ht="15" customHeight="1">
      <c r="A70" s="66" t="s">
        <v>61</v>
      </c>
      <c r="B70" s="23"/>
      <c r="C70" s="23"/>
      <c r="D70" s="9"/>
      <c r="E70" s="9"/>
      <c r="F70" s="24"/>
      <c r="G70" s="25">
        <f t="shared" ref="G70:G72" si="4">E70*F70</f>
        <v>0</v>
      </c>
      <c r="H70" s="12" t="s">
        <v>18</v>
      </c>
    </row>
    <row r="71" spans="1:8" ht="15" customHeight="1">
      <c r="A71" s="77"/>
      <c r="B71" s="23" t="s">
        <v>38</v>
      </c>
      <c r="C71" s="23" t="s">
        <v>81</v>
      </c>
      <c r="D71" s="9" t="s">
        <v>84</v>
      </c>
      <c r="E71" s="9">
        <v>1</v>
      </c>
      <c r="F71" s="24">
        <f>G35*(1+G36)</f>
        <v>1082.5</v>
      </c>
      <c r="G71" s="25">
        <f t="shared" si="4"/>
        <v>1082.5</v>
      </c>
      <c r="H71" s="12" t="s">
        <v>18</v>
      </c>
    </row>
    <row r="72" spans="1:8" ht="15" customHeight="1">
      <c r="A72" s="77"/>
      <c r="B72" s="13" t="s">
        <v>49</v>
      </c>
      <c r="C72" t="s">
        <v>50</v>
      </c>
      <c r="D72" s="9" t="s">
        <v>88</v>
      </c>
      <c r="E72" s="10">
        <v>1</v>
      </c>
      <c r="F72">
        <v>3.125</v>
      </c>
      <c r="G72" s="11">
        <f t="shared" si="4"/>
        <v>3.125</v>
      </c>
      <c r="H72" s="12" t="s">
        <v>18</v>
      </c>
    </row>
    <row r="73" spans="1:8" ht="15" customHeight="1">
      <c r="A73" s="35"/>
      <c r="B73" s="62" t="s">
        <v>62</v>
      </c>
      <c r="C73" s="72"/>
      <c r="D73" s="72"/>
      <c r="E73" s="72"/>
      <c r="F73" s="72"/>
      <c r="G73" s="33">
        <f>G68-SUM(G70:G72)</f>
        <v>1914.375</v>
      </c>
      <c r="H73" s="34" t="s">
        <v>18</v>
      </c>
    </row>
    <row r="74" spans="1:8" ht="15" customHeight="1">
      <c r="A74" s="35"/>
      <c r="B74" s="3"/>
      <c r="C74" s="3"/>
      <c r="D74" s="16"/>
      <c r="E74" s="16"/>
      <c r="F74" s="16"/>
      <c r="G74" s="37"/>
      <c r="H74" s="38"/>
    </row>
    <row r="75" spans="1:8" ht="15" customHeight="1">
      <c r="A75" s="18" t="s">
        <v>63</v>
      </c>
      <c r="B75" s="49" t="s">
        <v>8</v>
      </c>
      <c r="C75" s="49" t="s">
        <v>9</v>
      </c>
      <c r="D75" s="50" t="s">
        <v>10</v>
      </c>
      <c r="E75" s="51" t="s">
        <v>56</v>
      </c>
      <c r="F75" s="50" t="s">
        <v>12</v>
      </c>
      <c r="G75" s="27" t="s">
        <v>13</v>
      </c>
      <c r="H75" s="27" t="s">
        <v>14</v>
      </c>
    </row>
    <row r="76" spans="1:8" ht="15" customHeight="1">
      <c r="A76" s="32" t="s">
        <v>64</v>
      </c>
      <c r="B76" s="53" t="s">
        <v>108</v>
      </c>
      <c r="C76" s="52" t="s">
        <v>109</v>
      </c>
      <c r="D76" s="9"/>
      <c r="E76" s="52" t="s">
        <v>110</v>
      </c>
      <c r="F76" s="24">
        <v>3000</v>
      </c>
      <c r="G76" s="33">
        <v>3000</v>
      </c>
      <c r="H76" s="34" t="s">
        <v>18</v>
      </c>
    </row>
    <row r="77" spans="1:8" ht="15" customHeight="1">
      <c r="A77" s="35"/>
      <c r="B77" s="23"/>
      <c r="C77" s="23"/>
      <c r="D77" s="9"/>
      <c r="E77" s="9"/>
      <c r="F77" s="24"/>
      <c r="G77" s="25"/>
      <c r="H77" s="36"/>
    </row>
    <row r="78" spans="1:8" ht="15" customHeight="1">
      <c r="A78" s="66" t="s">
        <v>65</v>
      </c>
      <c r="B78" s="23"/>
      <c r="C78" s="23"/>
      <c r="D78" s="9"/>
      <c r="E78" s="9"/>
      <c r="F78" s="24"/>
      <c r="G78" s="25">
        <f>E78*F78</f>
        <v>0</v>
      </c>
      <c r="H78" s="12" t="s">
        <v>18</v>
      </c>
    </row>
    <row r="79" spans="1:8" ht="15" customHeight="1">
      <c r="A79" s="77"/>
      <c r="B79" s="23" t="s">
        <v>38</v>
      </c>
      <c r="C79" s="23" t="s">
        <v>81</v>
      </c>
      <c r="D79" s="9" t="s">
        <v>84</v>
      </c>
      <c r="E79" s="9">
        <v>1</v>
      </c>
      <c r="F79" s="24">
        <f>G35*(1+G36)</f>
        <v>1082.5</v>
      </c>
      <c r="G79" s="25">
        <f>G35*(1+G36)</f>
        <v>1082.5</v>
      </c>
      <c r="H79" s="12"/>
    </row>
    <row r="80" spans="1:8" ht="15" customHeight="1">
      <c r="A80" s="77"/>
      <c r="B80" s="13" t="s">
        <v>49</v>
      </c>
      <c r="C80" t="s">
        <v>50</v>
      </c>
      <c r="D80" s="9" t="s">
        <v>88</v>
      </c>
      <c r="E80" s="10">
        <v>1</v>
      </c>
      <c r="F80" s="11">
        <v>3.125</v>
      </c>
      <c r="G80" s="11">
        <v>3.125</v>
      </c>
      <c r="H80" s="12"/>
    </row>
    <row r="81" spans="1:8" ht="15" customHeight="1">
      <c r="A81" s="35"/>
      <c r="B81" s="62" t="s">
        <v>66</v>
      </c>
      <c r="C81" s="72"/>
      <c r="D81" s="72"/>
      <c r="E81" s="72"/>
      <c r="F81" s="72"/>
      <c r="G81" s="33">
        <f>G76-SUM(G78:G80)</f>
        <v>1914.375</v>
      </c>
      <c r="H81" s="34" t="s">
        <v>18</v>
      </c>
    </row>
    <row r="82" spans="1:8" ht="15" customHeight="1">
      <c r="A82" s="21"/>
      <c r="B82" s="13"/>
      <c r="D82" s="39"/>
      <c r="E82" s="9"/>
      <c r="F82" s="13"/>
      <c r="G82" s="11"/>
      <c r="H82" s="40"/>
    </row>
    <row r="83" spans="1:8" ht="15" customHeight="1">
      <c r="A83" s="58" t="s">
        <v>67</v>
      </c>
      <c r="B83" s="73"/>
      <c r="C83" s="73"/>
      <c r="D83" s="73"/>
      <c r="E83" s="73"/>
      <c r="F83" s="73"/>
      <c r="G83" s="41"/>
      <c r="H83" s="41"/>
    </row>
    <row r="84" spans="1:8" ht="15" customHeight="1">
      <c r="A84" s="42"/>
      <c r="B84" s="43" t="s">
        <v>8</v>
      </c>
      <c r="C84" s="43" t="s">
        <v>9</v>
      </c>
      <c r="D84" s="44" t="s">
        <v>10</v>
      </c>
      <c r="E84" s="44"/>
      <c r="F84" s="44" t="s">
        <v>68</v>
      </c>
      <c r="G84" s="45" t="s">
        <v>69</v>
      </c>
      <c r="H84" s="46"/>
    </row>
    <row r="85" spans="1:8" ht="15" customHeight="1">
      <c r="A85" s="8"/>
      <c r="D85" s="9"/>
      <c r="E85" s="10"/>
      <c r="F85" s="13"/>
      <c r="G85" s="11"/>
      <c r="H85" s="11"/>
    </row>
    <row r="86" spans="1:8" ht="15" customHeight="1">
      <c r="A86" s="8"/>
      <c r="D86" s="10"/>
      <c r="E86" s="10"/>
      <c r="F86" s="19" t="s">
        <v>70</v>
      </c>
      <c r="G86" s="11"/>
      <c r="H86" s="12" t="s">
        <v>95</v>
      </c>
    </row>
    <row r="87" spans="1:8" ht="15" customHeight="1">
      <c r="A87" s="78" t="s">
        <v>72</v>
      </c>
      <c r="B87" s="72"/>
      <c r="C87" s="72"/>
      <c r="D87" s="72"/>
      <c r="E87" s="72"/>
      <c r="F87" s="72"/>
      <c r="G87" s="47"/>
      <c r="H87" s="47"/>
    </row>
    <row r="88" spans="1:8" ht="15" customHeight="1">
      <c r="A88" s="64" t="s">
        <v>73</v>
      </c>
      <c r="B88" s="72"/>
      <c r="C88" s="72"/>
      <c r="D88" s="72"/>
      <c r="E88" s="72"/>
      <c r="F88" s="72"/>
      <c r="G88" s="72"/>
      <c r="H88" s="72"/>
    </row>
    <row r="89" spans="1:8" ht="15" customHeight="1">
      <c r="A89" s="65" t="s">
        <v>74</v>
      </c>
      <c r="B89" s="72"/>
      <c r="C89" s="72"/>
      <c r="D89" s="72"/>
      <c r="E89" s="72"/>
      <c r="F89" s="72"/>
      <c r="G89" s="72"/>
      <c r="H89" s="72"/>
    </row>
  </sheetData>
  <mergeCells count="34">
    <mergeCell ref="A89:H89"/>
    <mergeCell ref="B62:F62"/>
    <mergeCell ref="A64:H64"/>
    <mergeCell ref="A65:H65"/>
    <mergeCell ref="A66:H66"/>
    <mergeCell ref="A70:A72"/>
    <mergeCell ref="B73:F73"/>
    <mergeCell ref="A78:A80"/>
    <mergeCell ref="B81:F81"/>
    <mergeCell ref="A83:F83"/>
    <mergeCell ref="A87:F87"/>
    <mergeCell ref="A88:H88"/>
    <mergeCell ref="B59:F59"/>
    <mergeCell ref="B28:F28"/>
    <mergeCell ref="B35:F35"/>
    <mergeCell ref="B36:F36"/>
    <mergeCell ref="B37:F37"/>
    <mergeCell ref="B40:F40"/>
    <mergeCell ref="B46:F46"/>
    <mergeCell ref="B47:F47"/>
    <mergeCell ref="B48:F48"/>
    <mergeCell ref="B51:F51"/>
    <mergeCell ref="B57:F57"/>
    <mergeCell ref="B58:F58"/>
    <mergeCell ref="B25:F25"/>
    <mergeCell ref="A1:H1"/>
    <mergeCell ref="A7:H7"/>
    <mergeCell ref="A16:H16"/>
    <mergeCell ref="B23:F23"/>
    <mergeCell ref="B24:F24"/>
    <mergeCell ref="B4:C4"/>
    <mergeCell ref="B3:C3"/>
    <mergeCell ref="B2:C2"/>
    <mergeCell ref="B5:C5"/>
  </mergeCells>
  <conditionalFormatting sqref="G28 G40 G51 G62">
    <cfRule type="cellIs" dxfId="0" priority="1" operator="lessThan">
      <formula>0</formula>
    </cfRule>
  </conditionalFormatting>
  <pageMargins left="0.7" right="0.7" top="0.75" bottom="0.75" header="0.3" footer="0.3"/>
  <pageSetup scale="37"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2025-10-27T01:04:31Z</dcterms:created>
  <dcterms:modified xsi:type="dcterms:W3CDTF">2025-11-01T06:24:32Z</dcterms:modified>
  <cp:category/>
  <cp:contentStatus/>
</cp:coreProperties>
</file>