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y/Documents/6800/tba/results/"/>
    </mc:Choice>
  </mc:AlternateContent>
  <xr:revisionPtr revIDLastSave="0" documentId="13_ncr:1_{2E3927C5-DD96-C744-850C-D0C2DAA2DAA5}" xr6:coauthVersionLast="41" xr6:coauthVersionMax="41" xr10:uidLastSave="{00000000-0000-0000-0000-000000000000}"/>
  <bookViews>
    <workbookView xWindow="0" yWindow="460" windowWidth="33600" windowHeight="19240" xr2:uid="{3A0D4E84-6F2E-9F46-954A-3CF6DB322499}"/>
  </bookViews>
  <sheets>
    <sheet name="Summary" sheetId="10" r:id="rId1"/>
    <sheet name="Week1" sheetId="9" r:id="rId2"/>
    <sheet name="2019qcmo" sheetId="2" r:id="rId3"/>
    <sheet name="2019scmb" sheetId="3" r:id="rId4"/>
    <sheet name="2019caoc" sheetId="4" r:id="rId5"/>
    <sheet name="2019migib" sheetId="5" r:id="rId6"/>
    <sheet name="2019miket" sheetId="6" r:id="rId7"/>
    <sheet name="2019misou" sheetId="7" r:id="rId8"/>
    <sheet name="2019nhgr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0" l="1"/>
  <c r="B7" i="10"/>
  <c r="B6" i="10"/>
  <c r="B5" i="10"/>
  <c r="B4" i="10"/>
  <c r="B3" i="10"/>
  <c r="B2" i="10"/>
  <c r="D5" i="9"/>
  <c r="D3" i="9"/>
  <c r="D99" i="9"/>
  <c r="D12" i="9"/>
  <c r="D71" i="9"/>
  <c r="D19" i="9"/>
  <c r="D4" i="9"/>
  <c r="D13" i="9"/>
  <c r="D87" i="9"/>
  <c r="D32" i="9"/>
  <c r="D10" i="9"/>
  <c r="D30" i="9"/>
  <c r="D38" i="9"/>
  <c r="D25" i="9"/>
  <c r="D42" i="9"/>
  <c r="D97" i="9"/>
  <c r="D55" i="9"/>
  <c r="D63" i="9"/>
  <c r="D109" i="9"/>
  <c r="D7" i="9"/>
  <c r="D258" i="9"/>
  <c r="D2" i="9"/>
  <c r="D22" i="9"/>
  <c r="D271" i="9"/>
  <c r="D220" i="9"/>
  <c r="D110" i="9"/>
  <c r="D89" i="9"/>
  <c r="D304" i="9"/>
  <c r="D161" i="9"/>
  <c r="D154" i="9"/>
  <c r="D280" i="9"/>
  <c r="D41" i="9"/>
  <c r="D9" i="9"/>
  <c r="D31" i="9"/>
  <c r="D37" i="9"/>
  <c r="D308" i="9"/>
  <c r="D293" i="9"/>
  <c r="D52" i="9"/>
  <c r="D23" i="9"/>
  <c r="D11" i="9"/>
  <c r="D281" i="9"/>
  <c r="D100" i="9"/>
  <c r="D302" i="9"/>
  <c r="D46" i="9"/>
  <c r="D145" i="9"/>
  <c r="D75" i="9"/>
  <c r="D86" i="9"/>
  <c r="D133" i="9"/>
  <c r="D44" i="9"/>
  <c r="D296" i="9"/>
  <c r="D140" i="9"/>
  <c r="D132" i="9"/>
  <c r="D207" i="9"/>
  <c r="D184" i="9"/>
  <c r="D167" i="9"/>
  <c r="D93" i="9"/>
  <c r="D8" i="9"/>
  <c r="D14" i="9"/>
  <c r="D96" i="9"/>
  <c r="D208" i="9"/>
  <c r="D118" i="9"/>
  <c r="D178" i="9"/>
  <c r="D29" i="9"/>
  <c r="D237" i="9"/>
  <c r="D243" i="9"/>
  <c r="D141" i="9"/>
  <c r="D21" i="9"/>
  <c r="D50" i="9"/>
  <c r="D287" i="9"/>
  <c r="D241" i="9"/>
  <c r="D227" i="9"/>
  <c r="D36" i="9"/>
  <c r="D210" i="9"/>
  <c r="D88" i="9"/>
  <c r="D60" i="9"/>
  <c r="D81" i="9"/>
  <c r="D136" i="9"/>
  <c r="D53" i="9"/>
  <c r="D49" i="9"/>
  <c r="D39" i="9"/>
  <c r="D48" i="9"/>
  <c r="D267" i="9"/>
  <c r="D47" i="9"/>
  <c r="D74" i="9"/>
  <c r="D24" i="9"/>
  <c r="D147" i="9"/>
  <c r="D225" i="9"/>
  <c r="D164" i="9"/>
  <c r="D54" i="9"/>
  <c r="D6" i="9"/>
  <c r="D155" i="9"/>
  <c r="D112" i="9"/>
  <c r="D126" i="9"/>
  <c r="D72" i="9"/>
  <c r="D272" i="9"/>
  <c r="D94" i="9"/>
  <c r="D251" i="9"/>
  <c r="D113" i="9"/>
  <c r="D122" i="9"/>
  <c r="D33" i="9"/>
  <c r="D130" i="9"/>
  <c r="D80" i="9"/>
  <c r="D174" i="9"/>
  <c r="D91" i="9"/>
  <c r="D20" i="9"/>
  <c r="D90" i="9"/>
  <c r="D311" i="9"/>
  <c r="D16" i="9"/>
  <c r="D168" i="9"/>
  <c r="D59" i="9"/>
  <c r="D160" i="9"/>
  <c r="D150" i="9"/>
  <c r="D124" i="9"/>
  <c r="D218" i="9"/>
  <c r="D83" i="9"/>
  <c r="D82" i="9"/>
  <c r="D35" i="9"/>
  <c r="D169" i="9"/>
  <c r="D128" i="9"/>
  <c r="D105" i="9"/>
  <c r="D180" i="9"/>
  <c r="D15" i="9"/>
  <c r="D92" i="9"/>
  <c r="D43" i="9"/>
  <c r="D165" i="9"/>
  <c r="D107" i="9"/>
  <c r="D156" i="9"/>
  <c r="D73" i="9"/>
  <c r="D252" i="9"/>
  <c r="D221" i="9"/>
  <c r="D56" i="9"/>
  <c r="D116" i="9"/>
  <c r="D171" i="9"/>
  <c r="D111" i="9"/>
  <c r="D69" i="9"/>
  <c r="D51" i="9"/>
  <c r="D201" i="9"/>
  <c r="D57" i="9"/>
  <c r="D179" i="9"/>
  <c r="D78" i="9"/>
  <c r="D58" i="9"/>
  <c r="D175" i="9"/>
  <c r="D114" i="9"/>
  <c r="D70" i="9"/>
  <c r="D254" i="9"/>
  <c r="D231" i="9"/>
  <c r="D146" i="9"/>
  <c r="D234" i="9"/>
  <c r="D188" i="9"/>
  <c r="D233" i="9"/>
  <c r="D222" i="9"/>
  <c r="D259" i="9"/>
  <c r="D159" i="9"/>
  <c r="D34" i="9"/>
  <c r="D200" i="9"/>
  <c r="D17" i="9"/>
  <c r="D67" i="9"/>
  <c r="D246" i="9"/>
  <c r="D305" i="9"/>
  <c r="D148" i="9"/>
  <c r="D18" i="9"/>
  <c r="D206" i="9"/>
  <c r="D66" i="9"/>
  <c r="D294" i="9"/>
  <c r="D183" i="9"/>
  <c r="D240" i="9"/>
  <c r="D68" i="9"/>
  <c r="D192" i="9"/>
  <c r="D144" i="9"/>
  <c r="D219" i="9"/>
  <c r="D27" i="9"/>
  <c r="D173" i="9"/>
  <c r="D226" i="9"/>
  <c r="D103" i="9"/>
  <c r="D299" i="9"/>
  <c r="D125" i="9"/>
  <c r="D248" i="9"/>
  <c r="D104" i="9"/>
  <c r="D102" i="9"/>
  <c r="D64" i="9"/>
  <c r="D119" i="9"/>
  <c r="D181" i="9"/>
  <c r="D131" i="9"/>
  <c r="D266" i="9"/>
  <c r="D45" i="9"/>
  <c r="D152" i="9"/>
  <c r="D202" i="9"/>
  <c r="D142" i="9"/>
  <c r="D262" i="9"/>
  <c r="D98" i="9"/>
  <c r="D213" i="9"/>
  <c r="D143" i="9"/>
  <c r="D291" i="9"/>
  <c r="D204" i="9"/>
  <c r="D139" i="9"/>
  <c r="D117" i="9"/>
  <c r="D79" i="9"/>
  <c r="D263" i="9"/>
  <c r="D279" i="9"/>
  <c r="D177" i="9"/>
  <c r="D196" i="9"/>
  <c r="D273" i="9"/>
  <c r="D253" i="9"/>
  <c r="D138" i="9"/>
  <c r="D108" i="9"/>
  <c r="D292" i="9"/>
  <c r="D211" i="9"/>
  <c r="D134" i="9"/>
  <c r="D255" i="9"/>
  <c r="D65" i="9"/>
  <c r="D197" i="9"/>
  <c r="D307" i="9"/>
  <c r="D151" i="9"/>
  <c r="D306" i="9"/>
  <c r="D203" i="9"/>
  <c r="D275" i="9"/>
  <c r="D265" i="9"/>
  <c r="D95" i="9"/>
  <c r="D249" i="9"/>
  <c r="D199" i="9"/>
  <c r="D261" i="9"/>
  <c r="D194" i="9"/>
  <c r="D215" i="9"/>
  <c r="D106" i="9"/>
  <c r="D301" i="9"/>
  <c r="D101" i="9"/>
  <c r="D129" i="9"/>
  <c r="D121" i="9"/>
  <c r="D290" i="9"/>
  <c r="D84" i="9"/>
  <c r="D229" i="9"/>
  <c r="D274" i="9"/>
  <c r="D135" i="9"/>
  <c r="D26" i="9"/>
  <c r="D309" i="9"/>
  <c r="D297" i="9"/>
  <c r="D236" i="9"/>
  <c r="D185" i="9"/>
  <c r="D223" i="9"/>
  <c r="D285" i="9"/>
  <c r="D209" i="9"/>
  <c r="D127" i="9"/>
  <c r="D170" i="9"/>
  <c r="D244" i="9"/>
  <c r="D269" i="9"/>
  <c r="D115" i="9"/>
  <c r="D257" i="9"/>
  <c r="D191" i="9"/>
  <c r="D286" i="9"/>
  <c r="D166" i="9"/>
  <c r="D288" i="9"/>
  <c r="D230" i="9"/>
  <c r="D212" i="9"/>
  <c r="D157" i="9"/>
  <c r="D61" i="9"/>
  <c r="D247" i="9"/>
  <c r="D242" i="9"/>
  <c r="D77" i="9"/>
  <c r="D235" i="9"/>
  <c r="D76" i="9"/>
  <c r="D214" i="9"/>
  <c r="D120" i="9"/>
  <c r="D153" i="9"/>
  <c r="D176" i="9"/>
  <c r="D189" i="9"/>
  <c r="D217" i="9"/>
  <c r="D260" i="9"/>
  <c r="D276" i="9"/>
  <c r="D172" i="9"/>
  <c r="D238" i="9"/>
  <c r="D278" i="9"/>
  <c r="D163" i="9"/>
  <c r="D123" i="9"/>
  <c r="D205" i="9"/>
  <c r="D28" i="9"/>
  <c r="D270" i="9"/>
  <c r="D268" i="9"/>
  <c r="D228" i="9"/>
  <c r="D195" i="9"/>
  <c r="D40" i="9"/>
  <c r="D187" i="9"/>
  <c r="D198" i="9"/>
  <c r="D186" i="9"/>
  <c r="D298" i="9"/>
  <c r="D224" i="9"/>
  <c r="D239" i="9"/>
  <c r="D182" i="9"/>
  <c r="D282" i="9"/>
  <c r="D264" i="9"/>
  <c r="D216" i="9"/>
  <c r="D295" i="9"/>
  <c r="D232" i="9"/>
  <c r="D137" i="9"/>
  <c r="D85" i="9"/>
  <c r="D283" i="9"/>
  <c r="D277" i="9"/>
  <c r="D256" i="9"/>
  <c r="D245" i="9"/>
  <c r="D289" i="9"/>
  <c r="D284" i="9"/>
  <c r="D300" i="9"/>
  <c r="D310" i="9"/>
  <c r="D158" i="9"/>
  <c r="D312" i="9"/>
  <c r="D149" i="9"/>
  <c r="D62" i="9"/>
  <c r="D190" i="9"/>
  <c r="D162" i="9"/>
  <c r="D250" i="9"/>
  <c r="D193" i="9"/>
  <c r="D303" i="9"/>
</calcChain>
</file>

<file path=xl/sharedStrings.xml><?xml version="1.0" encoding="utf-8"?>
<sst xmlns="http://schemas.openxmlformats.org/spreadsheetml/2006/main" count="123" uniqueCount="25">
  <si>
    <t>Rocket High (Panel)</t>
  </si>
  <si>
    <t>Rocket High (Cargo)</t>
  </si>
  <si>
    <t>Rocket Mid (Panel)</t>
  </si>
  <si>
    <t>Rocket Mid (Cargo)</t>
  </si>
  <si>
    <t>Rocket Low (Panel)</t>
  </si>
  <si>
    <t>Rocket Low (Cargo)</t>
  </si>
  <si>
    <t>Team</t>
  </si>
  <si>
    <t>OPR</t>
  </si>
  <si>
    <t>Cargo Side (Panel)</t>
  </si>
  <si>
    <t>Cargo Side (Cargo)</t>
  </si>
  <si>
    <t>Cargo Front (Panel)</t>
  </si>
  <si>
    <t>Cargo Front (Cargo)</t>
  </si>
  <si>
    <t>Starting Avg</t>
  </si>
  <si>
    <t>Climbing Avg</t>
  </si>
  <si>
    <t>Rank</t>
  </si>
  <si>
    <t>OPR-C</t>
  </si>
  <si>
    <t>2019qcmo</t>
  </si>
  <si>
    <t>2019scmb</t>
  </si>
  <si>
    <t>2019caoc</t>
  </si>
  <si>
    <t>2019migib</t>
  </si>
  <si>
    <t>2019miket</t>
  </si>
  <si>
    <t>2019misou</t>
  </si>
  <si>
    <t>2019nhgrs</t>
  </si>
  <si>
    <t>Regional</t>
  </si>
  <si>
    <t>Avg OPR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</si>
</sst>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B6F75B-F091-1646-90FD-4755562FF21D}" name="Table10" displayName="Table10" ref="A1:P312" totalsRowShown="0">
  <autoFilter ref="A1:P312" xr:uid="{C3F9015C-20C2-E343-9C36-770FD5EB382E}"/>
  <sortState xmlns:xlrd2="http://schemas.microsoft.com/office/spreadsheetml/2017/richdata2" ref="A2:P312">
    <sortCondition descending="1" ref="N1:N312"/>
  </sortState>
  <tableColumns count="16">
    <tableColumn id="15" xr3:uid="{2C02C4DC-59D9-8E4D-80DA-DF7035CD3A85}" name="Rank"/>
    <tableColumn id="1" xr3:uid="{90E16431-A726-F048-B4A6-74FCC4B67FA2}" name="Team"/>
    <tableColumn id="2" xr3:uid="{EE0C94E6-1788-0B40-BF80-38BF40EFF7D5}" name="OPR"/>
    <tableColumn id="16" xr3:uid="{836722EE-8DB4-5445-AEAE-A0BC16F03CDC}" name="OPR-C" dataDxfId="0">
      <calculatedColumnFormula>Table10[[#This Row],[OPR]]-Table10[[#This Row],[Climbing Avg]]</calculatedColumnFormula>
    </tableColumn>
    <tableColumn id="3" xr3:uid="{FD78CB51-516C-924C-BAA5-A78CFF2619E4}" name="Cargo Side (Panel)"/>
    <tableColumn id="4" xr3:uid="{7A8A1DED-B11E-254D-9982-D8785E2E30C1}" name="Cargo Side (Cargo)"/>
    <tableColumn id="5" xr3:uid="{A98B530B-B06F-7F42-B9FB-5E3D0A775D77}" name="Cargo Front (Panel)"/>
    <tableColumn id="6" xr3:uid="{6336749A-DDA9-DA40-AC29-C38584E3C837}" name="Cargo Front (Cargo)"/>
    <tableColumn id="7" xr3:uid="{4A66A61E-1D9C-E648-A5A2-A8434DEA58F3}" name="Rocket High (Panel)"/>
    <tableColumn id="8" xr3:uid="{B41E6C74-92B5-B54A-A40E-2C4C6DCC2578}" name="Rocket High (Cargo)"/>
    <tableColumn id="9" xr3:uid="{31474D81-29FF-FB4A-AA19-24352762B79D}" name="Rocket Mid (Panel)"/>
    <tableColumn id="10" xr3:uid="{AEF9DADE-4544-1646-BD97-39D7C75106EE}" name="Rocket Mid (Cargo)"/>
    <tableColumn id="11" xr3:uid="{31B1768A-C1DC-164B-B738-F832F6401FC8}" name="Rocket Low (Panel)"/>
    <tableColumn id="12" xr3:uid="{E7559278-AFA2-3743-A726-2DAD1C7B38F9}" name="Rocket Low (Cargo)"/>
    <tableColumn id="13" xr3:uid="{E057676C-BC3B-2A45-9122-EF667D3DA769}" name="Starting Avg"/>
    <tableColumn id="14" xr3:uid="{D15FEAC8-C306-0A41-B396-89C68328575D}" name="Climbing Av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94F81B-298C-8A48-B8A4-9F3607F8D875}" name="Table8" displayName="Table8" ref="A1:N43" totalsRowShown="0">
  <autoFilter ref="A1:N43" xr:uid="{DE0DF331-C3FC-304C-AA40-216BBAAF1641}"/>
  <sortState xmlns:xlrd2="http://schemas.microsoft.com/office/spreadsheetml/2017/richdata2" ref="A2:N43">
    <sortCondition descending="1" ref="B1:B43"/>
  </sortState>
  <tableColumns count="14">
    <tableColumn id="1" xr3:uid="{1AD0C91D-431C-4341-A7A5-EDF57714270A}" name="Team"/>
    <tableColumn id="2" xr3:uid="{AF930F53-9800-1B45-A77D-AB3FF2A05AB8}" name="OPR"/>
    <tableColumn id="3" xr3:uid="{03C99A74-40BC-4B45-A761-2994E6440CB0}" name="Cargo Side (Panel)"/>
    <tableColumn id="4" xr3:uid="{47DFED88-189A-FF49-B36D-EADD0AA537BC}" name="Cargo Side (Cargo)"/>
    <tableColumn id="5" xr3:uid="{9A2ED848-ABA4-F84D-A79E-39EC69FB4EF0}" name="Cargo Front (Panel)"/>
    <tableColumn id="6" xr3:uid="{D128ACAC-2A15-5245-B161-5D00EFE04F85}" name="Cargo Front (Cargo)"/>
    <tableColumn id="7" xr3:uid="{87F0CB53-CCBE-6246-A33E-DCAE8533EEA0}" name="Rocket High (Panel)"/>
    <tableColumn id="8" xr3:uid="{012F6044-6756-C843-9970-E54DB953CD04}" name="Rocket High (Cargo)"/>
    <tableColumn id="9" xr3:uid="{553080C4-61A5-F546-92FC-23BA64BDA82E}" name="Rocket Mid (Panel)"/>
    <tableColumn id="10" xr3:uid="{9D1504BF-097C-7E41-894A-BB26C0DC94C6}" name="Rocket Mid (Cargo)"/>
    <tableColumn id="11" xr3:uid="{3157FA46-EE74-5347-8DBC-0A96EE3C72C3}" name="Rocket Low (Panel)"/>
    <tableColumn id="12" xr3:uid="{56F37E79-4366-DC4F-AD89-777CA231D8E0}" name="Rocket Low (Cargo)"/>
    <tableColumn id="13" xr3:uid="{3E1301E9-C65D-1A4F-B981-D4360AA4AF52}" name="Starting Avg"/>
    <tableColumn id="14" xr3:uid="{56957124-2EC3-A34D-AA36-D796DA365A6E}" name="Climbing Av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B84E18-231F-2144-BBBB-A4FC19D07519}" name="Table7" displayName="Table7" ref="A1:N65" totalsRowShown="0">
  <autoFilter ref="A1:N65" xr:uid="{D4E973C5-8F58-C34C-952E-34DA06AF89C7}"/>
  <sortState xmlns:xlrd2="http://schemas.microsoft.com/office/spreadsheetml/2017/richdata2" ref="A2:N65">
    <sortCondition descending="1" ref="B1:B65"/>
  </sortState>
  <tableColumns count="14">
    <tableColumn id="1" xr3:uid="{3E92CB16-CAC5-3945-974F-0248E837841D}" name="Team"/>
    <tableColumn id="2" xr3:uid="{420E7C30-D5AE-CB48-B4A2-0AF6FED501F1}" name="OPR"/>
    <tableColumn id="3" xr3:uid="{A53A0EDD-C340-4B44-82DF-9539237A5DAF}" name="Cargo Side (Panel)"/>
    <tableColumn id="4" xr3:uid="{22D8C058-5529-514F-955D-CC391CEC5190}" name="Cargo Side (Cargo)"/>
    <tableColumn id="5" xr3:uid="{CD5A9D11-E160-714C-AB3C-09B79EBC7031}" name="Cargo Front (Panel)"/>
    <tableColumn id="6" xr3:uid="{971FDF5E-A9A3-7F4D-9A55-C6C13C56A234}" name="Cargo Front (Cargo)"/>
    <tableColumn id="7" xr3:uid="{835EE5AD-BC78-DD4B-89F9-2E2D996DED8B}" name="Rocket High (Panel)"/>
    <tableColumn id="8" xr3:uid="{C4C20816-6179-154B-B0A9-F734F3B46379}" name="Rocket High (Cargo)"/>
    <tableColumn id="9" xr3:uid="{98DDF30A-5A73-5A45-BF9C-F03CD9CCD3DD}" name="Rocket Mid (Panel)"/>
    <tableColumn id="10" xr3:uid="{7FCFA954-B115-EC4B-A903-3097FFE24E2D}" name="Rocket Mid (Cargo)"/>
    <tableColumn id="11" xr3:uid="{F43C3E0E-A6C4-0145-8E12-87E4624C25B3}" name="Rocket Low (Panel)"/>
    <tableColumn id="12" xr3:uid="{CB3DF91A-12D0-5444-B99E-7C3BC084AA97}" name="Rocket Low (Cargo)"/>
    <tableColumn id="13" xr3:uid="{9B216A4D-3FE7-DA42-A66B-9D7F75536B2D}" name="Starting Avg"/>
    <tableColumn id="14" xr3:uid="{9A0A0EC2-7137-4A46-8C56-9F25C49B6424}" name="Climbing Av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297C19-C8B0-8F41-B1EB-6B271DD869C8}" name="Table6" displayName="Table6" ref="A1:N50" totalsRowShown="0">
  <autoFilter ref="A1:N50" xr:uid="{D2A4792E-2653-414D-A36C-4A2D1C73C0CA}"/>
  <sortState xmlns:xlrd2="http://schemas.microsoft.com/office/spreadsheetml/2017/richdata2" ref="A2:N50">
    <sortCondition descending="1" ref="B1:B50"/>
  </sortState>
  <tableColumns count="14">
    <tableColumn id="1" xr3:uid="{14E6FDEB-1B17-3143-85DF-13B66402ECA4}" name="Team"/>
    <tableColumn id="2" xr3:uid="{9CCAA850-1A70-1E4A-81F9-9AEE08DE83C3}" name="OPR"/>
    <tableColumn id="3" xr3:uid="{62D4806A-7E1F-F045-868C-0B3D862CC2C6}" name="Cargo Side (Panel)"/>
    <tableColumn id="4" xr3:uid="{4283DCFD-F2E7-D940-8C59-AF84EF71A934}" name="Cargo Side (Cargo)"/>
    <tableColumn id="5" xr3:uid="{4DCFC144-22FD-4B4E-816D-04F49B4ADF6D}" name="Cargo Front (Panel)"/>
    <tableColumn id="6" xr3:uid="{43DE0160-860B-314A-A29A-C0F1D152BC5F}" name="Cargo Front (Cargo)"/>
    <tableColumn id="7" xr3:uid="{62406533-9CCD-884D-8DEA-804D27EE0911}" name="Rocket High (Panel)"/>
    <tableColumn id="8" xr3:uid="{B602DFD6-5D52-FB40-A8BA-5A7E33E1EB55}" name="Rocket High (Cargo)"/>
    <tableColumn id="9" xr3:uid="{09986870-5BD8-8447-AFA1-1B863A0F8E5E}" name="Rocket Mid (Panel)"/>
    <tableColumn id="10" xr3:uid="{63E85569-8419-954D-9362-87A7678EC874}" name="Rocket Mid (Cargo)"/>
    <tableColumn id="11" xr3:uid="{744F92E7-572D-0A48-BD2A-2F5EF6CB3FB5}" name="Rocket Low (Panel)"/>
    <tableColumn id="12" xr3:uid="{B2A636D9-B076-8743-BB07-B31B3E84CF17}" name="Rocket Low (Cargo)"/>
    <tableColumn id="13" xr3:uid="{A8BF14D5-BBA6-0A48-AA93-78C7AFCDD98B}" name="Starting Avg"/>
    <tableColumn id="14" xr3:uid="{4290EF72-0E9E-6245-9E9F-A0DF0E6C069E}" name="Climbing Av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52E90A-C5C5-2946-B6F4-7FD0530713A0}" name="Table5" displayName="Table5" ref="A1:N41" totalsRowShown="0">
  <autoFilter ref="A1:N41" xr:uid="{5B8AE767-4C6B-1542-86D8-BA9AC2DDBCB1}"/>
  <sortState xmlns:xlrd2="http://schemas.microsoft.com/office/spreadsheetml/2017/richdata2" ref="A2:N41">
    <sortCondition descending="1" ref="B1:B41"/>
  </sortState>
  <tableColumns count="14">
    <tableColumn id="1" xr3:uid="{8B4CE546-F31F-CC4F-B869-4351E7C08F69}" name="Team"/>
    <tableColumn id="2" xr3:uid="{B2730F1C-BCA6-A041-BE13-BE0843809DAF}" name="OPR"/>
    <tableColumn id="3" xr3:uid="{535A9321-5303-A640-8974-1FAFC2B35EDF}" name="Cargo Side (Panel)"/>
    <tableColumn id="4" xr3:uid="{5CB67D6E-9DDD-0340-9F9F-0471365F97AA}" name="Cargo Side (Cargo)"/>
    <tableColumn id="5" xr3:uid="{A19530CA-F037-814B-8956-A1A570C9EBED}" name="Cargo Front (Panel)"/>
    <tableColumn id="6" xr3:uid="{741B6F1D-B237-8E43-80F5-7FCCE26DFA03}" name="Cargo Front (Cargo)"/>
    <tableColumn id="7" xr3:uid="{9831875A-4984-FE47-9D28-0C88D9A34391}" name="Rocket High (Panel)"/>
    <tableColumn id="8" xr3:uid="{DE27ECCD-EF97-2945-804A-786D3585FF7E}" name="Rocket High (Cargo)"/>
    <tableColumn id="9" xr3:uid="{F29F3202-28AA-924C-8F51-938EC54A605E}" name="Rocket Mid (Panel)"/>
    <tableColumn id="10" xr3:uid="{2A202FA3-1137-154C-B563-8D1979B8EF70}" name="Rocket Mid (Cargo)"/>
    <tableColumn id="11" xr3:uid="{B126C6E5-E03B-1C4F-A55E-2F2E036D7BEF}" name="Rocket Low (Panel)"/>
    <tableColumn id="12" xr3:uid="{64B48435-1781-7A48-B927-DF7D7D359B89}" name="Rocket Low (Cargo)"/>
    <tableColumn id="13" xr3:uid="{669CC389-A8FF-6540-B768-0E5C3EAFA4FC}" name="Starting Avg"/>
    <tableColumn id="14" xr3:uid="{0B4C62ED-1686-CF45-9F79-E16DB05A01C1}" name="Climbing Av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9B52E1-1F9E-E64A-956E-829034A0BBD3}" name="Table4" displayName="Table4" ref="A1:N41" totalsRowShown="0">
  <autoFilter ref="A1:N41" xr:uid="{3FB0A5E4-A9C5-CD4E-BD61-710B4ECF767C}"/>
  <sortState xmlns:xlrd2="http://schemas.microsoft.com/office/spreadsheetml/2017/richdata2" ref="A2:N41">
    <sortCondition descending="1" ref="H1:H41"/>
  </sortState>
  <tableColumns count="14">
    <tableColumn id="1" xr3:uid="{62A9B8D4-0837-8241-AD9D-BA3DEF1F7884}" name="Team"/>
    <tableColumn id="2" xr3:uid="{58F1A539-4E03-AD4E-AB96-CE41D1F2E207}" name="OPR"/>
    <tableColumn id="3" xr3:uid="{85AD0236-BA62-864A-9632-43685A4023A7}" name="Cargo Side (Panel)"/>
    <tableColumn id="4" xr3:uid="{114FF08B-FA81-904B-ACAE-617853C875F4}" name="Cargo Side (Cargo)"/>
    <tableColumn id="5" xr3:uid="{5DF5D922-558F-A74E-A45E-C5DF4BA701B0}" name="Cargo Front (Panel)"/>
    <tableColumn id="6" xr3:uid="{082214D2-224C-EF43-AC90-D89D5DD781D2}" name="Cargo Front (Cargo)"/>
    <tableColumn id="7" xr3:uid="{6022B699-8933-FD46-87E4-4C98F3830ED1}" name="Rocket High (Panel)"/>
    <tableColumn id="8" xr3:uid="{8086B7EC-89A5-E34F-8B2A-1D4F93C7EEB0}" name="Rocket High (Cargo)"/>
    <tableColumn id="9" xr3:uid="{2B5C4F61-4055-D74C-97F8-CE5097494747}" name="Rocket Mid (Panel)"/>
    <tableColumn id="10" xr3:uid="{0982358D-146B-3A4A-AD65-3CF8F1581D99}" name="Rocket Mid (Cargo)"/>
    <tableColumn id="11" xr3:uid="{F23966D6-8863-F145-A89B-F38A8DD8719F}" name="Rocket Low (Panel)"/>
    <tableColumn id="12" xr3:uid="{00E5DD93-2A72-6846-83BD-0AE4A20EA2C0}" name="Rocket Low (Cargo)"/>
    <tableColumn id="13" xr3:uid="{EB5ACCAE-CACD-B148-9EC1-8DC842887A9A}" name="Starting Avg"/>
    <tableColumn id="14" xr3:uid="{30A2EF48-48DC-0548-A2BB-338268CD895B}" name="Climbing Av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0CA520-972A-0443-AF14-A0A88F4E4DDC}" name="Table3" displayName="Table3" ref="A1:N41" totalsRowShown="0">
  <autoFilter ref="A1:N41" xr:uid="{64E593A8-2535-0E46-B2F1-B582C7EF04AC}"/>
  <sortState xmlns:xlrd2="http://schemas.microsoft.com/office/spreadsheetml/2017/richdata2" ref="A2:N41">
    <sortCondition descending="1" ref="B1:B41"/>
  </sortState>
  <tableColumns count="14">
    <tableColumn id="1" xr3:uid="{A68E7A96-A364-D143-B58E-F15F8A40C396}" name="Team"/>
    <tableColumn id="2" xr3:uid="{E7299F53-EB5E-5343-BC45-AC4BC27FCE54}" name="OPR"/>
    <tableColumn id="3" xr3:uid="{11BDF647-2648-334D-8C30-74E19A8B964E}" name="Cargo Side (Panel)"/>
    <tableColumn id="4" xr3:uid="{C1950D53-6C92-1942-9E06-9E8132F4CA85}" name="Cargo Side (Cargo)"/>
    <tableColumn id="5" xr3:uid="{5AA32312-FE3D-E84C-BAB1-BEECCC5AFCCF}" name="Cargo Front (Panel)"/>
    <tableColumn id="6" xr3:uid="{7542B26D-ABBC-5446-9DA8-33231B3ACDA9}" name="Cargo Front (Cargo)"/>
    <tableColumn id="7" xr3:uid="{8E51CBAB-A78D-3F4E-807C-B7F5E6B9EE8E}" name="Rocket High (Panel)"/>
    <tableColumn id="8" xr3:uid="{644BF4A3-5908-6C44-8026-92D6D2328DF2}" name="Rocket High (Cargo)"/>
    <tableColumn id="9" xr3:uid="{5785D177-FB69-AE49-8C97-34D61BC30432}" name="Rocket Mid (Panel)"/>
    <tableColumn id="10" xr3:uid="{999D3CF9-00B6-AA42-90CF-C1D26A001DC4}" name="Rocket Mid (Cargo)"/>
    <tableColumn id="11" xr3:uid="{FD38D8C7-7557-5341-A42E-D79C1AD4ADCC}" name="Rocket Low (Panel)"/>
    <tableColumn id="12" xr3:uid="{77DCB25D-A693-3849-A9D0-FA94AA888AC5}" name="Rocket Low (Cargo)"/>
    <tableColumn id="13" xr3:uid="{71C46E9B-B556-A940-B1E5-C34723C9E5F7}" name="Starting Avg"/>
    <tableColumn id="14" xr3:uid="{7111A4C0-3263-BC43-ABAD-F4063689560C}" name="Climbing Avg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80D5DD-A61E-2542-9229-6E13F7D44B53}" name="Table2" displayName="Table2" ref="A1:N37" totalsRowShown="0">
  <autoFilter ref="A1:N37" xr:uid="{44F46DEB-803B-DB4C-B450-CBBE59D3A7A5}"/>
  <sortState xmlns:xlrd2="http://schemas.microsoft.com/office/spreadsheetml/2017/richdata2" ref="A2:N37">
    <sortCondition descending="1" ref="B1:B37"/>
  </sortState>
  <tableColumns count="14">
    <tableColumn id="1" xr3:uid="{BB9DE6EF-30F8-2F41-9616-9CB60027E04D}" name="Team"/>
    <tableColumn id="2" xr3:uid="{9441C078-C474-CC41-99C6-349A9CC24671}" name="OPR"/>
    <tableColumn id="3" xr3:uid="{AEF1150C-BD33-454C-AAD5-80AC8A0EF38F}" name="Cargo Side (Panel)"/>
    <tableColumn id="4" xr3:uid="{42F0FB35-0B93-0B4C-A3D5-F1CFC7C9B423}" name="Cargo Side (Cargo)"/>
    <tableColumn id="5" xr3:uid="{83495837-1EAA-DC45-833B-6122BA4979C1}" name="Cargo Front (Panel)"/>
    <tableColumn id="6" xr3:uid="{D4249921-3391-E541-8F75-4CB4DB0AC37E}" name="Cargo Front (Cargo)"/>
    <tableColumn id="7" xr3:uid="{6273FFDE-C381-B144-91AA-063F75129EDB}" name="Rocket High (Panel)"/>
    <tableColumn id="8" xr3:uid="{D450D065-E7B2-0548-8D4B-D2854323669F}" name="Rocket High (Cargo)"/>
    <tableColumn id="9" xr3:uid="{264B0EBF-6D44-A842-A7F2-0D740DAA0381}" name="Rocket Mid (Panel)"/>
    <tableColumn id="10" xr3:uid="{34F22E9F-0072-3D47-86BC-3DE9CEEF0CDC}" name="Rocket Mid (Cargo)"/>
    <tableColumn id="11" xr3:uid="{12EFFD01-54E4-7B4B-824E-F3B59C5E7F68}" name="Rocket Low (Panel)"/>
    <tableColumn id="12" xr3:uid="{4E94B843-C910-9C4A-B00F-85393C3979C4}" name="Rocket Low (Cargo)"/>
    <tableColumn id="13" xr3:uid="{A350DC0C-0B42-0C48-AEF6-F6ADB1E63969}" name="Starting Avg"/>
    <tableColumn id="14" xr3:uid="{D3521405-6929-AE4F-BB08-415C1F4D4BEA}" name="Climbing Av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0D82-9183-694B-BCC3-65EB84B21F8F}">
  <dimension ref="A1:B8"/>
  <sheetViews>
    <sheetView tabSelected="1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 t="s">
        <v>16</v>
      </c>
      <c r="B2">
        <f>AVERAGE(Table8[OPR])</f>
        <v>9.0644285714285697</v>
      </c>
    </row>
    <row r="3" spans="1:2" x14ac:dyDescent="0.2">
      <c r="A3" t="s">
        <v>17</v>
      </c>
      <c r="B3">
        <f>AVERAGE(Table7[OPR])</f>
        <v>9.7678593749999987</v>
      </c>
    </row>
    <row r="4" spans="1:2" x14ac:dyDescent="0.2">
      <c r="A4" t="s">
        <v>18</v>
      </c>
      <c r="B4">
        <f>AVERAGE(Table6[OPR])</f>
        <v>10.619224489795918</v>
      </c>
    </row>
    <row r="5" spans="1:2" x14ac:dyDescent="0.2">
      <c r="A5" t="s">
        <v>19</v>
      </c>
      <c r="B5">
        <f>AVERAGE(Table5[OPR])</f>
        <v>10.970800000000001</v>
      </c>
    </row>
    <row r="6" spans="1:2" x14ac:dyDescent="0.2">
      <c r="A6" t="s">
        <v>20</v>
      </c>
      <c r="B6">
        <f>AVERAGE(Table4[OPR])</f>
        <v>9.6716999999999995</v>
      </c>
    </row>
    <row r="7" spans="1:2" x14ac:dyDescent="0.2">
      <c r="A7" t="s">
        <v>21</v>
      </c>
      <c r="B7">
        <f>AVERAGE(Table3[OPR])</f>
        <v>9.3349250000000001</v>
      </c>
    </row>
    <row r="8" spans="1:2" x14ac:dyDescent="0.2">
      <c r="A8" t="s">
        <v>22</v>
      </c>
      <c r="B8">
        <f>AVERAGE(Table2[OPR])</f>
        <v>10.289833333333336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8825-2F6D-C847-A5AA-D9A6E1F1453F}">
  <sheetPr>
    <tabColor rgb="FF00B050"/>
  </sheetPr>
  <dimension ref="A1:P312"/>
  <sheetViews>
    <sheetView workbookViewId="0">
      <selection activeCell="J2" sqref="J2"/>
    </sheetView>
  </sheetViews>
  <sheetFormatPr baseColWidth="10" defaultRowHeight="16" x14ac:dyDescent="0.2"/>
  <cols>
    <col min="6" max="6" width="18.5" customWidth="1"/>
    <col min="7" max="7" width="18.6640625" customWidth="1"/>
    <col min="8" max="8" width="19.33203125" customWidth="1"/>
    <col min="9" max="9" width="19.5" customWidth="1"/>
    <col min="10" max="10" width="19.83203125" customWidth="1"/>
    <col min="11" max="11" width="20" customWidth="1"/>
    <col min="12" max="12" width="19.1640625" customWidth="1"/>
    <col min="13" max="14" width="19.33203125" customWidth="1"/>
    <col min="15" max="15" width="19.5" customWidth="1"/>
    <col min="16" max="16" width="13.6640625" customWidth="1"/>
    <col min="17" max="17" width="14.33203125" customWidth="1"/>
  </cols>
  <sheetData>
    <row r="1" spans="1:16" x14ac:dyDescent="0.2">
      <c r="A1" t="s">
        <v>14</v>
      </c>
      <c r="B1" t="s">
        <v>6</v>
      </c>
      <c r="C1" t="s">
        <v>7</v>
      </c>
      <c r="D1" t="s">
        <v>15</v>
      </c>
      <c r="E1" t="s">
        <v>8</v>
      </c>
      <c r="F1" t="s">
        <v>9</v>
      </c>
      <c r="G1" t="s">
        <v>10</v>
      </c>
      <c r="H1" t="s">
        <v>11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12</v>
      </c>
      <c r="P1" t="s">
        <v>13</v>
      </c>
    </row>
    <row r="2" spans="1:16" x14ac:dyDescent="0.2">
      <c r="A2">
        <v>22</v>
      </c>
      <c r="B2">
        <v>3309</v>
      </c>
      <c r="C2">
        <v>19.562999999999999</v>
      </c>
      <c r="D2">
        <f>Table10[[#This Row],[OPR]]-Table10[[#This Row],[Climbing Avg]]</f>
        <v>16.134</v>
      </c>
      <c r="E2">
        <v>-6.4000000000000001E-2</v>
      </c>
      <c r="F2">
        <v>0.59899999999999998</v>
      </c>
      <c r="G2">
        <v>-9.2999999999999999E-2</v>
      </c>
      <c r="H2">
        <v>-0.13300000000000001</v>
      </c>
      <c r="I2">
        <v>0.44600000000000001</v>
      </c>
      <c r="J2">
        <v>-4.8000000000000001E-2</v>
      </c>
      <c r="K2">
        <v>0.96899999999999997</v>
      </c>
      <c r="L2">
        <v>0.72799999999999998</v>
      </c>
      <c r="M2">
        <v>1.1579999999999999</v>
      </c>
      <c r="N2">
        <v>1.764</v>
      </c>
      <c r="O2">
        <v>2.5710000000000002</v>
      </c>
      <c r="P2">
        <v>3.4289999999999998</v>
      </c>
    </row>
    <row r="3" spans="1:16" x14ac:dyDescent="0.2">
      <c r="A3">
        <v>2</v>
      </c>
      <c r="B3">
        <v>330</v>
      </c>
      <c r="C3">
        <v>31.228999999999999</v>
      </c>
      <c r="D3">
        <f>Table10[[#This Row],[OPR]]-Table10[[#This Row],[Climbing Avg]]</f>
        <v>20.515000000000001</v>
      </c>
      <c r="E3">
        <v>-0.21299999999999999</v>
      </c>
      <c r="F3">
        <v>0.80200000000000005</v>
      </c>
      <c r="G3">
        <v>0.23100000000000001</v>
      </c>
      <c r="H3">
        <v>8.3000000000000004E-2</v>
      </c>
      <c r="I3">
        <v>0.33800000000000002</v>
      </c>
      <c r="J3">
        <v>8.1000000000000003E-2</v>
      </c>
      <c r="K3">
        <v>1.4510000000000001</v>
      </c>
      <c r="L3">
        <v>1.258</v>
      </c>
      <c r="M3">
        <v>1.5580000000000001</v>
      </c>
      <c r="N3">
        <v>1.512</v>
      </c>
      <c r="O3">
        <v>2.5710000000000002</v>
      </c>
      <c r="P3">
        <v>10.714</v>
      </c>
    </row>
    <row r="4" spans="1:16" x14ac:dyDescent="0.2">
      <c r="A4">
        <v>7</v>
      </c>
      <c r="B4">
        <v>3542</v>
      </c>
      <c r="C4">
        <v>25.446999999999999</v>
      </c>
      <c r="D4">
        <f>Table10[[#This Row],[OPR]]-Table10[[#This Row],[Climbing Avg]]</f>
        <v>23.303999999999998</v>
      </c>
      <c r="E4">
        <v>-7.1999999999999995E-2</v>
      </c>
      <c r="F4">
        <v>3.641</v>
      </c>
      <c r="G4">
        <v>1.05</v>
      </c>
      <c r="H4">
        <v>1.0900000000000001</v>
      </c>
      <c r="I4">
        <v>0.1</v>
      </c>
      <c r="J4">
        <v>8.9999999999999993E-3</v>
      </c>
      <c r="K4">
        <v>0.127</v>
      </c>
      <c r="L4">
        <v>-0.109</v>
      </c>
      <c r="M4">
        <v>1.522</v>
      </c>
      <c r="N4">
        <v>1.3169999999999999</v>
      </c>
      <c r="O4">
        <v>0</v>
      </c>
      <c r="P4">
        <v>2.1429999999999998</v>
      </c>
    </row>
    <row r="5" spans="1:16" x14ac:dyDescent="0.2">
      <c r="A5">
        <v>1</v>
      </c>
      <c r="B5">
        <v>973</v>
      </c>
      <c r="C5">
        <v>33.616999999999997</v>
      </c>
      <c r="D5">
        <f>Table10[[#This Row],[OPR]]-Table10[[#This Row],[Climbing Avg]]</f>
        <v>23.866999999999997</v>
      </c>
      <c r="E5">
        <v>-0.16300000000000001</v>
      </c>
      <c r="F5">
        <v>2.5259999999999998</v>
      </c>
      <c r="G5">
        <v>1.0009999999999999</v>
      </c>
      <c r="H5">
        <v>0.999</v>
      </c>
      <c r="I5">
        <v>-6.6000000000000003E-2</v>
      </c>
      <c r="J5">
        <v>-4.1000000000000002E-2</v>
      </c>
      <c r="K5">
        <v>0.63800000000000001</v>
      </c>
      <c r="L5">
        <v>0.23799999999999999</v>
      </c>
      <c r="M5">
        <v>1.5069999999999999</v>
      </c>
      <c r="N5">
        <v>1.288</v>
      </c>
      <c r="O5">
        <v>3</v>
      </c>
      <c r="P5">
        <v>9.75</v>
      </c>
    </row>
    <row r="6" spans="1:16" x14ac:dyDescent="0.2">
      <c r="A6">
        <v>90</v>
      </c>
      <c r="B6">
        <v>3641</v>
      </c>
      <c r="C6">
        <v>12.958</v>
      </c>
      <c r="D6">
        <f>Table10[[#This Row],[OPR]]-Table10[[#This Row],[Climbing Avg]]</f>
        <v>9.9580000000000002</v>
      </c>
      <c r="E6">
        <v>-0.03</v>
      </c>
      <c r="F6">
        <v>0.20100000000000001</v>
      </c>
      <c r="G6">
        <v>1.9E-2</v>
      </c>
      <c r="H6">
        <v>5.0999999999999997E-2</v>
      </c>
      <c r="I6">
        <v>0.14299999999999999</v>
      </c>
      <c r="J6">
        <v>0.28599999999999998</v>
      </c>
      <c r="K6">
        <v>0.73699999999999999</v>
      </c>
      <c r="L6">
        <v>0.77800000000000002</v>
      </c>
      <c r="M6">
        <v>0.36699999999999999</v>
      </c>
      <c r="N6">
        <v>1.1779999999999999</v>
      </c>
      <c r="O6">
        <v>0</v>
      </c>
      <c r="P6">
        <v>3</v>
      </c>
    </row>
    <row r="7" spans="1:16" x14ac:dyDescent="0.2">
      <c r="A7">
        <v>20</v>
      </c>
      <c r="B7">
        <v>3986</v>
      </c>
      <c r="C7">
        <v>20.010000000000002</v>
      </c>
      <c r="D7">
        <f>Table10[[#This Row],[OPR]]-Table10[[#This Row],[Climbing Avg]]</f>
        <v>14.867000000000001</v>
      </c>
      <c r="E7">
        <v>-0.2</v>
      </c>
      <c r="F7">
        <v>0.41099999999999998</v>
      </c>
      <c r="G7">
        <v>-0.18099999999999999</v>
      </c>
      <c r="H7">
        <v>-0.14299999999999999</v>
      </c>
      <c r="I7">
        <v>1.0269999999999999</v>
      </c>
      <c r="J7">
        <v>0.56399999999999995</v>
      </c>
      <c r="K7">
        <v>1.7529999999999999</v>
      </c>
      <c r="L7">
        <v>0.65500000000000003</v>
      </c>
      <c r="M7">
        <v>1.0740000000000001</v>
      </c>
      <c r="N7">
        <v>1.153</v>
      </c>
      <c r="O7">
        <v>0</v>
      </c>
      <c r="P7">
        <v>5.1429999999999998</v>
      </c>
    </row>
    <row r="8" spans="1:16" x14ac:dyDescent="0.2">
      <c r="A8">
        <v>57</v>
      </c>
      <c r="B8">
        <v>4947</v>
      </c>
      <c r="C8">
        <v>15.518000000000001</v>
      </c>
      <c r="D8">
        <f>Table10[[#This Row],[OPR]]-Table10[[#This Row],[Climbing Avg]]</f>
        <v>12.089</v>
      </c>
      <c r="E8">
        <v>0.01</v>
      </c>
      <c r="F8">
        <v>1.2569999999999999</v>
      </c>
      <c r="G8">
        <v>-0.499</v>
      </c>
      <c r="H8">
        <v>-0.33600000000000002</v>
      </c>
      <c r="I8">
        <v>-0.05</v>
      </c>
      <c r="J8">
        <v>-5.5E-2</v>
      </c>
      <c r="K8">
        <v>0.92500000000000004</v>
      </c>
      <c r="L8">
        <v>0.38100000000000001</v>
      </c>
      <c r="M8">
        <v>0.82899999999999996</v>
      </c>
      <c r="N8">
        <v>1.115</v>
      </c>
      <c r="O8">
        <v>2.5710000000000002</v>
      </c>
      <c r="P8">
        <v>3.4289999999999998</v>
      </c>
    </row>
    <row r="9" spans="1:16" x14ac:dyDescent="0.2">
      <c r="A9">
        <v>33</v>
      </c>
      <c r="B9">
        <v>86</v>
      </c>
      <c r="C9">
        <v>17.498000000000001</v>
      </c>
      <c r="D9">
        <f>Table10[[#This Row],[OPR]]-Table10[[#This Row],[Climbing Avg]]</f>
        <v>13.998000000000001</v>
      </c>
      <c r="E9">
        <v>0.44400000000000001</v>
      </c>
      <c r="F9">
        <v>-1.2589999999999999</v>
      </c>
      <c r="G9">
        <v>0.54700000000000004</v>
      </c>
      <c r="H9">
        <v>0.371</v>
      </c>
      <c r="I9">
        <v>1.099</v>
      </c>
      <c r="J9">
        <v>0.41099999999999998</v>
      </c>
      <c r="K9">
        <v>1.4530000000000001</v>
      </c>
      <c r="L9">
        <v>0.90300000000000002</v>
      </c>
      <c r="M9">
        <v>1.25</v>
      </c>
      <c r="N9">
        <v>1.046</v>
      </c>
      <c r="O9">
        <v>0</v>
      </c>
      <c r="P9">
        <v>3.5</v>
      </c>
    </row>
    <row r="10" spans="1:16" x14ac:dyDescent="0.2">
      <c r="A10">
        <v>11</v>
      </c>
      <c r="B10">
        <v>548</v>
      </c>
      <c r="C10">
        <v>23.774999999999999</v>
      </c>
      <c r="D10">
        <f>Table10[[#This Row],[OPR]]-Table10[[#This Row],[Climbing Avg]]</f>
        <v>20.274999999999999</v>
      </c>
      <c r="E10">
        <v>-1.9E-2</v>
      </c>
      <c r="F10">
        <v>0.13600000000000001</v>
      </c>
      <c r="G10">
        <v>0.48899999999999999</v>
      </c>
      <c r="H10">
        <v>0.155</v>
      </c>
      <c r="I10">
        <v>1.079</v>
      </c>
      <c r="J10">
        <v>0.68899999999999995</v>
      </c>
      <c r="K10">
        <v>1.218</v>
      </c>
      <c r="L10">
        <v>0.51</v>
      </c>
      <c r="M10">
        <v>2.0670000000000002</v>
      </c>
      <c r="N10">
        <v>1.046</v>
      </c>
      <c r="O10">
        <v>3</v>
      </c>
      <c r="P10">
        <v>3.5</v>
      </c>
    </row>
    <row r="11" spans="1:16" x14ac:dyDescent="0.2">
      <c r="A11">
        <v>40</v>
      </c>
      <c r="B11">
        <v>1023</v>
      </c>
      <c r="C11">
        <v>17.077000000000002</v>
      </c>
      <c r="D11">
        <f>Table10[[#This Row],[OPR]]-Table10[[#This Row],[Climbing Avg]]</f>
        <v>8.5770000000000017</v>
      </c>
      <c r="E11">
        <v>4.2999999999999997E-2</v>
      </c>
      <c r="F11">
        <v>-4.4999999999999998E-2</v>
      </c>
      <c r="G11">
        <v>0.76500000000000001</v>
      </c>
      <c r="H11">
        <v>0.52500000000000002</v>
      </c>
      <c r="I11">
        <v>8.4000000000000005E-2</v>
      </c>
      <c r="J11">
        <v>0.20200000000000001</v>
      </c>
      <c r="K11">
        <v>-0.104</v>
      </c>
      <c r="L11">
        <v>-0.22</v>
      </c>
      <c r="M11">
        <v>1.2430000000000001</v>
      </c>
      <c r="N11">
        <v>1.0429999999999999</v>
      </c>
      <c r="O11">
        <v>0</v>
      </c>
      <c r="P11">
        <v>8.5</v>
      </c>
    </row>
    <row r="12" spans="1:16" x14ac:dyDescent="0.2">
      <c r="A12">
        <v>4</v>
      </c>
      <c r="B12">
        <v>4020</v>
      </c>
      <c r="C12">
        <v>28.661000000000001</v>
      </c>
      <c r="D12">
        <f>Table10[[#This Row],[OPR]]-Table10[[#This Row],[Climbing Avg]]</f>
        <v>16.661000000000001</v>
      </c>
      <c r="E12">
        <v>0.14499999999999999</v>
      </c>
      <c r="F12">
        <v>-8.4000000000000005E-2</v>
      </c>
      <c r="G12">
        <v>0.95499999999999996</v>
      </c>
      <c r="H12">
        <v>0.71199999999999997</v>
      </c>
      <c r="I12">
        <v>0.81299999999999994</v>
      </c>
      <c r="J12">
        <v>0.05</v>
      </c>
      <c r="K12">
        <v>1.1020000000000001</v>
      </c>
      <c r="L12">
        <v>0.29799999999999999</v>
      </c>
      <c r="M12">
        <v>0.84</v>
      </c>
      <c r="N12">
        <v>1.0069999999999999</v>
      </c>
      <c r="O12">
        <v>3</v>
      </c>
      <c r="P12">
        <v>12</v>
      </c>
    </row>
    <row r="13" spans="1:16" x14ac:dyDescent="0.2">
      <c r="A13">
        <v>8</v>
      </c>
      <c r="B13">
        <v>5436</v>
      </c>
      <c r="C13">
        <v>25.082999999999998</v>
      </c>
      <c r="D13">
        <f>Table10[[#This Row],[OPR]]-Table10[[#This Row],[Climbing Avg]]</f>
        <v>20.369</v>
      </c>
      <c r="E13">
        <v>0.372</v>
      </c>
      <c r="F13">
        <v>1.0940000000000001</v>
      </c>
      <c r="G13">
        <v>1.0580000000000001</v>
      </c>
      <c r="H13">
        <v>0.94399999999999995</v>
      </c>
      <c r="I13">
        <v>0.81599999999999995</v>
      </c>
      <c r="J13">
        <v>0.30199999999999999</v>
      </c>
      <c r="K13">
        <v>0.61599999999999999</v>
      </c>
      <c r="L13">
        <v>0.60399999999999998</v>
      </c>
      <c r="M13">
        <v>1.2909999999999999</v>
      </c>
      <c r="N13">
        <v>0.93400000000000005</v>
      </c>
      <c r="O13">
        <v>0.42899999999999999</v>
      </c>
      <c r="P13">
        <v>4.7140000000000004</v>
      </c>
    </row>
    <row r="14" spans="1:16" x14ac:dyDescent="0.2">
      <c r="A14">
        <v>58</v>
      </c>
      <c r="B14">
        <v>2393</v>
      </c>
      <c r="C14">
        <v>15.510999999999999</v>
      </c>
      <c r="D14">
        <f>Table10[[#This Row],[OPR]]-Table10[[#This Row],[Climbing Avg]]</f>
        <v>7.3679999999999986</v>
      </c>
      <c r="E14">
        <v>-0.158</v>
      </c>
      <c r="F14">
        <v>-0.38100000000000001</v>
      </c>
      <c r="G14">
        <v>0.10199999999999999</v>
      </c>
      <c r="H14">
        <v>0.154</v>
      </c>
      <c r="I14">
        <v>-1.4E-2</v>
      </c>
      <c r="J14">
        <v>7.0999999999999994E-2</v>
      </c>
      <c r="K14">
        <v>0.91</v>
      </c>
      <c r="L14">
        <v>0.76</v>
      </c>
      <c r="M14">
        <v>0.58899999999999997</v>
      </c>
      <c r="N14">
        <v>0.90100000000000002</v>
      </c>
      <c r="O14">
        <v>0</v>
      </c>
      <c r="P14">
        <v>8.1430000000000007</v>
      </c>
    </row>
    <row r="15" spans="1:16" x14ac:dyDescent="0.2">
      <c r="A15">
        <v>122</v>
      </c>
      <c r="B15">
        <v>263</v>
      </c>
      <c r="C15">
        <v>10.747999999999999</v>
      </c>
      <c r="D15">
        <f>Table10[[#This Row],[OPR]]-Table10[[#This Row],[Climbing Avg]]</f>
        <v>8.1769999999999996</v>
      </c>
      <c r="E15">
        <v>-0.26900000000000002</v>
      </c>
      <c r="F15">
        <v>0.17799999999999999</v>
      </c>
      <c r="G15">
        <v>-0.63200000000000001</v>
      </c>
      <c r="H15">
        <v>-0.45300000000000001</v>
      </c>
      <c r="I15">
        <v>0.74099999999999999</v>
      </c>
      <c r="J15">
        <v>0.432</v>
      </c>
      <c r="K15">
        <v>0.26600000000000001</v>
      </c>
      <c r="L15">
        <v>0.21199999999999999</v>
      </c>
      <c r="M15">
        <v>1.0129999999999999</v>
      </c>
      <c r="N15">
        <v>0.89600000000000002</v>
      </c>
      <c r="O15">
        <v>2.1429999999999998</v>
      </c>
      <c r="P15">
        <v>2.5710000000000002</v>
      </c>
    </row>
    <row r="16" spans="1:16" x14ac:dyDescent="0.2">
      <c r="A16">
        <v>108</v>
      </c>
      <c r="B16">
        <v>342</v>
      </c>
      <c r="C16">
        <v>11.565</v>
      </c>
      <c r="D16">
        <f>Table10[[#This Row],[OPR]]-Table10[[#This Row],[Climbing Avg]]</f>
        <v>8.5649999999999995</v>
      </c>
      <c r="E16">
        <v>-8.3000000000000004E-2</v>
      </c>
      <c r="F16">
        <v>1.3759999999999999</v>
      </c>
      <c r="G16">
        <v>-0.70799999999999996</v>
      </c>
      <c r="H16">
        <v>-0.36</v>
      </c>
      <c r="I16">
        <v>9.7000000000000003E-2</v>
      </c>
      <c r="J16">
        <v>0.14599999999999999</v>
      </c>
      <c r="K16">
        <v>0.127</v>
      </c>
      <c r="L16">
        <v>0.191</v>
      </c>
      <c r="M16">
        <v>1.4810000000000001</v>
      </c>
      <c r="N16">
        <v>0.89300000000000002</v>
      </c>
      <c r="O16">
        <v>0</v>
      </c>
      <c r="P16">
        <v>3</v>
      </c>
    </row>
    <row r="17" spans="1:16" x14ac:dyDescent="0.2">
      <c r="A17">
        <v>156</v>
      </c>
      <c r="B17">
        <v>3386</v>
      </c>
      <c r="C17">
        <v>9.0510000000000002</v>
      </c>
      <c r="D17">
        <f>Table10[[#This Row],[OPR]]-Table10[[#This Row],[Climbing Avg]]</f>
        <v>6.5510000000000002</v>
      </c>
      <c r="E17">
        <v>0.24399999999999999</v>
      </c>
      <c r="F17">
        <v>-0.76700000000000002</v>
      </c>
      <c r="G17">
        <v>0.46899999999999997</v>
      </c>
      <c r="H17">
        <v>0.36599999999999999</v>
      </c>
      <c r="I17">
        <v>0.27900000000000003</v>
      </c>
      <c r="J17">
        <v>6.0000000000000001E-3</v>
      </c>
      <c r="K17">
        <v>0.42399999999999999</v>
      </c>
      <c r="L17">
        <v>0.14599999999999999</v>
      </c>
      <c r="M17">
        <v>0.96899999999999997</v>
      </c>
      <c r="N17">
        <v>0.84199999999999997</v>
      </c>
      <c r="O17">
        <v>0</v>
      </c>
      <c r="P17">
        <v>2.5</v>
      </c>
    </row>
    <row r="18" spans="1:16" x14ac:dyDescent="0.2">
      <c r="A18">
        <v>161</v>
      </c>
      <c r="B18">
        <v>6618</v>
      </c>
      <c r="C18">
        <v>8.734</v>
      </c>
      <c r="D18">
        <f>Table10[[#This Row],[OPR]]-Table10[[#This Row],[Climbing Avg]]</f>
        <v>7.234</v>
      </c>
      <c r="E18">
        <v>-3.2000000000000001E-2</v>
      </c>
      <c r="F18">
        <v>0.13200000000000001</v>
      </c>
      <c r="G18">
        <v>0.59299999999999997</v>
      </c>
      <c r="H18">
        <v>0.67500000000000004</v>
      </c>
      <c r="I18">
        <v>4.8000000000000001E-2</v>
      </c>
      <c r="J18">
        <v>-0.10199999999999999</v>
      </c>
      <c r="K18">
        <v>0.14399999999999999</v>
      </c>
      <c r="L18">
        <v>-0.32500000000000001</v>
      </c>
      <c r="M18">
        <v>1.042</v>
      </c>
      <c r="N18">
        <v>0.83499999999999996</v>
      </c>
      <c r="O18">
        <v>0</v>
      </c>
      <c r="P18">
        <v>1.5</v>
      </c>
    </row>
    <row r="19" spans="1:16" x14ac:dyDescent="0.2">
      <c r="A19">
        <v>6</v>
      </c>
      <c r="B19">
        <v>33</v>
      </c>
      <c r="C19">
        <v>27.184999999999999</v>
      </c>
      <c r="D19">
        <f>Table10[[#This Row],[OPR]]-Table10[[#This Row],[Climbing Avg]]</f>
        <v>15.184999999999999</v>
      </c>
      <c r="E19">
        <v>-7.5999999999999998E-2</v>
      </c>
      <c r="F19">
        <v>-0.45900000000000002</v>
      </c>
      <c r="G19">
        <v>0.79200000000000004</v>
      </c>
      <c r="H19">
        <v>0.64100000000000001</v>
      </c>
      <c r="I19">
        <v>1.0109999999999999</v>
      </c>
      <c r="J19">
        <v>-5.1999999999999998E-2</v>
      </c>
      <c r="K19">
        <v>1.4079999999999999</v>
      </c>
      <c r="L19">
        <v>8.4000000000000005E-2</v>
      </c>
      <c r="M19">
        <v>1.5</v>
      </c>
      <c r="N19">
        <v>0.75800000000000001</v>
      </c>
      <c r="O19">
        <v>3</v>
      </c>
      <c r="P19">
        <v>12</v>
      </c>
    </row>
    <row r="20" spans="1:16" x14ac:dyDescent="0.2">
      <c r="A20">
        <v>105</v>
      </c>
      <c r="B20">
        <v>2145</v>
      </c>
      <c r="C20">
        <v>11.603999999999999</v>
      </c>
      <c r="D20">
        <f>Table10[[#This Row],[OPR]]-Table10[[#This Row],[Climbing Avg]]</f>
        <v>9.4609999999999985</v>
      </c>
      <c r="E20">
        <v>-0.19</v>
      </c>
      <c r="F20">
        <v>2.3660000000000001</v>
      </c>
      <c r="G20">
        <v>-0.315</v>
      </c>
      <c r="H20">
        <v>-0.14299999999999999</v>
      </c>
      <c r="I20">
        <v>-0.193</v>
      </c>
      <c r="J20">
        <v>1.4E-2</v>
      </c>
      <c r="K20">
        <v>5.8000000000000003E-2</v>
      </c>
      <c r="L20">
        <v>0.28899999999999998</v>
      </c>
      <c r="M20">
        <v>0.45200000000000001</v>
      </c>
      <c r="N20">
        <v>0.752</v>
      </c>
      <c r="O20">
        <v>0</v>
      </c>
      <c r="P20">
        <v>2.1429999999999998</v>
      </c>
    </row>
    <row r="21" spans="1:16" x14ac:dyDescent="0.2">
      <c r="A21">
        <v>67</v>
      </c>
      <c r="B21">
        <v>3360</v>
      </c>
      <c r="C21">
        <v>14.673</v>
      </c>
      <c r="D21">
        <f>Table10[[#This Row],[OPR]]-Table10[[#This Row],[Climbing Avg]]</f>
        <v>11.173</v>
      </c>
      <c r="E21">
        <v>-3.9E-2</v>
      </c>
      <c r="F21">
        <v>1.3939999999999999</v>
      </c>
      <c r="G21">
        <v>-0.29599999999999999</v>
      </c>
      <c r="H21">
        <v>-4.3999999999999997E-2</v>
      </c>
      <c r="I21">
        <v>8.9999999999999993E-3</v>
      </c>
      <c r="J21">
        <v>-7.5999999999999998E-2</v>
      </c>
      <c r="K21">
        <v>9.7000000000000003E-2</v>
      </c>
      <c r="L21">
        <v>4.5999999999999999E-2</v>
      </c>
      <c r="M21">
        <v>1.208</v>
      </c>
      <c r="N21">
        <v>0.752</v>
      </c>
      <c r="O21">
        <v>3</v>
      </c>
      <c r="P21">
        <v>3.5</v>
      </c>
    </row>
    <row r="22" spans="1:16" x14ac:dyDescent="0.2">
      <c r="A22">
        <v>23</v>
      </c>
      <c r="B22">
        <v>1902</v>
      </c>
      <c r="C22">
        <v>19.34</v>
      </c>
      <c r="D22">
        <f>Table10[[#This Row],[OPR]]-Table10[[#This Row],[Climbing Avg]]</f>
        <v>16.34</v>
      </c>
      <c r="E22">
        <v>-0.32</v>
      </c>
      <c r="F22">
        <v>1.1859999999999999</v>
      </c>
      <c r="G22">
        <v>0.83699999999999997</v>
      </c>
      <c r="H22">
        <v>0.84899999999999998</v>
      </c>
      <c r="I22">
        <v>0.43</v>
      </c>
      <c r="J22">
        <v>0.16700000000000001</v>
      </c>
      <c r="K22">
        <v>-8.9999999999999993E-3</v>
      </c>
      <c r="L22">
        <v>6.2E-2</v>
      </c>
      <c r="M22">
        <v>1.4410000000000001</v>
      </c>
      <c r="N22">
        <v>0.74</v>
      </c>
      <c r="O22">
        <v>2.5710000000000002</v>
      </c>
      <c r="P22">
        <v>3</v>
      </c>
    </row>
    <row r="23" spans="1:16" x14ac:dyDescent="0.2">
      <c r="A23">
        <v>39</v>
      </c>
      <c r="B23">
        <v>5669</v>
      </c>
      <c r="C23">
        <v>17.123999999999999</v>
      </c>
      <c r="D23">
        <f>Table10[[#This Row],[OPR]]-Table10[[#This Row],[Climbing Avg]]</f>
        <v>14.552999999999999</v>
      </c>
      <c r="E23">
        <v>-0.1</v>
      </c>
      <c r="F23">
        <v>1.5349999999999999</v>
      </c>
      <c r="G23">
        <v>0.4</v>
      </c>
      <c r="H23">
        <v>0.59299999999999997</v>
      </c>
      <c r="I23">
        <v>3.4000000000000002E-2</v>
      </c>
      <c r="J23">
        <v>-4.3999999999999997E-2</v>
      </c>
      <c r="K23">
        <v>0.16600000000000001</v>
      </c>
      <c r="L23">
        <v>0.378</v>
      </c>
      <c r="M23">
        <v>0.68700000000000006</v>
      </c>
      <c r="N23">
        <v>0.73899999999999999</v>
      </c>
      <c r="O23">
        <v>2.5710000000000002</v>
      </c>
      <c r="P23">
        <v>2.5710000000000002</v>
      </c>
    </row>
    <row r="24" spans="1:16" x14ac:dyDescent="0.2">
      <c r="A24">
        <v>85</v>
      </c>
      <c r="B24">
        <v>7107</v>
      </c>
      <c r="C24">
        <v>13.426</v>
      </c>
      <c r="D24">
        <f>Table10[[#This Row],[OPR]]-Table10[[#This Row],[Climbing Avg]]</f>
        <v>10.426</v>
      </c>
      <c r="E24">
        <v>0.14699999999999999</v>
      </c>
      <c r="F24">
        <v>-7.4999999999999997E-2</v>
      </c>
      <c r="G24">
        <v>1.304</v>
      </c>
      <c r="H24">
        <v>0.32600000000000001</v>
      </c>
      <c r="I24">
        <v>-6.6000000000000003E-2</v>
      </c>
      <c r="J24">
        <v>1.2999999999999999E-2</v>
      </c>
      <c r="K24">
        <v>-2.8000000000000001E-2</v>
      </c>
      <c r="L24">
        <v>-3.4000000000000002E-2</v>
      </c>
      <c r="M24">
        <v>0.91300000000000003</v>
      </c>
      <c r="N24">
        <v>0.73299999999999998</v>
      </c>
      <c r="O24">
        <v>3</v>
      </c>
      <c r="P24">
        <v>3</v>
      </c>
    </row>
    <row r="25" spans="1:16" x14ac:dyDescent="0.2">
      <c r="A25">
        <v>14</v>
      </c>
      <c r="B25">
        <v>1718</v>
      </c>
      <c r="C25">
        <v>21.754999999999999</v>
      </c>
      <c r="D25">
        <f>Table10[[#This Row],[OPR]]-Table10[[#This Row],[Climbing Avg]]</f>
        <v>20.754999999999999</v>
      </c>
      <c r="E25">
        <v>0.16200000000000001</v>
      </c>
      <c r="F25">
        <v>-1.0269999999999999</v>
      </c>
      <c r="G25">
        <v>0.307</v>
      </c>
      <c r="H25">
        <v>-0.12</v>
      </c>
      <c r="I25">
        <v>1.5980000000000001</v>
      </c>
      <c r="J25">
        <v>1.4490000000000001</v>
      </c>
      <c r="K25">
        <v>1.923</v>
      </c>
      <c r="L25">
        <v>1.7649999999999999</v>
      </c>
      <c r="M25">
        <v>0.70599999999999996</v>
      </c>
      <c r="N25">
        <v>0.72099999999999997</v>
      </c>
      <c r="O25">
        <v>3</v>
      </c>
      <c r="P25">
        <v>1</v>
      </c>
    </row>
    <row r="26" spans="1:16" x14ac:dyDescent="0.2">
      <c r="A26">
        <v>234</v>
      </c>
      <c r="B26">
        <v>3140</v>
      </c>
      <c r="C26">
        <v>5.3109999999999999</v>
      </c>
      <c r="D26">
        <f>Table10[[#This Row],[OPR]]-Table10[[#This Row],[Climbing Avg]]</f>
        <v>3.3109999999999999</v>
      </c>
      <c r="E26">
        <v>0.315</v>
      </c>
      <c r="F26">
        <v>0.23</v>
      </c>
      <c r="G26">
        <v>-8.5000000000000006E-2</v>
      </c>
      <c r="H26">
        <v>-0.45200000000000001</v>
      </c>
      <c r="I26">
        <v>4.1000000000000002E-2</v>
      </c>
      <c r="J26">
        <v>-3.5000000000000003E-2</v>
      </c>
      <c r="K26">
        <v>3.7999999999999999E-2</v>
      </c>
      <c r="L26">
        <v>7.9000000000000001E-2</v>
      </c>
      <c r="M26">
        <v>6.0999999999999999E-2</v>
      </c>
      <c r="N26">
        <v>0.70299999999999996</v>
      </c>
      <c r="O26">
        <v>1</v>
      </c>
      <c r="P26">
        <v>2</v>
      </c>
    </row>
    <row r="27" spans="1:16" x14ac:dyDescent="0.2">
      <c r="A27">
        <v>171</v>
      </c>
      <c r="B27">
        <v>4763</v>
      </c>
      <c r="C27">
        <v>8.3970000000000002</v>
      </c>
      <c r="D27">
        <f>Table10[[#This Row],[OPR]]-Table10[[#This Row],[Climbing Avg]]</f>
        <v>7.54</v>
      </c>
      <c r="E27">
        <v>0.247</v>
      </c>
      <c r="F27">
        <v>0.60299999999999998</v>
      </c>
      <c r="G27">
        <v>0.21</v>
      </c>
      <c r="H27">
        <v>0.2</v>
      </c>
      <c r="I27">
        <v>0.124</v>
      </c>
      <c r="J27">
        <v>0</v>
      </c>
      <c r="K27">
        <v>0.253</v>
      </c>
      <c r="L27">
        <v>1.0999999999999999E-2</v>
      </c>
      <c r="M27">
        <v>0.45700000000000002</v>
      </c>
      <c r="N27">
        <v>0.69599999999999995</v>
      </c>
      <c r="O27">
        <v>0.42899999999999999</v>
      </c>
      <c r="P27">
        <v>0.85699999999999998</v>
      </c>
    </row>
    <row r="28" spans="1:16" x14ac:dyDescent="0.2">
      <c r="A28">
        <v>275</v>
      </c>
      <c r="B28">
        <v>5443</v>
      </c>
      <c r="C28">
        <v>2.8759999999999999</v>
      </c>
      <c r="D28">
        <f>Table10[[#This Row],[OPR]]-Table10[[#This Row],[Climbing Avg]]</f>
        <v>0.87599999999999989</v>
      </c>
      <c r="E28">
        <v>1E-3</v>
      </c>
      <c r="F28">
        <v>0.26200000000000001</v>
      </c>
      <c r="G28">
        <v>-0.92500000000000004</v>
      </c>
      <c r="H28">
        <v>-0.78100000000000003</v>
      </c>
      <c r="I28">
        <v>4.5999999999999999E-2</v>
      </c>
      <c r="J28">
        <v>-1.2E-2</v>
      </c>
      <c r="K28">
        <v>0.254</v>
      </c>
      <c r="L28">
        <v>0.14399999999999999</v>
      </c>
      <c r="M28">
        <v>0.6</v>
      </c>
      <c r="N28">
        <v>0.69499999999999995</v>
      </c>
      <c r="O28">
        <v>0</v>
      </c>
      <c r="P28">
        <v>2</v>
      </c>
    </row>
    <row r="29" spans="1:16" x14ac:dyDescent="0.2">
      <c r="A29">
        <v>63</v>
      </c>
      <c r="B29">
        <v>3490</v>
      </c>
      <c r="C29">
        <v>14.927</v>
      </c>
      <c r="D29">
        <f>Table10[[#This Row],[OPR]]-Table10[[#This Row],[Climbing Avg]]</f>
        <v>5.9269999999999996</v>
      </c>
      <c r="E29">
        <v>0.26300000000000001</v>
      </c>
      <c r="F29">
        <v>-0.373</v>
      </c>
      <c r="G29">
        <v>0.02</v>
      </c>
      <c r="H29">
        <v>-0.24099999999999999</v>
      </c>
      <c r="I29">
        <v>2.9000000000000001E-2</v>
      </c>
      <c r="J29">
        <v>-2.4E-2</v>
      </c>
      <c r="K29">
        <v>0.92100000000000004</v>
      </c>
      <c r="L29">
        <v>0.14099999999999999</v>
      </c>
      <c r="M29">
        <v>1.4379999999999999</v>
      </c>
      <c r="N29">
        <v>0.69099999999999995</v>
      </c>
      <c r="O29">
        <v>0</v>
      </c>
      <c r="P29">
        <v>9</v>
      </c>
    </row>
    <row r="30" spans="1:16" x14ac:dyDescent="0.2">
      <c r="A30">
        <v>12</v>
      </c>
      <c r="B30">
        <v>4481</v>
      </c>
      <c r="C30">
        <v>23.727</v>
      </c>
      <c r="D30">
        <f>Table10[[#This Row],[OPR]]-Table10[[#This Row],[Climbing Avg]]</f>
        <v>16.441000000000003</v>
      </c>
      <c r="E30">
        <v>0.3</v>
      </c>
      <c r="F30">
        <v>0.82199999999999995</v>
      </c>
      <c r="G30">
        <v>-0.123</v>
      </c>
      <c r="H30">
        <v>-0.26700000000000002</v>
      </c>
      <c r="I30">
        <v>1.4079999999999999</v>
      </c>
      <c r="J30">
        <v>0.3</v>
      </c>
      <c r="K30">
        <v>1.724</v>
      </c>
      <c r="L30">
        <v>0.85</v>
      </c>
      <c r="M30">
        <v>1.321</v>
      </c>
      <c r="N30">
        <v>0.68799999999999994</v>
      </c>
      <c r="O30">
        <v>0</v>
      </c>
      <c r="P30">
        <v>7.2859999999999996</v>
      </c>
    </row>
    <row r="31" spans="1:16" x14ac:dyDescent="0.2">
      <c r="A31">
        <v>34</v>
      </c>
      <c r="B31">
        <v>7447</v>
      </c>
      <c r="C31">
        <v>17.484999999999999</v>
      </c>
      <c r="D31">
        <f>Table10[[#This Row],[OPR]]-Table10[[#This Row],[Climbing Avg]]</f>
        <v>14.484999999999999</v>
      </c>
      <c r="E31">
        <v>1.0289999999999999</v>
      </c>
      <c r="F31">
        <v>0.48899999999999999</v>
      </c>
      <c r="G31">
        <v>1.337</v>
      </c>
      <c r="H31">
        <v>0.73799999999999999</v>
      </c>
      <c r="I31">
        <v>3.6999999999999998E-2</v>
      </c>
      <c r="J31">
        <v>-0.107</v>
      </c>
      <c r="K31">
        <v>0.04</v>
      </c>
      <c r="L31">
        <v>-0.16400000000000001</v>
      </c>
      <c r="M31">
        <v>2.36</v>
      </c>
      <c r="N31">
        <v>0.67</v>
      </c>
      <c r="O31">
        <v>0</v>
      </c>
      <c r="P31">
        <v>3</v>
      </c>
    </row>
    <row r="32" spans="1:16" x14ac:dyDescent="0.2">
      <c r="A32">
        <v>10</v>
      </c>
      <c r="B32">
        <v>5687</v>
      </c>
      <c r="C32">
        <v>24.588999999999999</v>
      </c>
      <c r="D32">
        <f>Table10[[#This Row],[OPR]]-Table10[[#This Row],[Climbing Avg]]</f>
        <v>15.315999999999999</v>
      </c>
      <c r="E32">
        <v>-0.108</v>
      </c>
      <c r="F32">
        <v>2.3050000000000002</v>
      </c>
      <c r="G32">
        <v>0.30099999999999999</v>
      </c>
      <c r="H32">
        <v>0.38</v>
      </c>
      <c r="I32">
        <v>0.14199999999999999</v>
      </c>
      <c r="J32">
        <v>0.125</v>
      </c>
      <c r="K32">
        <v>0.88100000000000001</v>
      </c>
      <c r="L32">
        <v>0.318</v>
      </c>
      <c r="M32">
        <v>0.751</v>
      </c>
      <c r="N32">
        <v>0.66500000000000004</v>
      </c>
      <c r="O32">
        <v>0</v>
      </c>
      <c r="P32">
        <v>9.2729999999999997</v>
      </c>
    </row>
    <row r="33" spans="1:16" x14ac:dyDescent="0.2">
      <c r="A33">
        <v>100</v>
      </c>
      <c r="B33">
        <v>5234</v>
      </c>
      <c r="C33">
        <v>12.124000000000001</v>
      </c>
      <c r="D33">
        <f>Table10[[#This Row],[OPR]]-Table10[[#This Row],[Climbing Avg]]</f>
        <v>10.249000000000001</v>
      </c>
      <c r="E33">
        <v>0.309</v>
      </c>
      <c r="F33">
        <v>0.82099999999999995</v>
      </c>
      <c r="G33">
        <v>0.11899999999999999</v>
      </c>
      <c r="H33">
        <v>0.23100000000000001</v>
      </c>
      <c r="I33">
        <v>9.1999999999999998E-2</v>
      </c>
      <c r="J33">
        <v>0.126</v>
      </c>
      <c r="K33">
        <v>0.42899999999999999</v>
      </c>
      <c r="L33">
        <v>-7.0000000000000001E-3</v>
      </c>
      <c r="M33">
        <v>0.86</v>
      </c>
      <c r="N33">
        <v>0.66500000000000004</v>
      </c>
      <c r="O33">
        <v>1.125</v>
      </c>
      <c r="P33">
        <v>1.875</v>
      </c>
    </row>
    <row r="34" spans="1:16" x14ac:dyDescent="0.2">
      <c r="A34">
        <v>154</v>
      </c>
      <c r="B34">
        <v>1511</v>
      </c>
      <c r="C34">
        <v>9.06</v>
      </c>
      <c r="D34">
        <f>Table10[[#This Row],[OPR]]-Table10[[#This Row],[Climbing Avg]]</f>
        <v>6.5600000000000005</v>
      </c>
      <c r="E34">
        <v>5.8000000000000003E-2</v>
      </c>
      <c r="F34">
        <v>0.13400000000000001</v>
      </c>
      <c r="G34">
        <v>0.27400000000000002</v>
      </c>
      <c r="H34">
        <v>9.2999999999999999E-2</v>
      </c>
      <c r="I34">
        <v>-0.14499999999999999</v>
      </c>
      <c r="J34">
        <v>9.9000000000000005E-2</v>
      </c>
      <c r="K34">
        <v>0.65300000000000002</v>
      </c>
      <c r="L34">
        <v>-0.11</v>
      </c>
      <c r="M34">
        <v>1.1279999999999999</v>
      </c>
      <c r="N34">
        <v>0.65800000000000003</v>
      </c>
      <c r="O34">
        <v>0</v>
      </c>
      <c r="P34">
        <v>2.5</v>
      </c>
    </row>
    <row r="35" spans="1:16" x14ac:dyDescent="0.2">
      <c r="A35">
        <v>117</v>
      </c>
      <c r="B35">
        <v>811</v>
      </c>
      <c r="C35">
        <v>11.1</v>
      </c>
      <c r="D35">
        <f>Table10[[#This Row],[OPR]]-Table10[[#This Row],[Climbing Avg]]</f>
        <v>9.6</v>
      </c>
      <c r="E35">
        <v>-5.1999999999999998E-2</v>
      </c>
      <c r="F35">
        <v>0.33200000000000002</v>
      </c>
      <c r="G35">
        <v>0.23899999999999999</v>
      </c>
      <c r="H35">
        <v>0.41299999999999998</v>
      </c>
      <c r="I35">
        <v>0.56599999999999995</v>
      </c>
      <c r="J35">
        <v>-5.6000000000000001E-2</v>
      </c>
      <c r="K35">
        <v>0.79</v>
      </c>
      <c r="L35">
        <v>-0.01</v>
      </c>
      <c r="M35">
        <v>1.2509999999999999</v>
      </c>
      <c r="N35">
        <v>0.65700000000000003</v>
      </c>
      <c r="O35">
        <v>0</v>
      </c>
      <c r="P35">
        <v>1.5</v>
      </c>
    </row>
    <row r="36" spans="1:16" x14ac:dyDescent="0.2">
      <c r="A36">
        <v>72</v>
      </c>
      <c r="B36">
        <v>1506</v>
      </c>
      <c r="C36">
        <v>14.295999999999999</v>
      </c>
      <c r="D36">
        <f>Table10[[#This Row],[OPR]]-Table10[[#This Row],[Climbing Avg]]</f>
        <v>9.1529999999999987</v>
      </c>
      <c r="E36">
        <v>-0.19900000000000001</v>
      </c>
      <c r="F36">
        <v>0.69599999999999995</v>
      </c>
      <c r="G36">
        <v>0.16300000000000001</v>
      </c>
      <c r="H36">
        <v>0.28000000000000003</v>
      </c>
      <c r="I36">
        <v>-7.3999999999999996E-2</v>
      </c>
      <c r="J36">
        <v>-2.5999999999999999E-2</v>
      </c>
      <c r="K36">
        <v>0.61899999999999999</v>
      </c>
      <c r="L36">
        <v>0.15</v>
      </c>
      <c r="M36">
        <v>1.4450000000000001</v>
      </c>
      <c r="N36">
        <v>0.64900000000000002</v>
      </c>
      <c r="O36">
        <v>0</v>
      </c>
      <c r="P36">
        <v>5.1429999999999998</v>
      </c>
    </row>
    <row r="37" spans="1:16" x14ac:dyDescent="0.2">
      <c r="A37">
        <v>35</v>
      </c>
      <c r="B37">
        <v>3655</v>
      </c>
      <c r="C37">
        <v>17.387</v>
      </c>
      <c r="D37">
        <f>Table10[[#This Row],[OPR]]-Table10[[#This Row],[Climbing Avg]]</f>
        <v>10.387</v>
      </c>
      <c r="E37">
        <v>0.17499999999999999</v>
      </c>
      <c r="F37">
        <v>1.6539999999999999</v>
      </c>
      <c r="G37">
        <v>0.86399999999999999</v>
      </c>
      <c r="H37">
        <v>2.9000000000000001E-2</v>
      </c>
      <c r="I37">
        <v>-0.27</v>
      </c>
      <c r="J37">
        <v>-0.19600000000000001</v>
      </c>
      <c r="K37">
        <v>4.9000000000000002E-2</v>
      </c>
      <c r="L37">
        <v>-5.8000000000000003E-2</v>
      </c>
      <c r="M37">
        <v>1.2589999999999999</v>
      </c>
      <c r="N37">
        <v>0.64900000000000002</v>
      </c>
      <c r="O37">
        <v>0</v>
      </c>
      <c r="P37">
        <v>7</v>
      </c>
    </row>
    <row r="38" spans="1:16" x14ac:dyDescent="0.2">
      <c r="A38">
        <v>13</v>
      </c>
      <c r="B38">
        <v>3604</v>
      </c>
      <c r="C38">
        <v>22.257000000000001</v>
      </c>
      <c r="D38">
        <f>Table10[[#This Row],[OPR]]-Table10[[#This Row],[Climbing Avg]]</f>
        <v>12.257000000000001</v>
      </c>
      <c r="E38">
        <v>-4.5999999999999999E-2</v>
      </c>
      <c r="F38">
        <v>2.2109999999999999</v>
      </c>
      <c r="G38">
        <v>0.107</v>
      </c>
      <c r="H38">
        <v>0.21</v>
      </c>
      <c r="I38">
        <v>0.25900000000000001</v>
      </c>
      <c r="J38">
        <v>-9.9000000000000005E-2</v>
      </c>
      <c r="K38">
        <v>0.52600000000000002</v>
      </c>
      <c r="L38">
        <v>0.115</v>
      </c>
      <c r="M38">
        <v>0.41899999999999998</v>
      </c>
      <c r="N38">
        <v>0.64</v>
      </c>
      <c r="O38">
        <v>0.5</v>
      </c>
      <c r="P38">
        <v>10</v>
      </c>
    </row>
    <row r="39" spans="1:16" x14ac:dyDescent="0.2">
      <c r="A39">
        <v>80</v>
      </c>
      <c r="B39">
        <v>108</v>
      </c>
      <c r="C39">
        <v>13.914999999999999</v>
      </c>
      <c r="D39">
        <f>Table10[[#This Row],[OPR]]-Table10[[#This Row],[Climbing Avg]]</f>
        <v>7.4859999999999989</v>
      </c>
      <c r="E39">
        <v>0.14599999999999999</v>
      </c>
      <c r="F39">
        <v>-0.51700000000000002</v>
      </c>
      <c r="G39">
        <v>0.223</v>
      </c>
      <c r="H39">
        <v>0.51200000000000001</v>
      </c>
      <c r="I39">
        <v>0.28899999999999998</v>
      </c>
      <c r="J39">
        <v>0.28100000000000003</v>
      </c>
      <c r="K39">
        <v>-0.129</v>
      </c>
      <c r="L39">
        <v>0.22700000000000001</v>
      </c>
      <c r="M39">
        <v>1.5069999999999999</v>
      </c>
      <c r="N39">
        <v>0.63600000000000001</v>
      </c>
      <c r="O39">
        <v>0</v>
      </c>
      <c r="P39">
        <v>6.4290000000000003</v>
      </c>
    </row>
    <row r="40" spans="1:16" x14ac:dyDescent="0.2">
      <c r="A40">
        <v>280</v>
      </c>
      <c r="B40">
        <v>7489</v>
      </c>
      <c r="C40">
        <v>2.694</v>
      </c>
      <c r="D40">
        <f>Table10[[#This Row],[OPR]]-Table10[[#This Row],[Climbing Avg]]</f>
        <v>2.2650000000000001</v>
      </c>
      <c r="E40">
        <v>-0.05</v>
      </c>
      <c r="F40">
        <v>0.94299999999999995</v>
      </c>
      <c r="G40">
        <v>-0.41499999999999998</v>
      </c>
      <c r="H40">
        <v>-0.16300000000000001</v>
      </c>
      <c r="I40">
        <v>-0.27200000000000002</v>
      </c>
      <c r="J40">
        <v>-0.11</v>
      </c>
      <c r="K40">
        <v>-0.33800000000000002</v>
      </c>
      <c r="L40">
        <v>-0.14299999999999999</v>
      </c>
      <c r="M40">
        <v>0.28000000000000003</v>
      </c>
      <c r="N40">
        <v>0.61499999999999999</v>
      </c>
      <c r="O40">
        <v>0.42899999999999999</v>
      </c>
      <c r="P40">
        <v>0.42899999999999999</v>
      </c>
    </row>
    <row r="41" spans="1:16" x14ac:dyDescent="0.2">
      <c r="A41">
        <v>31</v>
      </c>
      <c r="B41">
        <v>3990</v>
      </c>
      <c r="C41">
        <v>17.670000000000002</v>
      </c>
      <c r="D41">
        <f>Table10[[#This Row],[OPR]]-Table10[[#This Row],[Climbing Avg]]</f>
        <v>13.170000000000002</v>
      </c>
      <c r="E41">
        <v>0.01</v>
      </c>
      <c r="F41">
        <v>5.8999999999999997E-2</v>
      </c>
      <c r="G41">
        <v>0.41899999999999998</v>
      </c>
      <c r="H41">
        <v>0.47899999999999998</v>
      </c>
      <c r="I41">
        <v>0.16400000000000001</v>
      </c>
      <c r="J41">
        <v>4.7E-2</v>
      </c>
      <c r="K41">
        <v>0.89900000000000002</v>
      </c>
      <c r="L41">
        <v>0.29899999999999999</v>
      </c>
      <c r="M41">
        <v>1.4079999999999999</v>
      </c>
      <c r="N41">
        <v>0.57199999999999995</v>
      </c>
      <c r="O41">
        <v>3</v>
      </c>
      <c r="P41">
        <v>4.5</v>
      </c>
    </row>
    <row r="42" spans="1:16" x14ac:dyDescent="0.2">
      <c r="A42">
        <v>15</v>
      </c>
      <c r="B42">
        <v>88</v>
      </c>
      <c r="C42">
        <v>21.494</v>
      </c>
      <c r="D42">
        <f>Table10[[#This Row],[OPR]]-Table10[[#This Row],[Climbing Avg]]</f>
        <v>19.094000000000001</v>
      </c>
      <c r="E42">
        <v>-0.12</v>
      </c>
      <c r="F42">
        <v>3.1259999999999999</v>
      </c>
      <c r="G42">
        <v>0.23100000000000001</v>
      </c>
      <c r="H42">
        <v>0.159</v>
      </c>
      <c r="I42">
        <v>1.2999999999999999E-2</v>
      </c>
      <c r="J42">
        <v>-2.8000000000000001E-2</v>
      </c>
      <c r="K42">
        <v>0.76900000000000002</v>
      </c>
      <c r="L42">
        <v>0.51</v>
      </c>
      <c r="M42">
        <v>0.68400000000000005</v>
      </c>
      <c r="N42">
        <v>0.54700000000000004</v>
      </c>
      <c r="O42">
        <v>3</v>
      </c>
      <c r="P42">
        <v>2.4</v>
      </c>
    </row>
    <row r="43" spans="1:16" x14ac:dyDescent="0.2">
      <c r="A43">
        <v>124</v>
      </c>
      <c r="B43">
        <v>5012</v>
      </c>
      <c r="C43">
        <v>10.401</v>
      </c>
      <c r="D43">
        <f>Table10[[#This Row],[OPR]]-Table10[[#This Row],[Climbing Avg]]</f>
        <v>7.4009999999999998</v>
      </c>
      <c r="E43">
        <v>-8.4000000000000005E-2</v>
      </c>
      <c r="F43">
        <v>1.008</v>
      </c>
      <c r="G43">
        <v>-0.247</v>
      </c>
      <c r="H43">
        <v>-0.125</v>
      </c>
      <c r="I43">
        <v>-1E-3</v>
      </c>
      <c r="J43">
        <v>-4.7E-2</v>
      </c>
      <c r="K43">
        <v>-0.13700000000000001</v>
      </c>
      <c r="L43">
        <v>8.4000000000000005E-2</v>
      </c>
      <c r="M43">
        <v>0.48699999999999999</v>
      </c>
      <c r="N43">
        <v>0.53500000000000003</v>
      </c>
      <c r="O43">
        <v>3</v>
      </c>
      <c r="P43">
        <v>3</v>
      </c>
    </row>
    <row r="44" spans="1:16" x14ac:dyDescent="0.2">
      <c r="A44">
        <v>49</v>
      </c>
      <c r="B44">
        <v>4761</v>
      </c>
      <c r="C44">
        <v>16.222999999999999</v>
      </c>
      <c r="D44">
        <f>Table10[[#This Row],[OPR]]-Table10[[#This Row],[Climbing Avg]]</f>
        <v>7.8229999999999986</v>
      </c>
      <c r="E44">
        <v>3.0000000000000001E-3</v>
      </c>
      <c r="F44">
        <v>1.0999999999999999E-2</v>
      </c>
      <c r="G44">
        <v>0.67300000000000004</v>
      </c>
      <c r="H44">
        <v>0.71399999999999997</v>
      </c>
      <c r="I44">
        <v>0.313</v>
      </c>
      <c r="J44">
        <v>-0.01</v>
      </c>
      <c r="K44">
        <v>0.39</v>
      </c>
      <c r="L44">
        <v>0.24199999999999999</v>
      </c>
      <c r="M44">
        <v>0.30399999999999999</v>
      </c>
      <c r="N44">
        <v>0.52900000000000003</v>
      </c>
      <c r="O44">
        <v>0</v>
      </c>
      <c r="P44">
        <v>8.4</v>
      </c>
    </row>
    <row r="45" spans="1:16" x14ac:dyDescent="0.2">
      <c r="A45">
        <v>185</v>
      </c>
      <c r="B45">
        <v>3985</v>
      </c>
      <c r="C45">
        <v>7.7489999999999997</v>
      </c>
      <c r="D45">
        <f>Table10[[#This Row],[OPR]]-Table10[[#This Row],[Climbing Avg]]</f>
        <v>6.7489999999999997</v>
      </c>
      <c r="E45">
        <v>0.23</v>
      </c>
      <c r="F45">
        <v>1.5</v>
      </c>
      <c r="G45">
        <v>-0.47</v>
      </c>
      <c r="H45">
        <v>-0.55500000000000005</v>
      </c>
      <c r="I45">
        <v>-9.5000000000000001E-2</v>
      </c>
      <c r="J45">
        <v>-0.107</v>
      </c>
      <c r="K45">
        <v>0.26400000000000001</v>
      </c>
      <c r="L45">
        <v>0.41699999999999998</v>
      </c>
      <c r="M45">
        <v>0.78900000000000003</v>
      </c>
      <c r="N45">
        <v>0.51600000000000001</v>
      </c>
      <c r="O45">
        <v>0</v>
      </c>
      <c r="P45">
        <v>1</v>
      </c>
    </row>
    <row r="46" spans="1:16" x14ac:dyDescent="0.2">
      <c r="A46">
        <v>44</v>
      </c>
      <c r="B46">
        <v>1160</v>
      </c>
      <c r="C46">
        <v>16.641999999999999</v>
      </c>
      <c r="D46">
        <f>Table10[[#This Row],[OPR]]-Table10[[#This Row],[Climbing Avg]]</f>
        <v>13.641999999999999</v>
      </c>
      <c r="E46">
        <v>0.122</v>
      </c>
      <c r="F46">
        <v>1.839</v>
      </c>
      <c r="G46">
        <v>0.22</v>
      </c>
      <c r="H46">
        <v>0.32400000000000001</v>
      </c>
      <c r="I46">
        <v>0.35699999999999998</v>
      </c>
      <c r="J46">
        <v>2.8000000000000001E-2</v>
      </c>
      <c r="K46">
        <v>0.434</v>
      </c>
      <c r="L46">
        <v>2.5000000000000001E-2</v>
      </c>
      <c r="M46">
        <v>1.593</v>
      </c>
      <c r="N46">
        <v>0.51400000000000001</v>
      </c>
      <c r="O46">
        <v>0</v>
      </c>
      <c r="P46">
        <v>3</v>
      </c>
    </row>
    <row r="47" spans="1:16" x14ac:dyDescent="0.2">
      <c r="A47">
        <v>83</v>
      </c>
      <c r="B47">
        <v>6570</v>
      </c>
      <c r="C47">
        <v>13.724</v>
      </c>
      <c r="D47">
        <f>Table10[[#This Row],[OPR]]-Table10[[#This Row],[Climbing Avg]]</f>
        <v>8.2240000000000002</v>
      </c>
      <c r="E47">
        <v>-4.3999999999999997E-2</v>
      </c>
      <c r="F47">
        <v>-0.371</v>
      </c>
      <c r="G47">
        <v>2.5000000000000001E-2</v>
      </c>
      <c r="H47">
        <v>4.9000000000000002E-2</v>
      </c>
      <c r="I47">
        <v>1.3460000000000001</v>
      </c>
      <c r="J47">
        <v>0.40699999999999997</v>
      </c>
      <c r="K47">
        <v>0.63</v>
      </c>
      <c r="L47">
        <v>-0.03</v>
      </c>
      <c r="M47">
        <v>0.3</v>
      </c>
      <c r="N47">
        <v>0.51400000000000001</v>
      </c>
      <c r="O47">
        <v>2</v>
      </c>
      <c r="P47">
        <v>5.5</v>
      </c>
    </row>
    <row r="48" spans="1:16" x14ac:dyDescent="0.2">
      <c r="A48">
        <v>81</v>
      </c>
      <c r="B48">
        <v>5084</v>
      </c>
      <c r="C48">
        <v>13.877000000000001</v>
      </c>
      <c r="D48">
        <f>Table10[[#This Row],[OPR]]-Table10[[#This Row],[Climbing Avg]]</f>
        <v>10.448</v>
      </c>
      <c r="E48">
        <v>-0.03</v>
      </c>
      <c r="F48">
        <v>1.6839999999999999</v>
      </c>
      <c r="G48">
        <v>0.26900000000000002</v>
      </c>
      <c r="H48">
        <v>0.54500000000000004</v>
      </c>
      <c r="I48">
        <v>-0.21299999999999999</v>
      </c>
      <c r="J48">
        <v>-3.4000000000000002E-2</v>
      </c>
      <c r="K48">
        <v>0.23100000000000001</v>
      </c>
      <c r="L48">
        <v>2E-3</v>
      </c>
      <c r="M48">
        <v>0.91900000000000004</v>
      </c>
      <c r="N48">
        <v>0.501</v>
      </c>
      <c r="O48">
        <v>0</v>
      </c>
      <c r="P48">
        <v>3.4289999999999998</v>
      </c>
    </row>
    <row r="49" spans="1:16" x14ac:dyDescent="0.2">
      <c r="A49">
        <v>79</v>
      </c>
      <c r="B49">
        <v>5612</v>
      </c>
      <c r="C49">
        <v>13.917999999999999</v>
      </c>
      <c r="D49">
        <f>Table10[[#This Row],[OPR]]-Table10[[#This Row],[Climbing Avg]]</f>
        <v>11.292999999999999</v>
      </c>
      <c r="E49">
        <v>-0.23899999999999999</v>
      </c>
      <c r="F49">
        <v>3.0209999999999999</v>
      </c>
      <c r="G49">
        <v>-0.21099999999999999</v>
      </c>
      <c r="H49">
        <v>-7.0999999999999994E-2</v>
      </c>
      <c r="I49">
        <v>-9.8000000000000004E-2</v>
      </c>
      <c r="J49">
        <v>-0.01</v>
      </c>
      <c r="K49">
        <v>1E-3</v>
      </c>
      <c r="L49">
        <v>-2.3E-2</v>
      </c>
      <c r="M49">
        <v>1.087</v>
      </c>
      <c r="N49">
        <v>0.48599999999999999</v>
      </c>
      <c r="O49">
        <v>0</v>
      </c>
      <c r="P49">
        <v>2.625</v>
      </c>
    </row>
    <row r="50" spans="1:16" x14ac:dyDescent="0.2">
      <c r="A50">
        <v>68</v>
      </c>
      <c r="B50">
        <v>123</v>
      </c>
      <c r="C50">
        <v>14.568</v>
      </c>
      <c r="D50">
        <f>Table10[[#This Row],[OPR]]-Table10[[#This Row],[Climbing Avg]]</f>
        <v>8.5679999999999996</v>
      </c>
      <c r="E50">
        <v>5.1999999999999998E-2</v>
      </c>
      <c r="F50">
        <v>1.1519999999999999</v>
      </c>
      <c r="G50">
        <v>-0.24099999999999999</v>
      </c>
      <c r="H50">
        <v>-3.7999999999999999E-2</v>
      </c>
      <c r="I50">
        <v>-0.108</v>
      </c>
      <c r="J50">
        <v>5.3999999999999999E-2</v>
      </c>
      <c r="K50">
        <v>0.121</v>
      </c>
      <c r="L50">
        <v>7.0000000000000001E-3</v>
      </c>
      <c r="M50">
        <v>0.48499999999999999</v>
      </c>
      <c r="N50">
        <v>0.47399999999999998</v>
      </c>
      <c r="O50">
        <v>3</v>
      </c>
      <c r="P50">
        <v>6</v>
      </c>
    </row>
    <row r="51" spans="1:16" x14ac:dyDescent="0.2">
      <c r="A51">
        <v>136</v>
      </c>
      <c r="B51">
        <v>4913</v>
      </c>
      <c r="C51">
        <v>9.7200000000000006</v>
      </c>
      <c r="D51">
        <f>Table10[[#This Row],[OPR]]-Table10[[#This Row],[Climbing Avg]]</f>
        <v>7.1490000000000009</v>
      </c>
      <c r="E51">
        <v>1.206</v>
      </c>
      <c r="F51">
        <v>0.16200000000000001</v>
      </c>
      <c r="G51">
        <v>0.93899999999999995</v>
      </c>
      <c r="H51">
        <v>0.46300000000000002</v>
      </c>
      <c r="I51">
        <v>-5.7000000000000002E-2</v>
      </c>
      <c r="J51">
        <v>-2.7E-2</v>
      </c>
      <c r="K51">
        <v>-0.252</v>
      </c>
      <c r="L51">
        <v>0.04</v>
      </c>
      <c r="M51">
        <v>0.114</v>
      </c>
      <c r="N51">
        <v>0.44500000000000001</v>
      </c>
      <c r="O51">
        <v>0</v>
      </c>
      <c r="P51">
        <v>2.5710000000000002</v>
      </c>
    </row>
    <row r="52" spans="1:16" x14ac:dyDescent="0.2">
      <c r="A52">
        <v>38</v>
      </c>
      <c r="B52">
        <v>95</v>
      </c>
      <c r="C52">
        <v>17.187999999999999</v>
      </c>
      <c r="D52">
        <f>Table10[[#This Row],[OPR]]-Table10[[#This Row],[Climbing Avg]]</f>
        <v>13.587999999999999</v>
      </c>
      <c r="E52">
        <v>7.9000000000000001E-2</v>
      </c>
      <c r="F52">
        <v>0.503</v>
      </c>
      <c r="G52">
        <v>-0.11899999999999999</v>
      </c>
      <c r="H52">
        <v>-0.02</v>
      </c>
      <c r="I52">
        <v>0.58099999999999996</v>
      </c>
      <c r="J52">
        <v>8.3000000000000004E-2</v>
      </c>
      <c r="K52">
        <v>0.98099999999999998</v>
      </c>
      <c r="L52">
        <v>0.54700000000000004</v>
      </c>
      <c r="M52">
        <v>1.4530000000000001</v>
      </c>
      <c r="N52">
        <v>0.433</v>
      </c>
      <c r="O52">
        <v>3</v>
      </c>
      <c r="P52">
        <v>3.6</v>
      </c>
    </row>
    <row r="53" spans="1:16" x14ac:dyDescent="0.2">
      <c r="A53">
        <v>78</v>
      </c>
      <c r="B53">
        <v>7615</v>
      </c>
      <c r="C53">
        <v>13.935</v>
      </c>
      <c r="D53">
        <f>Table10[[#This Row],[OPR]]-Table10[[#This Row],[Climbing Avg]]</f>
        <v>12.221</v>
      </c>
      <c r="E53">
        <v>-0.1</v>
      </c>
      <c r="F53">
        <v>2.407</v>
      </c>
      <c r="G53">
        <v>0.36099999999999999</v>
      </c>
      <c r="H53">
        <v>0.23400000000000001</v>
      </c>
      <c r="I53">
        <v>1E-3</v>
      </c>
      <c r="J53">
        <v>0.252</v>
      </c>
      <c r="K53">
        <v>-0.20699999999999999</v>
      </c>
      <c r="L53">
        <v>0.13700000000000001</v>
      </c>
      <c r="M53">
        <v>0.434</v>
      </c>
      <c r="N53">
        <v>0.433</v>
      </c>
      <c r="O53">
        <v>0.85699999999999998</v>
      </c>
      <c r="P53">
        <v>1.714</v>
      </c>
    </row>
    <row r="54" spans="1:16" x14ac:dyDescent="0.2">
      <c r="A54">
        <v>89</v>
      </c>
      <c r="B54">
        <v>2614</v>
      </c>
      <c r="C54">
        <v>13.045</v>
      </c>
      <c r="D54">
        <f>Table10[[#This Row],[OPR]]-Table10[[#This Row],[Climbing Avg]]</f>
        <v>7.4740000000000002</v>
      </c>
      <c r="E54">
        <v>0.14099999999999999</v>
      </c>
      <c r="F54">
        <v>2.367</v>
      </c>
      <c r="G54">
        <v>-0.35499999999999998</v>
      </c>
      <c r="H54">
        <v>-0.68899999999999995</v>
      </c>
      <c r="I54">
        <v>9.5000000000000001E-2</v>
      </c>
      <c r="J54">
        <v>3.2000000000000001E-2</v>
      </c>
      <c r="K54">
        <v>0.14599999999999999</v>
      </c>
      <c r="L54">
        <v>-0.11600000000000001</v>
      </c>
      <c r="M54">
        <v>0.67700000000000005</v>
      </c>
      <c r="N54">
        <v>0.42799999999999999</v>
      </c>
      <c r="O54">
        <v>0</v>
      </c>
      <c r="P54">
        <v>5.5709999999999997</v>
      </c>
    </row>
    <row r="55" spans="1:16" x14ac:dyDescent="0.2">
      <c r="A55">
        <v>17</v>
      </c>
      <c r="B55">
        <v>7491</v>
      </c>
      <c r="C55">
        <v>20.917000000000002</v>
      </c>
      <c r="D55">
        <f>Table10[[#This Row],[OPR]]-Table10[[#This Row],[Climbing Avg]]</f>
        <v>18.774000000000001</v>
      </c>
      <c r="E55">
        <v>0.16800000000000001</v>
      </c>
      <c r="F55">
        <v>3.2450000000000001</v>
      </c>
      <c r="G55">
        <v>0.752</v>
      </c>
      <c r="H55">
        <v>0.71399999999999997</v>
      </c>
      <c r="I55">
        <v>0.14000000000000001</v>
      </c>
      <c r="J55">
        <v>-6.0000000000000001E-3</v>
      </c>
      <c r="K55">
        <v>5.2999999999999999E-2</v>
      </c>
      <c r="L55">
        <v>-0.129</v>
      </c>
      <c r="M55">
        <v>0.41399999999999998</v>
      </c>
      <c r="N55">
        <v>0.41399999999999998</v>
      </c>
      <c r="O55">
        <v>3</v>
      </c>
      <c r="P55">
        <v>2.1429999999999998</v>
      </c>
    </row>
    <row r="56" spans="1:16" x14ac:dyDescent="0.2">
      <c r="A56">
        <v>131</v>
      </c>
      <c r="B56">
        <v>3988</v>
      </c>
      <c r="C56">
        <v>10.038</v>
      </c>
      <c r="D56">
        <f>Table10[[#This Row],[OPR]]-Table10[[#This Row],[Climbing Avg]]</f>
        <v>8.5380000000000003</v>
      </c>
      <c r="E56">
        <v>0.107</v>
      </c>
      <c r="F56">
        <v>1.675</v>
      </c>
      <c r="G56">
        <v>0.27800000000000002</v>
      </c>
      <c r="H56">
        <v>0.32</v>
      </c>
      <c r="I56">
        <v>-7.3999999999999996E-2</v>
      </c>
      <c r="J56">
        <v>-2.5000000000000001E-2</v>
      </c>
      <c r="K56">
        <v>0.16700000000000001</v>
      </c>
      <c r="L56">
        <v>7.4999999999999997E-2</v>
      </c>
      <c r="M56">
        <v>0.10299999999999999</v>
      </c>
      <c r="N56">
        <v>0.41299999999999998</v>
      </c>
      <c r="O56">
        <v>0</v>
      </c>
      <c r="P56">
        <v>1.5</v>
      </c>
    </row>
    <row r="57" spans="1:16" x14ac:dyDescent="0.2">
      <c r="A57">
        <v>138</v>
      </c>
      <c r="B57">
        <v>4377</v>
      </c>
      <c r="C57">
        <v>9.6829999999999998</v>
      </c>
      <c r="D57">
        <f>Table10[[#This Row],[OPR]]-Table10[[#This Row],[Climbing Avg]]</f>
        <v>7.54</v>
      </c>
      <c r="E57">
        <v>9.8000000000000004E-2</v>
      </c>
      <c r="F57">
        <v>6.0000000000000001E-3</v>
      </c>
      <c r="G57">
        <v>-0.14599999999999999</v>
      </c>
      <c r="H57">
        <v>-0.221</v>
      </c>
      <c r="I57">
        <v>0.182</v>
      </c>
      <c r="J57">
        <v>0.28199999999999997</v>
      </c>
      <c r="K57">
        <v>0.54200000000000004</v>
      </c>
      <c r="L57">
        <v>0.246</v>
      </c>
      <c r="M57">
        <v>0.50900000000000001</v>
      </c>
      <c r="N57">
        <v>0.41199999999999998</v>
      </c>
      <c r="O57">
        <v>3</v>
      </c>
      <c r="P57">
        <v>2.1429999999999998</v>
      </c>
    </row>
    <row r="58" spans="1:16" x14ac:dyDescent="0.2">
      <c r="A58">
        <v>141</v>
      </c>
      <c r="B58">
        <v>1721</v>
      </c>
      <c r="C58">
        <v>9.6370000000000005</v>
      </c>
      <c r="D58">
        <f>Table10[[#This Row],[OPR]]-Table10[[#This Row],[Climbing Avg]]</f>
        <v>7.2370000000000001</v>
      </c>
      <c r="E58">
        <v>0.11799999999999999</v>
      </c>
      <c r="F58">
        <v>-0.19700000000000001</v>
      </c>
      <c r="G58">
        <v>0.17699999999999999</v>
      </c>
      <c r="H58">
        <v>-0.33500000000000002</v>
      </c>
      <c r="I58">
        <v>0.621</v>
      </c>
      <c r="J58">
        <v>8.9999999999999993E-3</v>
      </c>
      <c r="K58">
        <v>1.4970000000000001</v>
      </c>
      <c r="L58">
        <v>0.17399999999999999</v>
      </c>
      <c r="M58">
        <v>1.125</v>
      </c>
      <c r="N58">
        <v>0.40200000000000002</v>
      </c>
      <c r="O58">
        <v>0</v>
      </c>
      <c r="P58">
        <v>2.4</v>
      </c>
    </row>
    <row r="59" spans="1:16" x14ac:dyDescent="0.2">
      <c r="A59">
        <v>110</v>
      </c>
      <c r="B59">
        <v>4201</v>
      </c>
      <c r="C59">
        <v>11.489000000000001</v>
      </c>
      <c r="D59">
        <f>Table10[[#This Row],[OPR]]-Table10[[#This Row],[Climbing Avg]]</f>
        <v>7.2030000000000012</v>
      </c>
      <c r="E59">
        <v>-9.5000000000000001E-2</v>
      </c>
      <c r="F59">
        <v>1.2290000000000001</v>
      </c>
      <c r="G59">
        <v>-0.66600000000000004</v>
      </c>
      <c r="H59">
        <v>-0.53700000000000003</v>
      </c>
      <c r="I59">
        <v>-9.2999999999999999E-2</v>
      </c>
      <c r="J59">
        <v>-1.4999999999999999E-2</v>
      </c>
      <c r="K59">
        <v>0.55200000000000005</v>
      </c>
      <c r="L59">
        <v>9.0999999999999998E-2</v>
      </c>
      <c r="M59">
        <v>0.64900000000000002</v>
      </c>
      <c r="N59">
        <v>0.40200000000000002</v>
      </c>
      <c r="O59">
        <v>3</v>
      </c>
      <c r="P59">
        <v>4.2859999999999996</v>
      </c>
    </row>
    <row r="60" spans="1:16" x14ac:dyDescent="0.2">
      <c r="A60">
        <v>75</v>
      </c>
      <c r="B60">
        <v>2048</v>
      </c>
      <c r="C60">
        <v>14.121</v>
      </c>
      <c r="D60">
        <f>Table10[[#This Row],[OPR]]-Table10[[#This Row],[Climbing Avg]]</f>
        <v>8.4960000000000004</v>
      </c>
      <c r="E60">
        <v>0.24199999999999999</v>
      </c>
      <c r="F60">
        <v>1.839</v>
      </c>
      <c r="G60">
        <v>0.06</v>
      </c>
      <c r="H60">
        <v>-0.17799999999999999</v>
      </c>
      <c r="I60">
        <v>0.13800000000000001</v>
      </c>
      <c r="J60">
        <v>-1.6E-2</v>
      </c>
      <c r="K60">
        <v>0.13500000000000001</v>
      </c>
      <c r="L60">
        <v>-0.155</v>
      </c>
      <c r="M60">
        <v>-0.28499999999999998</v>
      </c>
      <c r="N60">
        <v>0.39800000000000002</v>
      </c>
      <c r="O60">
        <v>2.25</v>
      </c>
      <c r="P60">
        <v>5.625</v>
      </c>
    </row>
    <row r="61" spans="1:16" x14ac:dyDescent="0.2">
      <c r="A61">
        <v>255</v>
      </c>
      <c r="B61">
        <v>5130</v>
      </c>
      <c r="C61">
        <v>4.2030000000000003</v>
      </c>
      <c r="D61">
        <f>Table10[[#This Row],[OPR]]-Table10[[#This Row],[Climbing Avg]]</f>
        <v>2.9170000000000003</v>
      </c>
      <c r="E61">
        <v>-0.37</v>
      </c>
      <c r="F61">
        <v>8.0000000000000002E-3</v>
      </c>
      <c r="G61">
        <v>0.46600000000000003</v>
      </c>
      <c r="H61">
        <v>0.184</v>
      </c>
      <c r="I61">
        <v>5.2999999999999999E-2</v>
      </c>
      <c r="J61">
        <v>-0.16300000000000001</v>
      </c>
      <c r="K61">
        <v>-2.8000000000000001E-2</v>
      </c>
      <c r="L61">
        <v>6.9000000000000006E-2</v>
      </c>
      <c r="M61">
        <v>0.59499999999999997</v>
      </c>
      <c r="N61">
        <v>0.39700000000000002</v>
      </c>
      <c r="O61">
        <v>0</v>
      </c>
      <c r="P61">
        <v>1.286</v>
      </c>
    </row>
    <row r="62" spans="1:16" x14ac:dyDescent="0.2">
      <c r="A62">
        <v>306</v>
      </c>
      <c r="B62">
        <v>7524</v>
      </c>
      <c r="C62">
        <v>3.9E-2</v>
      </c>
      <c r="D62">
        <f>Table10[[#This Row],[OPR]]-Table10[[#This Row],[Climbing Avg]]</f>
        <v>-0.39</v>
      </c>
      <c r="E62">
        <v>-0.189</v>
      </c>
      <c r="F62">
        <v>-0.22700000000000001</v>
      </c>
      <c r="G62">
        <v>7.0999999999999994E-2</v>
      </c>
      <c r="H62">
        <v>7.5999999999999998E-2</v>
      </c>
      <c r="I62">
        <v>-0.3</v>
      </c>
      <c r="J62">
        <v>-1.0999999999999999E-2</v>
      </c>
      <c r="K62">
        <v>-0.34100000000000003</v>
      </c>
      <c r="L62">
        <v>1.2E-2</v>
      </c>
      <c r="M62">
        <v>0.19900000000000001</v>
      </c>
      <c r="N62">
        <v>0.39300000000000002</v>
      </c>
      <c r="O62">
        <v>0</v>
      </c>
      <c r="P62">
        <v>0.42899999999999999</v>
      </c>
    </row>
    <row r="63" spans="1:16" x14ac:dyDescent="0.2">
      <c r="A63">
        <v>18</v>
      </c>
      <c r="B63">
        <v>4930</v>
      </c>
      <c r="C63">
        <v>20.567</v>
      </c>
      <c r="D63">
        <f>Table10[[#This Row],[OPR]]-Table10[[#This Row],[Climbing Avg]]</f>
        <v>9.8529999999999998</v>
      </c>
      <c r="E63">
        <v>0.27100000000000002</v>
      </c>
      <c r="F63">
        <v>1.246</v>
      </c>
      <c r="G63">
        <v>1.0209999999999999</v>
      </c>
      <c r="H63">
        <v>0.72699999999999998</v>
      </c>
      <c r="I63">
        <v>-0.17799999999999999</v>
      </c>
      <c r="J63">
        <v>5.0000000000000001E-3</v>
      </c>
      <c r="K63">
        <v>-8.0000000000000002E-3</v>
      </c>
      <c r="L63">
        <v>-0.22</v>
      </c>
      <c r="M63">
        <v>0.59499999999999997</v>
      </c>
      <c r="N63">
        <v>0.39200000000000002</v>
      </c>
      <c r="O63">
        <v>0</v>
      </c>
      <c r="P63">
        <v>10.714</v>
      </c>
    </row>
    <row r="64" spans="1:16" x14ac:dyDescent="0.2">
      <c r="A64">
        <v>180</v>
      </c>
      <c r="B64">
        <v>3532</v>
      </c>
      <c r="C64">
        <v>7.9889999999999999</v>
      </c>
      <c r="D64">
        <f>Table10[[#This Row],[OPR]]-Table10[[#This Row],[Climbing Avg]]</f>
        <v>5.9889999999999999</v>
      </c>
      <c r="E64">
        <v>0.40200000000000002</v>
      </c>
      <c r="F64">
        <v>-9.4E-2</v>
      </c>
      <c r="G64">
        <v>0.89700000000000002</v>
      </c>
      <c r="H64">
        <v>0.56699999999999995</v>
      </c>
      <c r="I64">
        <v>-0.19400000000000001</v>
      </c>
      <c r="J64">
        <v>-5.6000000000000001E-2</v>
      </c>
      <c r="K64">
        <v>0.14699999999999999</v>
      </c>
      <c r="L64">
        <v>0.03</v>
      </c>
      <c r="M64">
        <v>0.498</v>
      </c>
      <c r="N64">
        <v>0.38100000000000001</v>
      </c>
      <c r="O64">
        <v>0</v>
      </c>
      <c r="P64">
        <v>2</v>
      </c>
    </row>
    <row r="65" spans="1:16" x14ac:dyDescent="0.2">
      <c r="A65">
        <v>210</v>
      </c>
      <c r="B65">
        <v>2626</v>
      </c>
      <c r="C65">
        <v>6.4569999999999999</v>
      </c>
      <c r="D65">
        <f>Table10[[#This Row],[OPR]]-Table10[[#This Row],[Climbing Avg]]</f>
        <v>4.7430000000000003</v>
      </c>
      <c r="E65">
        <v>2.5000000000000001E-2</v>
      </c>
      <c r="F65">
        <v>1.427</v>
      </c>
      <c r="G65">
        <v>0.111</v>
      </c>
      <c r="H65">
        <v>-0.17499999999999999</v>
      </c>
      <c r="I65">
        <v>-0.316</v>
      </c>
      <c r="J65">
        <v>-0.14899999999999999</v>
      </c>
      <c r="K65">
        <v>4.5999999999999999E-2</v>
      </c>
      <c r="L65">
        <v>-0.161</v>
      </c>
      <c r="M65">
        <v>0.52500000000000002</v>
      </c>
      <c r="N65">
        <v>0.378</v>
      </c>
      <c r="O65">
        <v>0</v>
      </c>
      <c r="P65">
        <v>1.714</v>
      </c>
    </row>
    <row r="66" spans="1:16" x14ac:dyDescent="0.2">
      <c r="A66">
        <v>163</v>
      </c>
      <c r="B66">
        <v>6851</v>
      </c>
      <c r="C66">
        <v>8.6839999999999993</v>
      </c>
      <c r="D66">
        <f>Table10[[#This Row],[OPR]]-Table10[[#This Row],[Climbing Avg]]</f>
        <v>6.1839999999999993</v>
      </c>
      <c r="E66">
        <v>-0.04</v>
      </c>
      <c r="F66">
        <v>0.86099999999999999</v>
      </c>
      <c r="G66">
        <v>-2.5000000000000001E-2</v>
      </c>
      <c r="H66">
        <v>1.6E-2</v>
      </c>
      <c r="I66">
        <v>0.22900000000000001</v>
      </c>
      <c r="J66">
        <v>3.0000000000000001E-3</v>
      </c>
      <c r="K66">
        <v>0.47199999999999998</v>
      </c>
      <c r="L66">
        <v>0.16600000000000001</v>
      </c>
      <c r="M66">
        <v>0.32700000000000001</v>
      </c>
      <c r="N66">
        <v>0.373</v>
      </c>
      <c r="O66">
        <v>0</v>
      </c>
      <c r="P66">
        <v>2.5</v>
      </c>
    </row>
    <row r="67" spans="1:16" x14ac:dyDescent="0.2">
      <c r="A67">
        <v>157</v>
      </c>
      <c r="B67">
        <v>7818</v>
      </c>
      <c r="C67">
        <v>8.9710000000000001</v>
      </c>
      <c r="D67">
        <f>Table10[[#This Row],[OPR]]-Table10[[#This Row],[Climbing Avg]]</f>
        <v>5.9710000000000001</v>
      </c>
      <c r="E67">
        <v>-0.23200000000000001</v>
      </c>
      <c r="F67">
        <v>-0.188</v>
      </c>
      <c r="G67">
        <v>0.40200000000000002</v>
      </c>
      <c r="H67">
        <v>6.6000000000000003E-2</v>
      </c>
      <c r="I67">
        <v>1.4E-2</v>
      </c>
      <c r="J67">
        <v>0.02</v>
      </c>
      <c r="K67">
        <v>0.35199999999999998</v>
      </c>
      <c r="L67">
        <v>2.1999999999999999E-2</v>
      </c>
      <c r="M67">
        <v>0.51400000000000001</v>
      </c>
      <c r="N67">
        <v>0.36899999999999999</v>
      </c>
      <c r="O67">
        <v>3</v>
      </c>
      <c r="P67">
        <v>3</v>
      </c>
    </row>
    <row r="68" spans="1:16" x14ac:dyDescent="0.2">
      <c r="A68">
        <v>167</v>
      </c>
      <c r="B68">
        <v>4737</v>
      </c>
      <c r="C68">
        <v>8.5429999999999993</v>
      </c>
      <c r="D68">
        <f>Table10[[#This Row],[OPR]]-Table10[[#This Row],[Climbing Avg]]</f>
        <v>5.5429999999999993</v>
      </c>
      <c r="E68">
        <v>-0.312</v>
      </c>
      <c r="F68">
        <v>0.98</v>
      </c>
      <c r="G68">
        <v>-0.16600000000000001</v>
      </c>
      <c r="H68">
        <v>3.2000000000000001E-2</v>
      </c>
      <c r="I68">
        <v>3.2000000000000001E-2</v>
      </c>
      <c r="J68">
        <v>-8.8999999999999996E-2</v>
      </c>
      <c r="K68">
        <v>4.0000000000000001E-3</v>
      </c>
      <c r="L68">
        <v>-0.123</v>
      </c>
      <c r="M68">
        <v>0.34</v>
      </c>
      <c r="N68">
        <v>0.36599999999999999</v>
      </c>
      <c r="O68">
        <v>2.25</v>
      </c>
      <c r="P68">
        <v>3</v>
      </c>
    </row>
    <row r="69" spans="1:16" x14ac:dyDescent="0.2">
      <c r="A69">
        <v>135</v>
      </c>
      <c r="B69">
        <v>3473</v>
      </c>
      <c r="C69">
        <v>9.7240000000000002</v>
      </c>
      <c r="D69">
        <f>Table10[[#This Row],[OPR]]-Table10[[#This Row],[Climbing Avg]]</f>
        <v>7.5810000000000004</v>
      </c>
      <c r="E69">
        <v>-0.17499999999999999</v>
      </c>
      <c r="F69">
        <v>0.78400000000000003</v>
      </c>
      <c r="G69">
        <v>0.29299999999999998</v>
      </c>
      <c r="H69">
        <v>2.9000000000000001E-2</v>
      </c>
      <c r="I69">
        <v>0.217</v>
      </c>
      <c r="J69">
        <v>3.4000000000000002E-2</v>
      </c>
      <c r="K69">
        <v>0.46300000000000002</v>
      </c>
      <c r="L69">
        <v>1.2E-2</v>
      </c>
      <c r="M69">
        <v>0.51400000000000001</v>
      </c>
      <c r="N69">
        <v>0.36499999999999999</v>
      </c>
      <c r="O69">
        <v>1.286</v>
      </c>
      <c r="P69">
        <v>2.1429999999999998</v>
      </c>
    </row>
    <row r="70" spans="1:16" x14ac:dyDescent="0.2">
      <c r="A70">
        <v>144</v>
      </c>
      <c r="B70">
        <v>3981</v>
      </c>
      <c r="C70">
        <v>9.5719999999999992</v>
      </c>
      <c r="D70">
        <f>Table10[[#This Row],[OPR]]-Table10[[#This Row],[Climbing Avg]]</f>
        <v>7.0719999999999992</v>
      </c>
      <c r="E70">
        <v>0.08</v>
      </c>
      <c r="F70">
        <v>1.22</v>
      </c>
      <c r="G70">
        <v>-0.435</v>
      </c>
      <c r="H70">
        <v>-0.129</v>
      </c>
      <c r="I70">
        <v>0.115</v>
      </c>
      <c r="J70">
        <v>-2.5000000000000001E-2</v>
      </c>
      <c r="K70">
        <v>0.183</v>
      </c>
      <c r="L70">
        <v>-2E-3</v>
      </c>
      <c r="M70">
        <v>0.69899999999999995</v>
      </c>
      <c r="N70">
        <v>0.36499999999999999</v>
      </c>
      <c r="O70">
        <v>1.5</v>
      </c>
      <c r="P70">
        <v>2.5</v>
      </c>
    </row>
    <row r="71" spans="1:16" x14ac:dyDescent="0.2">
      <c r="A71">
        <v>5</v>
      </c>
      <c r="B71">
        <v>1519</v>
      </c>
      <c r="C71">
        <v>27.901</v>
      </c>
      <c r="D71">
        <f>Table10[[#This Row],[OPR]]-Table10[[#This Row],[Climbing Avg]]</f>
        <v>15.901</v>
      </c>
      <c r="E71">
        <v>0.107</v>
      </c>
      <c r="F71">
        <v>2.512</v>
      </c>
      <c r="G71">
        <v>0.33200000000000002</v>
      </c>
      <c r="H71">
        <v>0.36099999999999999</v>
      </c>
      <c r="I71">
        <v>0.108</v>
      </c>
      <c r="J71">
        <v>7.0999999999999994E-2</v>
      </c>
      <c r="K71">
        <v>5.0999999999999997E-2</v>
      </c>
      <c r="L71">
        <v>0.253</v>
      </c>
      <c r="M71">
        <v>0.52800000000000002</v>
      </c>
      <c r="N71">
        <v>0.35199999999999998</v>
      </c>
      <c r="O71">
        <v>3</v>
      </c>
      <c r="P71">
        <v>12</v>
      </c>
    </row>
    <row r="72" spans="1:16" x14ac:dyDescent="0.2">
      <c r="A72">
        <v>94</v>
      </c>
      <c r="B72">
        <v>4568</v>
      </c>
      <c r="C72">
        <v>12.68</v>
      </c>
      <c r="D72">
        <f>Table10[[#This Row],[OPR]]-Table10[[#This Row],[Climbing Avg]]</f>
        <v>10.68</v>
      </c>
      <c r="E72">
        <v>1.6E-2</v>
      </c>
      <c r="F72">
        <v>1.296</v>
      </c>
      <c r="G72">
        <v>0.45300000000000001</v>
      </c>
      <c r="H72">
        <v>0.33700000000000002</v>
      </c>
      <c r="I72">
        <v>0.40799999999999997</v>
      </c>
      <c r="J72">
        <v>0.42</v>
      </c>
      <c r="K72">
        <v>0.26400000000000001</v>
      </c>
      <c r="L72">
        <v>-3.2000000000000001E-2</v>
      </c>
      <c r="M72">
        <v>0.38900000000000001</v>
      </c>
      <c r="N72">
        <v>0.35</v>
      </c>
      <c r="O72">
        <v>0.5</v>
      </c>
      <c r="P72">
        <v>2</v>
      </c>
    </row>
    <row r="73" spans="1:16" x14ac:dyDescent="0.2">
      <c r="A73">
        <v>128</v>
      </c>
      <c r="B73">
        <v>1539</v>
      </c>
      <c r="C73">
        <v>10.196999999999999</v>
      </c>
      <c r="D73">
        <f>Table10[[#This Row],[OPR]]-Table10[[#This Row],[Climbing Avg]]</f>
        <v>8.6969999999999992</v>
      </c>
      <c r="E73">
        <v>-0.28599999999999998</v>
      </c>
      <c r="F73">
        <v>0.51300000000000001</v>
      </c>
      <c r="G73">
        <v>0.152</v>
      </c>
      <c r="H73">
        <v>0.01</v>
      </c>
      <c r="I73">
        <v>0.183</v>
      </c>
      <c r="J73">
        <v>2.5000000000000001E-2</v>
      </c>
      <c r="K73">
        <v>0.65300000000000002</v>
      </c>
      <c r="L73">
        <v>0.22500000000000001</v>
      </c>
      <c r="M73">
        <v>0.72499999999999998</v>
      </c>
      <c r="N73">
        <v>0.34200000000000003</v>
      </c>
      <c r="O73">
        <v>2.5</v>
      </c>
      <c r="P73">
        <v>1.5</v>
      </c>
    </row>
    <row r="74" spans="1:16" x14ac:dyDescent="0.2">
      <c r="A74">
        <v>84</v>
      </c>
      <c r="B74">
        <v>5067</v>
      </c>
      <c r="C74">
        <v>13.446999999999999</v>
      </c>
      <c r="D74">
        <f>Table10[[#This Row],[OPR]]-Table10[[#This Row],[Climbing Avg]]</f>
        <v>10.446999999999999</v>
      </c>
      <c r="E74">
        <v>-3.9E-2</v>
      </c>
      <c r="F74">
        <v>2.3540000000000001</v>
      </c>
      <c r="G74">
        <v>-0.113</v>
      </c>
      <c r="H74">
        <v>-0.14299999999999999</v>
      </c>
      <c r="I74">
        <v>0.109</v>
      </c>
      <c r="J74">
        <v>0.11899999999999999</v>
      </c>
      <c r="K74">
        <v>-7.5999999999999998E-2</v>
      </c>
      <c r="L74">
        <v>9.5000000000000001E-2</v>
      </c>
      <c r="M74">
        <v>-0.28599999999999998</v>
      </c>
      <c r="N74">
        <v>0.32800000000000001</v>
      </c>
      <c r="O74">
        <v>3</v>
      </c>
      <c r="P74">
        <v>3</v>
      </c>
    </row>
    <row r="75" spans="1:16" x14ac:dyDescent="0.2">
      <c r="A75">
        <v>46</v>
      </c>
      <c r="B75">
        <v>4079</v>
      </c>
      <c r="C75">
        <v>16.454000000000001</v>
      </c>
      <c r="D75">
        <f>Table10[[#This Row],[OPR]]-Table10[[#This Row],[Climbing Avg]]</f>
        <v>7.4540000000000006</v>
      </c>
      <c r="E75">
        <v>8.8999999999999996E-2</v>
      </c>
      <c r="F75">
        <v>0.49099999999999999</v>
      </c>
      <c r="G75">
        <v>0.45200000000000001</v>
      </c>
      <c r="H75">
        <v>0.51300000000000001</v>
      </c>
      <c r="I75">
        <v>0.33700000000000002</v>
      </c>
      <c r="J75">
        <v>0.108</v>
      </c>
      <c r="K75">
        <v>-3.9E-2</v>
      </c>
      <c r="L75">
        <v>0.125</v>
      </c>
      <c r="M75">
        <v>0.32800000000000001</v>
      </c>
      <c r="N75">
        <v>0.32700000000000001</v>
      </c>
      <c r="O75">
        <v>0.42899999999999999</v>
      </c>
      <c r="P75">
        <v>9</v>
      </c>
    </row>
    <row r="76" spans="1:16" x14ac:dyDescent="0.2">
      <c r="A76">
        <v>260</v>
      </c>
      <c r="B76">
        <v>3533</v>
      </c>
      <c r="C76">
        <v>4.0289999999999999</v>
      </c>
      <c r="D76">
        <f>Table10[[#This Row],[OPR]]-Table10[[#This Row],[Climbing Avg]]</f>
        <v>3.0289999999999999</v>
      </c>
      <c r="E76">
        <v>-0.28000000000000003</v>
      </c>
      <c r="F76">
        <v>0.75800000000000001</v>
      </c>
      <c r="G76">
        <v>0.34499999999999997</v>
      </c>
      <c r="H76">
        <v>-8.0000000000000002E-3</v>
      </c>
      <c r="I76">
        <v>-0.19700000000000001</v>
      </c>
      <c r="J76">
        <v>-0.111</v>
      </c>
      <c r="K76">
        <v>7.8E-2</v>
      </c>
      <c r="L76">
        <v>-0.13600000000000001</v>
      </c>
      <c r="M76">
        <v>0.32300000000000001</v>
      </c>
      <c r="N76">
        <v>0.32700000000000001</v>
      </c>
      <c r="O76">
        <v>0</v>
      </c>
      <c r="P76">
        <v>1</v>
      </c>
    </row>
    <row r="77" spans="1:16" x14ac:dyDescent="0.2">
      <c r="A77">
        <v>258</v>
      </c>
      <c r="B77">
        <v>3953</v>
      </c>
      <c r="C77">
        <v>4.0819999999999999</v>
      </c>
      <c r="D77">
        <f>Table10[[#This Row],[OPR]]-Table10[[#This Row],[Climbing Avg]]</f>
        <v>1.5109999999999997</v>
      </c>
      <c r="E77">
        <v>0.10299999999999999</v>
      </c>
      <c r="F77">
        <v>0.61799999999999999</v>
      </c>
      <c r="G77">
        <v>-4.7E-2</v>
      </c>
      <c r="H77">
        <v>0.13400000000000001</v>
      </c>
      <c r="I77">
        <v>-0.11600000000000001</v>
      </c>
      <c r="J77">
        <v>0.03</v>
      </c>
      <c r="K77">
        <v>-0.47699999999999998</v>
      </c>
      <c r="L77">
        <v>-0.23699999999999999</v>
      </c>
      <c r="M77">
        <v>-0.21199999999999999</v>
      </c>
      <c r="N77">
        <v>0.315</v>
      </c>
      <c r="O77">
        <v>0.42899999999999999</v>
      </c>
      <c r="P77">
        <v>2.5710000000000002</v>
      </c>
    </row>
    <row r="78" spans="1:16" x14ac:dyDescent="0.2">
      <c r="A78">
        <v>140</v>
      </c>
      <c r="B78">
        <v>6499</v>
      </c>
      <c r="C78">
        <v>9.64</v>
      </c>
      <c r="D78">
        <f>Table10[[#This Row],[OPR]]-Table10[[#This Row],[Climbing Avg]]</f>
        <v>7.0690000000000008</v>
      </c>
      <c r="E78">
        <v>3.7999999999999999E-2</v>
      </c>
      <c r="F78">
        <v>0.61399999999999999</v>
      </c>
      <c r="G78">
        <v>0.874</v>
      </c>
      <c r="H78">
        <v>0.154</v>
      </c>
      <c r="I78">
        <v>2.8000000000000001E-2</v>
      </c>
      <c r="J78">
        <v>6.0000000000000001E-3</v>
      </c>
      <c r="K78">
        <v>0.221</v>
      </c>
      <c r="L78">
        <v>0.128</v>
      </c>
      <c r="M78">
        <v>0.55600000000000005</v>
      </c>
      <c r="N78">
        <v>0.31</v>
      </c>
      <c r="O78">
        <v>0</v>
      </c>
      <c r="P78">
        <v>2.5710000000000002</v>
      </c>
    </row>
    <row r="79" spans="1:16" x14ac:dyDescent="0.2">
      <c r="A79">
        <v>197</v>
      </c>
      <c r="B79">
        <v>6190</v>
      </c>
      <c r="C79">
        <v>7.2850000000000001</v>
      </c>
      <c r="D79">
        <f>Table10[[#This Row],[OPR]]-Table10[[#This Row],[Climbing Avg]]</f>
        <v>4.7850000000000001</v>
      </c>
      <c r="E79">
        <v>-0.01</v>
      </c>
      <c r="F79">
        <v>-0.17899999999999999</v>
      </c>
      <c r="G79">
        <v>0.182</v>
      </c>
      <c r="H79">
        <v>8.6999999999999994E-2</v>
      </c>
      <c r="I79">
        <v>0.40600000000000003</v>
      </c>
      <c r="J79">
        <v>0.17</v>
      </c>
      <c r="K79">
        <v>0.22700000000000001</v>
      </c>
      <c r="L79">
        <v>8.5000000000000006E-2</v>
      </c>
      <c r="M79">
        <v>0.128</v>
      </c>
      <c r="N79">
        <v>0.31</v>
      </c>
      <c r="O79">
        <v>1.5</v>
      </c>
      <c r="P79">
        <v>2.5</v>
      </c>
    </row>
    <row r="80" spans="1:16" x14ac:dyDescent="0.2">
      <c r="A80">
        <v>102</v>
      </c>
      <c r="B80">
        <v>5472</v>
      </c>
      <c r="C80">
        <v>11.819000000000001</v>
      </c>
      <c r="D80">
        <f>Table10[[#This Row],[OPR]]-Table10[[#This Row],[Climbing Avg]]</f>
        <v>9.2480000000000011</v>
      </c>
      <c r="E80">
        <v>0.255</v>
      </c>
      <c r="F80">
        <v>2.3050000000000002</v>
      </c>
      <c r="G80">
        <v>-0.22600000000000001</v>
      </c>
      <c r="H80">
        <v>-0.17</v>
      </c>
      <c r="I80">
        <v>-0.129</v>
      </c>
      <c r="J80">
        <v>-0.153</v>
      </c>
      <c r="K80">
        <v>0.60099999999999998</v>
      </c>
      <c r="L80">
        <v>3.9E-2</v>
      </c>
      <c r="M80">
        <v>0.628</v>
      </c>
      <c r="N80">
        <v>0.309</v>
      </c>
      <c r="O80">
        <v>0</v>
      </c>
      <c r="P80">
        <v>2.5710000000000002</v>
      </c>
    </row>
    <row r="81" spans="1:16" x14ac:dyDescent="0.2">
      <c r="A81">
        <v>76</v>
      </c>
      <c r="B81">
        <v>1188</v>
      </c>
      <c r="C81">
        <v>14.114000000000001</v>
      </c>
      <c r="D81">
        <f>Table10[[#This Row],[OPR]]-Table10[[#This Row],[Climbing Avg]]</f>
        <v>11.489000000000001</v>
      </c>
      <c r="E81">
        <v>0.53200000000000003</v>
      </c>
      <c r="F81">
        <v>0.499</v>
      </c>
      <c r="G81">
        <v>1.0649999999999999</v>
      </c>
      <c r="H81">
        <v>0.377</v>
      </c>
      <c r="I81">
        <v>-5.1999999999999998E-2</v>
      </c>
      <c r="J81">
        <v>2.3E-2</v>
      </c>
      <c r="K81">
        <v>0.16400000000000001</v>
      </c>
      <c r="L81">
        <v>0.10299999999999999</v>
      </c>
      <c r="M81">
        <v>0.95199999999999996</v>
      </c>
      <c r="N81">
        <v>0.30399999999999999</v>
      </c>
      <c r="O81">
        <v>2.25</v>
      </c>
      <c r="P81">
        <v>2.625</v>
      </c>
    </row>
    <row r="82" spans="1:16" x14ac:dyDescent="0.2">
      <c r="A82">
        <v>116</v>
      </c>
      <c r="B82">
        <v>5756</v>
      </c>
      <c r="C82">
        <v>11.122999999999999</v>
      </c>
      <c r="D82">
        <f>Table10[[#This Row],[OPR]]-Table10[[#This Row],[Climbing Avg]]</f>
        <v>9.9979999999999993</v>
      </c>
      <c r="E82">
        <v>0.83399999999999996</v>
      </c>
      <c r="F82">
        <v>1.9430000000000001</v>
      </c>
      <c r="G82">
        <v>5.6000000000000001E-2</v>
      </c>
      <c r="H82">
        <v>-3.0000000000000001E-3</v>
      </c>
      <c r="I82">
        <v>-3.5000000000000003E-2</v>
      </c>
      <c r="J82">
        <v>4.7E-2</v>
      </c>
      <c r="K82">
        <v>0.22</v>
      </c>
      <c r="L82">
        <v>0.01</v>
      </c>
      <c r="M82">
        <v>0.47399999999999998</v>
      </c>
      <c r="N82">
        <v>0.30299999999999999</v>
      </c>
      <c r="O82">
        <v>0</v>
      </c>
      <c r="P82">
        <v>1.125</v>
      </c>
    </row>
    <row r="83" spans="1:16" x14ac:dyDescent="0.2">
      <c r="A83">
        <v>115</v>
      </c>
      <c r="B83">
        <v>597</v>
      </c>
      <c r="C83">
        <v>11.241</v>
      </c>
      <c r="D83">
        <f>Table10[[#This Row],[OPR]]-Table10[[#This Row],[Climbing Avg]]</f>
        <v>9.097999999999999</v>
      </c>
      <c r="E83">
        <v>-0.49199999999999999</v>
      </c>
      <c r="F83">
        <v>1.69</v>
      </c>
      <c r="G83">
        <v>0.34300000000000003</v>
      </c>
      <c r="H83">
        <v>0.221</v>
      </c>
      <c r="I83">
        <v>0.11600000000000001</v>
      </c>
      <c r="J83">
        <v>5.3999999999999999E-2</v>
      </c>
      <c r="K83">
        <v>1.2999999999999999E-2</v>
      </c>
      <c r="L83">
        <v>-2E-3</v>
      </c>
      <c r="M83">
        <v>0.32900000000000001</v>
      </c>
      <c r="N83">
        <v>0.29199999999999998</v>
      </c>
      <c r="O83">
        <v>1.714</v>
      </c>
      <c r="P83">
        <v>2.1429999999999998</v>
      </c>
    </row>
    <row r="84" spans="1:16" x14ac:dyDescent="0.2">
      <c r="A84">
        <v>230</v>
      </c>
      <c r="B84">
        <v>5538</v>
      </c>
      <c r="C84">
        <v>5.4480000000000004</v>
      </c>
      <c r="D84">
        <f>Table10[[#This Row],[OPR]]-Table10[[#This Row],[Climbing Avg]]</f>
        <v>3.7340000000000004</v>
      </c>
      <c r="E84">
        <v>0.26400000000000001</v>
      </c>
      <c r="F84">
        <v>-0.13500000000000001</v>
      </c>
      <c r="G84">
        <v>0.753</v>
      </c>
      <c r="H84">
        <v>0.18</v>
      </c>
      <c r="I84">
        <v>-5.3999999999999999E-2</v>
      </c>
      <c r="J84">
        <v>-4.0000000000000001E-3</v>
      </c>
      <c r="K84">
        <v>-0.127</v>
      </c>
      <c r="L84">
        <v>-3.5000000000000003E-2</v>
      </c>
      <c r="M84">
        <v>0.16500000000000001</v>
      </c>
      <c r="N84">
        <v>0.28599999999999998</v>
      </c>
      <c r="O84">
        <v>0.85699999999999998</v>
      </c>
      <c r="P84">
        <v>1.714</v>
      </c>
    </row>
    <row r="85" spans="1:16" x14ac:dyDescent="0.2">
      <c r="A85">
        <v>294</v>
      </c>
      <c r="B85">
        <v>7230</v>
      </c>
      <c r="C85">
        <v>1.9770000000000001</v>
      </c>
      <c r="D85">
        <f>Table10[[#This Row],[OPR]]-Table10[[#This Row],[Climbing Avg]]</f>
        <v>-0.1659999999999997</v>
      </c>
      <c r="E85">
        <v>2.5000000000000001E-2</v>
      </c>
      <c r="F85">
        <v>3.2000000000000001E-2</v>
      </c>
      <c r="G85">
        <v>-0.11</v>
      </c>
      <c r="H85">
        <v>-0.29499999999999998</v>
      </c>
      <c r="I85">
        <v>-5.7000000000000002E-2</v>
      </c>
      <c r="J85">
        <v>-6.7000000000000004E-2</v>
      </c>
      <c r="K85">
        <v>-0.30399999999999999</v>
      </c>
      <c r="L85">
        <v>-0.129</v>
      </c>
      <c r="M85">
        <v>0.625</v>
      </c>
      <c r="N85">
        <v>0.28499999999999998</v>
      </c>
      <c r="O85">
        <v>0</v>
      </c>
      <c r="P85">
        <v>2.1429999999999998</v>
      </c>
    </row>
    <row r="86" spans="1:16" x14ac:dyDescent="0.2">
      <c r="A86">
        <v>47</v>
      </c>
      <c r="B86">
        <v>6329</v>
      </c>
      <c r="C86">
        <v>16.381</v>
      </c>
      <c r="D86">
        <f>Table10[[#This Row],[OPR]]-Table10[[#This Row],[Climbing Avg]]</f>
        <v>13.381</v>
      </c>
      <c r="E86">
        <v>-9.9000000000000005E-2</v>
      </c>
      <c r="F86">
        <v>1.4630000000000001</v>
      </c>
      <c r="G86">
        <v>4.7E-2</v>
      </c>
      <c r="H86">
        <v>-2.9000000000000001E-2</v>
      </c>
      <c r="I86">
        <v>0.78900000000000003</v>
      </c>
      <c r="J86">
        <v>0.43099999999999999</v>
      </c>
      <c r="K86">
        <v>1.026</v>
      </c>
      <c r="L86">
        <v>0.82199999999999995</v>
      </c>
      <c r="M86">
        <v>0.47599999999999998</v>
      </c>
      <c r="N86">
        <v>0.28199999999999997</v>
      </c>
      <c r="O86">
        <v>0</v>
      </c>
      <c r="P86">
        <v>3</v>
      </c>
    </row>
    <row r="87" spans="1:16" x14ac:dyDescent="0.2">
      <c r="A87">
        <v>9</v>
      </c>
      <c r="B87">
        <v>4451</v>
      </c>
      <c r="C87">
        <v>24.785</v>
      </c>
      <c r="D87">
        <f>Table10[[#This Row],[OPR]]-Table10[[#This Row],[Climbing Avg]]</f>
        <v>14.785</v>
      </c>
      <c r="E87">
        <v>-6.3E-2</v>
      </c>
      <c r="F87">
        <v>2.544</v>
      </c>
      <c r="G87">
        <v>0.85699999999999998</v>
      </c>
      <c r="H87">
        <v>0.84299999999999997</v>
      </c>
      <c r="I87">
        <v>0.23899999999999999</v>
      </c>
      <c r="J87">
        <v>-0.22800000000000001</v>
      </c>
      <c r="K87">
        <v>0.54100000000000004</v>
      </c>
      <c r="L87">
        <v>5.1999999999999998E-2</v>
      </c>
      <c r="M87">
        <v>0.57899999999999996</v>
      </c>
      <c r="N87">
        <v>0.28199999999999997</v>
      </c>
      <c r="O87">
        <v>0</v>
      </c>
      <c r="P87">
        <v>10</v>
      </c>
    </row>
    <row r="88" spans="1:16" x14ac:dyDescent="0.2">
      <c r="A88">
        <v>74</v>
      </c>
      <c r="B88">
        <v>281</v>
      </c>
      <c r="C88">
        <v>14.135</v>
      </c>
      <c r="D88">
        <f>Table10[[#This Row],[OPR]]-Table10[[#This Row],[Climbing Avg]]</f>
        <v>5.1349999999999998</v>
      </c>
      <c r="E88">
        <v>0.69599999999999995</v>
      </c>
      <c r="F88">
        <v>0.63900000000000001</v>
      </c>
      <c r="G88">
        <v>-0.13700000000000001</v>
      </c>
      <c r="H88">
        <v>0.151</v>
      </c>
      <c r="I88">
        <v>-0.309</v>
      </c>
      <c r="J88">
        <v>-4.4999999999999998E-2</v>
      </c>
      <c r="K88">
        <v>3.3000000000000002E-2</v>
      </c>
      <c r="L88">
        <v>-3.4000000000000002E-2</v>
      </c>
      <c r="M88">
        <v>0.79600000000000004</v>
      </c>
      <c r="N88">
        <v>0.28100000000000003</v>
      </c>
      <c r="O88">
        <v>0</v>
      </c>
      <c r="P88">
        <v>9</v>
      </c>
    </row>
    <row r="89" spans="1:16" x14ac:dyDescent="0.2">
      <c r="A89">
        <v>27</v>
      </c>
      <c r="B89">
        <v>5802</v>
      </c>
      <c r="C89">
        <v>18.254999999999999</v>
      </c>
      <c r="D89">
        <f>Table10[[#This Row],[OPR]]-Table10[[#This Row],[Climbing Avg]]</f>
        <v>17.398</v>
      </c>
      <c r="E89">
        <v>-4.9000000000000002E-2</v>
      </c>
      <c r="F89">
        <v>3.21</v>
      </c>
      <c r="G89">
        <v>0.122</v>
      </c>
      <c r="H89">
        <v>-0.11799999999999999</v>
      </c>
      <c r="I89">
        <v>0.30199999999999999</v>
      </c>
      <c r="J89">
        <v>-2E-3</v>
      </c>
      <c r="K89">
        <v>1.048</v>
      </c>
      <c r="L89">
        <v>0.60499999999999998</v>
      </c>
      <c r="M89">
        <v>0.45600000000000002</v>
      </c>
      <c r="N89">
        <v>0.28000000000000003</v>
      </c>
      <c r="O89">
        <v>1.714</v>
      </c>
      <c r="P89">
        <v>0.85699999999999998</v>
      </c>
    </row>
    <row r="90" spans="1:16" x14ac:dyDescent="0.2">
      <c r="A90">
        <v>106</v>
      </c>
      <c r="B90">
        <v>5498</v>
      </c>
      <c r="C90">
        <v>11.602</v>
      </c>
      <c r="D90">
        <f>Table10[[#This Row],[OPR]]-Table10[[#This Row],[Climbing Avg]]</f>
        <v>9.1020000000000003</v>
      </c>
      <c r="E90">
        <v>-4.0000000000000001E-3</v>
      </c>
      <c r="F90">
        <v>1.885</v>
      </c>
      <c r="G90">
        <v>-0.224</v>
      </c>
      <c r="H90">
        <v>-3.7999999999999999E-2</v>
      </c>
      <c r="I90">
        <v>-0.42399999999999999</v>
      </c>
      <c r="J90">
        <v>-0.47</v>
      </c>
      <c r="K90">
        <v>-1.9E-2</v>
      </c>
      <c r="L90">
        <v>0</v>
      </c>
      <c r="M90">
        <v>1.488</v>
      </c>
      <c r="N90">
        <v>0.27900000000000003</v>
      </c>
      <c r="O90">
        <v>2.5</v>
      </c>
      <c r="P90">
        <v>2.5</v>
      </c>
    </row>
    <row r="91" spans="1:16" x14ac:dyDescent="0.2">
      <c r="A91">
        <v>104</v>
      </c>
      <c r="B91">
        <v>5641</v>
      </c>
      <c r="C91">
        <v>11.611000000000001</v>
      </c>
      <c r="D91">
        <f>Table10[[#This Row],[OPR]]-Table10[[#This Row],[Climbing Avg]]</f>
        <v>4.3250000000000011</v>
      </c>
      <c r="E91">
        <v>0.23599999999999999</v>
      </c>
      <c r="F91">
        <v>-0.433</v>
      </c>
      <c r="G91">
        <v>0.621</v>
      </c>
      <c r="H91">
        <v>0.51700000000000002</v>
      </c>
      <c r="I91">
        <v>0.22800000000000001</v>
      </c>
      <c r="J91">
        <v>3.5999999999999997E-2</v>
      </c>
      <c r="K91">
        <v>-1.0999999999999999E-2</v>
      </c>
      <c r="L91">
        <v>-5.1999999999999998E-2</v>
      </c>
      <c r="M91">
        <v>0.35799999999999998</v>
      </c>
      <c r="N91">
        <v>0.27600000000000002</v>
      </c>
      <c r="O91">
        <v>0.42899999999999999</v>
      </c>
      <c r="P91">
        <v>7.2859999999999996</v>
      </c>
    </row>
    <row r="92" spans="1:16" x14ac:dyDescent="0.2">
      <c r="A92">
        <v>123</v>
      </c>
      <c r="B92">
        <v>5553</v>
      </c>
      <c r="C92">
        <v>10.539</v>
      </c>
      <c r="D92">
        <f>Table10[[#This Row],[OPR]]-Table10[[#This Row],[Climbing Avg]]</f>
        <v>9.0389999999999997</v>
      </c>
      <c r="E92">
        <v>1.0999999999999999E-2</v>
      </c>
      <c r="F92">
        <v>1.7230000000000001</v>
      </c>
      <c r="G92">
        <v>-6.6000000000000003E-2</v>
      </c>
      <c r="H92">
        <v>5.2999999999999999E-2</v>
      </c>
      <c r="I92">
        <v>6.8000000000000005E-2</v>
      </c>
      <c r="J92">
        <v>4.9000000000000002E-2</v>
      </c>
      <c r="K92">
        <v>0.114</v>
      </c>
      <c r="L92">
        <v>0.255</v>
      </c>
      <c r="M92">
        <v>0.86099999999999999</v>
      </c>
      <c r="N92">
        <v>0.27500000000000002</v>
      </c>
      <c r="O92">
        <v>0</v>
      </c>
      <c r="P92">
        <v>1.5</v>
      </c>
    </row>
    <row r="93" spans="1:16" x14ac:dyDescent="0.2">
      <c r="A93">
        <v>56</v>
      </c>
      <c r="B93">
        <v>1287</v>
      </c>
      <c r="C93">
        <v>15.564</v>
      </c>
      <c r="D93">
        <f>Table10[[#This Row],[OPR]]-Table10[[#This Row],[Climbing Avg]]</f>
        <v>12.564</v>
      </c>
      <c r="E93">
        <v>-0.158</v>
      </c>
      <c r="F93">
        <v>2.121</v>
      </c>
      <c r="G93">
        <v>0.21199999999999999</v>
      </c>
      <c r="H93">
        <v>2.1000000000000001E-2</v>
      </c>
      <c r="I93">
        <v>0.495</v>
      </c>
      <c r="J93">
        <v>0.13900000000000001</v>
      </c>
      <c r="K93">
        <v>0.32400000000000001</v>
      </c>
      <c r="L93">
        <v>5.8000000000000003E-2</v>
      </c>
      <c r="M93">
        <v>-1.2E-2</v>
      </c>
      <c r="N93">
        <v>0.27500000000000002</v>
      </c>
      <c r="O93">
        <v>3</v>
      </c>
      <c r="P93">
        <v>3</v>
      </c>
    </row>
    <row r="94" spans="1:16" x14ac:dyDescent="0.2">
      <c r="A94">
        <v>96</v>
      </c>
      <c r="B94">
        <v>3547</v>
      </c>
      <c r="C94">
        <v>12.590999999999999</v>
      </c>
      <c r="D94">
        <f>Table10[[#This Row],[OPR]]-Table10[[#This Row],[Climbing Avg]]</f>
        <v>7.0909999999999993</v>
      </c>
      <c r="E94">
        <v>-3.9E-2</v>
      </c>
      <c r="F94">
        <v>8.4000000000000005E-2</v>
      </c>
      <c r="G94">
        <v>0</v>
      </c>
      <c r="H94">
        <v>0.152</v>
      </c>
      <c r="I94">
        <v>0.251</v>
      </c>
      <c r="J94">
        <v>0.16900000000000001</v>
      </c>
      <c r="K94">
        <v>0.48399999999999999</v>
      </c>
      <c r="L94">
        <v>-4.3999999999999997E-2</v>
      </c>
      <c r="M94">
        <v>0.39700000000000002</v>
      </c>
      <c r="N94">
        <v>0.27500000000000002</v>
      </c>
      <c r="O94">
        <v>3</v>
      </c>
      <c r="P94">
        <v>5.5</v>
      </c>
    </row>
    <row r="95" spans="1:16" x14ac:dyDescent="0.2">
      <c r="A95">
        <v>218</v>
      </c>
      <c r="B95">
        <v>7856</v>
      </c>
      <c r="C95">
        <v>6.2750000000000004</v>
      </c>
      <c r="D95">
        <f>Table10[[#This Row],[OPR]]-Table10[[#This Row],[Climbing Avg]]</f>
        <v>4.7750000000000004</v>
      </c>
      <c r="E95">
        <v>-1.4999999999999999E-2</v>
      </c>
      <c r="F95">
        <v>0.873</v>
      </c>
      <c r="G95">
        <v>1E-3</v>
      </c>
      <c r="H95">
        <v>-8.4000000000000005E-2</v>
      </c>
      <c r="I95">
        <v>-0.11600000000000001</v>
      </c>
      <c r="J95">
        <v>2.3E-2</v>
      </c>
      <c r="K95">
        <v>6.5000000000000002E-2</v>
      </c>
      <c r="L95">
        <v>0.13500000000000001</v>
      </c>
      <c r="M95">
        <v>0.63500000000000001</v>
      </c>
      <c r="N95">
        <v>0.26400000000000001</v>
      </c>
      <c r="O95">
        <v>0</v>
      </c>
      <c r="P95">
        <v>1.5</v>
      </c>
    </row>
    <row r="96" spans="1:16" x14ac:dyDescent="0.2">
      <c r="A96">
        <v>59</v>
      </c>
      <c r="B96">
        <v>3535</v>
      </c>
      <c r="C96">
        <v>15.49</v>
      </c>
      <c r="D96">
        <f>Table10[[#This Row],[OPR]]-Table10[[#This Row],[Climbing Avg]]</f>
        <v>10.99</v>
      </c>
      <c r="E96">
        <v>-2.1999999999999999E-2</v>
      </c>
      <c r="F96">
        <v>2.2040000000000002</v>
      </c>
      <c r="G96">
        <v>9.7000000000000003E-2</v>
      </c>
      <c r="H96">
        <v>0.25900000000000001</v>
      </c>
      <c r="I96">
        <v>0.19400000000000001</v>
      </c>
      <c r="J96">
        <v>-5.0000000000000001E-3</v>
      </c>
      <c r="K96">
        <v>0.14899999999999999</v>
      </c>
      <c r="L96">
        <v>4.2999999999999997E-2</v>
      </c>
      <c r="M96">
        <v>0.376</v>
      </c>
      <c r="N96">
        <v>0.25800000000000001</v>
      </c>
      <c r="O96">
        <v>1.125</v>
      </c>
      <c r="P96">
        <v>4.5</v>
      </c>
    </row>
    <row r="97" spans="1:16" x14ac:dyDescent="0.2">
      <c r="A97">
        <v>16</v>
      </c>
      <c r="B97">
        <v>6528</v>
      </c>
      <c r="C97">
        <v>21.222000000000001</v>
      </c>
      <c r="D97">
        <f>Table10[[#This Row],[OPR]]-Table10[[#This Row],[Climbing Avg]]</f>
        <v>18.722000000000001</v>
      </c>
      <c r="E97">
        <v>-2.3E-2</v>
      </c>
      <c r="F97">
        <v>3.246</v>
      </c>
      <c r="G97">
        <v>0.78200000000000003</v>
      </c>
      <c r="H97">
        <v>0.85899999999999999</v>
      </c>
      <c r="I97">
        <v>4.9000000000000002E-2</v>
      </c>
      <c r="J97">
        <v>-0.31</v>
      </c>
      <c r="K97">
        <v>0.122</v>
      </c>
      <c r="L97">
        <v>0.16200000000000001</v>
      </c>
      <c r="M97">
        <v>1.123</v>
      </c>
      <c r="N97">
        <v>0.248</v>
      </c>
      <c r="O97">
        <v>2</v>
      </c>
      <c r="P97">
        <v>2.5</v>
      </c>
    </row>
    <row r="98" spans="1:16" x14ac:dyDescent="0.2">
      <c r="A98">
        <v>190</v>
      </c>
      <c r="B98">
        <v>3489</v>
      </c>
      <c r="C98">
        <v>7.577</v>
      </c>
      <c r="D98">
        <f>Table10[[#This Row],[OPR]]-Table10[[#This Row],[Climbing Avg]]</f>
        <v>6.077</v>
      </c>
      <c r="E98">
        <v>-0.14099999999999999</v>
      </c>
      <c r="F98">
        <v>0.82499999999999996</v>
      </c>
      <c r="G98">
        <v>-0.46600000000000003</v>
      </c>
      <c r="H98">
        <v>-0.27600000000000002</v>
      </c>
      <c r="I98">
        <v>0.76900000000000002</v>
      </c>
      <c r="J98">
        <v>0.40799999999999997</v>
      </c>
      <c r="K98">
        <v>0.497</v>
      </c>
      <c r="L98">
        <v>9.2999999999999999E-2</v>
      </c>
      <c r="M98">
        <v>0.185</v>
      </c>
      <c r="N98">
        <v>0.246</v>
      </c>
      <c r="O98">
        <v>0.5</v>
      </c>
      <c r="P98">
        <v>1.5</v>
      </c>
    </row>
    <row r="99" spans="1:16" x14ac:dyDescent="0.2">
      <c r="A99">
        <v>3</v>
      </c>
      <c r="B99">
        <v>3538</v>
      </c>
      <c r="C99">
        <v>30.038</v>
      </c>
      <c r="D99">
        <f>Table10[[#This Row],[OPR]]-Table10[[#This Row],[Climbing Avg]]</f>
        <v>19.538</v>
      </c>
      <c r="E99">
        <v>-0.16800000000000001</v>
      </c>
      <c r="F99">
        <v>3.4710000000000001</v>
      </c>
      <c r="G99">
        <v>0.70399999999999996</v>
      </c>
      <c r="H99">
        <v>0.878</v>
      </c>
      <c r="I99">
        <v>-0.19</v>
      </c>
      <c r="J99">
        <v>-6.0999999999999999E-2</v>
      </c>
      <c r="K99">
        <v>-8.0000000000000002E-3</v>
      </c>
      <c r="L99">
        <v>-2.9000000000000001E-2</v>
      </c>
      <c r="M99">
        <v>1.1779999999999999</v>
      </c>
      <c r="N99">
        <v>0.24399999999999999</v>
      </c>
      <c r="O99">
        <v>3</v>
      </c>
      <c r="P99">
        <v>10.5</v>
      </c>
    </row>
    <row r="100" spans="1:16" x14ac:dyDescent="0.2">
      <c r="A100">
        <v>42</v>
      </c>
      <c r="B100">
        <v>5022</v>
      </c>
      <c r="C100">
        <v>16.983000000000001</v>
      </c>
      <c r="D100">
        <f>Table10[[#This Row],[OPR]]-Table10[[#This Row],[Climbing Avg]]</f>
        <v>14.412000000000001</v>
      </c>
      <c r="E100">
        <v>-5.6000000000000001E-2</v>
      </c>
      <c r="F100">
        <v>2.0289999999999999</v>
      </c>
      <c r="G100">
        <v>0.89300000000000002</v>
      </c>
      <c r="H100">
        <v>0.874</v>
      </c>
      <c r="I100">
        <v>0.33400000000000002</v>
      </c>
      <c r="J100">
        <v>4.7E-2</v>
      </c>
      <c r="K100">
        <v>0.26800000000000002</v>
      </c>
      <c r="L100">
        <v>1.2E-2</v>
      </c>
      <c r="M100">
        <v>0.95799999999999996</v>
      </c>
      <c r="N100">
        <v>0.24299999999999999</v>
      </c>
      <c r="O100">
        <v>0</v>
      </c>
      <c r="P100">
        <v>2.5710000000000002</v>
      </c>
    </row>
    <row r="101" spans="1:16" x14ac:dyDescent="0.2">
      <c r="A101">
        <v>226</v>
      </c>
      <c r="B101">
        <v>7865</v>
      </c>
      <c r="C101">
        <v>5.6609999999999996</v>
      </c>
      <c r="D101">
        <f>Table10[[#This Row],[OPR]]-Table10[[#This Row],[Climbing Avg]]</f>
        <v>3.1609999999999996</v>
      </c>
      <c r="E101">
        <v>-1.4999999999999999E-2</v>
      </c>
      <c r="F101">
        <v>0.04</v>
      </c>
      <c r="G101">
        <v>-8.3000000000000004E-2</v>
      </c>
      <c r="H101">
        <v>5.0999999999999997E-2</v>
      </c>
      <c r="I101">
        <v>-4.2000000000000003E-2</v>
      </c>
      <c r="J101">
        <v>0.161</v>
      </c>
      <c r="K101">
        <v>-0.13800000000000001</v>
      </c>
      <c r="L101">
        <v>4.4999999999999998E-2</v>
      </c>
      <c r="M101">
        <v>4.8000000000000001E-2</v>
      </c>
      <c r="N101">
        <v>0.24199999999999999</v>
      </c>
      <c r="O101">
        <v>2</v>
      </c>
      <c r="P101">
        <v>2.5</v>
      </c>
    </row>
    <row r="102" spans="1:16" x14ac:dyDescent="0.2">
      <c r="A102">
        <v>179</v>
      </c>
      <c r="B102">
        <v>5902</v>
      </c>
      <c r="C102">
        <v>8.0730000000000004</v>
      </c>
      <c r="D102">
        <f>Table10[[#This Row],[OPR]]-Table10[[#This Row],[Climbing Avg]]</f>
        <v>5.0730000000000004</v>
      </c>
      <c r="E102">
        <v>-0.129</v>
      </c>
      <c r="F102">
        <v>0.26800000000000002</v>
      </c>
      <c r="G102">
        <v>0.29599999999999999</v>
      </c>
      <c r="H102">
        <v>9.4E-2</v>
      </c>
      <c r="I102">
        <v>-8.5000000000000006E-2</v>
      </c>
      <c r="J102">
        <v>3.0000000000000001E-3</v>
      </c>
      <c r="K102">
        <v>8.9999999999999993E-3</v>
      </c>
      <c r="L102">
        <v>-0.09</v>
      </c>
      <c r="M102">
        <v>0.17100000000000001</v>
      </c>
      <c r="N102">
        <v>0.24099999999999999</v>
      </c>
      <c r="O102">
        <v>3</v>
      </c>
      <c r="P102">
        <v>3</v>
      </c>
    </row>
    <row r="103" spans="1:16" x14ac:dyDescent="0.2">
      <c r="A103">
        <v>174</v>
      </c>
      <c r="B103">
        <v>703</v>
      </c>
      <c r="C103">
        <v>8.2460000000000004</v>
      </c>
      <c r="D103">
        <f>Table10[[#This Row],[OPR]]-Table10[[#This Row],[Climbing Avg]]</f>
        <v>6.2460000000000004</v>
      </c>
      <c r="E103">
        <v>-0.03</v>
      </c>
      <c r="F103">
        <v>1.32</v>
      </c>
      <c r="G103">
        <v>-0.24</v>
      </c>
      <c r="H103">
        <v>-0.246</v>
      </c>
      <c r="I103">
        <v>0.247</v>
      </c>
      <c r="J103">
        <v>0.02</v>
      </c>
      <c r="K103">
        <v>0.47499999999999998</v>
      </c>
      <c r="L103">
        <v>-0.11</v>
      </c>
      <c r="M103">
        <v>0.83899999999999997</v>
      </c>
      <c r="N103">
        <v>0.23799999999999999</v>
      </c>
      <c r="O103">
        <v>0</v>
      </c>
      <c r="P103">
        <v>2</v>
      </c>
    </row>
    <row r="104" spans="1:16" x14ac:dyDescent="0.2">
      <c r="A104">
        <v>178</v>
      </c>
      <c r="B104">
        <v>4955</v>
      </c>
      <c r="C104">
        <v>8.15</v>
      </c>
      <c r="D104">
        <f>Table10[[#This Row],[OPR]]-Table10[[#This Row],[Climbing Avg]]</f>
        <v>5.65</v>
      </c>
      <c r="E104">
        <v>0.27500000000000002</v>
      </c>
      <c r="F104">
        <v>0.82599999999999996</v>
      </c>
      <c r="G104">
        <v>0.29299999999999998</v>
      </c>
      <c r="H104">
        <v>0.19700000000000001</v>
      </c>
      <c r="I104">
        <v>-9.9000000000000005E-2</v>
      </c>
      <c r="J104">
        <v>-1.2999999999999999E-2</v>
      </c>
      <c r="K104">
        <v>-5.3999999999999999E-2</v>
      </c>
      <c r="L104">
        <v>-0.107</v>
      </c>
      <c r="M104">
        <v>0.71</v>
      </c>
      <c r="N104">
        <v>0.23100000000000001</v>
      </c>
      <c r="O104">
        <v>0</v>
      </c>
      <c r="P104">
        <v>2.5</v>
      </c>
    </row>
    <row r="105" spans="1:16" x14ac:dyDescent="0.2">
      <c r="A105">
        <v>120</v>
      </c>
      <c r="B105">
        <v>7700</v>
      </c>
      <c r="C105">
        <v>10.904999999999999</v>
      </c>
      <c r="D105">
        <f>Table10[[#This Row],[OPR]]-Table10[[#This Row],[Climbing Avg]]</f>
        <v>7.9049999999999994</v>
      </c>
      <c r="E105">
        <v>-9.7000000000000003E-2</v>
      </c>
      <c r="F105">
        <v>0.77</v>
      </c>
      <c r="G105">
        <v>0.21199999999999999</v>
      </c>
      <c r="H105">
        <v>0.14399999999999999</v>
      </c>
      <c r="I105">
        <v>0.23799999999999999</v>
      </c>
      <c r="J105">
        <v>1.7999999999999999E-2</v>
      </c>
      <c r="K105">
        <v>-0.04</v>
      </c>
      <c r="L105">
        <v>0.34200000000000003</v>
      </c>
      <c r="M105">
        <v>-0.114</v>
      </c>
      <c r="N105">
        <v>0.22900000000000001</v>
      </c>
      <c r="O105">
        <v>3</v>
      </c>
      <c r="P105">
        <v>3</v>
      </c>
    </row>
    <row r="106" spans="1:16" x14ac:dyDescent="0.2">
      <c r="A106">
        <v>224</v>
      </c>
      <c r="B106">
        <v>6029</v>
      </c>
      <c r="C106">
        <v>5.7450000000000001</v>
      </c>
      <c r="D106">
        <f>Table10[[#This Row],[OPR]]-Table10[[#This Row],[Climbing Avg]]</f>
        <v>3.7450000000000001</v>
      </c>
      <c r="E106">
        <v>-2.9000000000000001E-2</v>
      </c>
      <c r="F106">
        <v>-0.26900000000000002</v>
      </c>
      <c r="G106">
        <v>0.93500000000000005</v>
      </c>
      <c r="H106">
        <v>0.156</v>
      </c>
      <c r="I106">
        <v>-0.16200000000000001</v>
      </c>
      <c r="J106">
        <v>1E-3</v>
      </c>
      <c r="K106">
        <v>-0.20499999999999999</v>
      </c>
      <c r="L106">
        <v>3.0000000000000001E-3</v>
      </c>
      <c r="M106">
        <v>1.155</v>
      </c>
      <c r="N106">
        <v>0.22700000000000001</v>
      </c>
      <c r="O106">
        <v>0</v>
      </c>
      <c r="P106">
        <v>2</v>
      </c>
    </row>
    <row r="107" spans="1:16" x14ac:dyDescent="0.2">
      <c r="A107">
        <v>126</v>
      </c>
      <c r="B107">
        <v>6167</v>
      </c>
      <c r="C107">
        <v>10.317</v>
      </c>
      <c r="D107">
        <f>Table10[[#This Row],[OPR]]-Table10[[#This Row],[Climbing Avg]]</f>
        <v>8.1739999999999995</v>
      </c>
      <c r="E107">
        <v>0.251</v>
      </c>
      <c r="F107">
        <v>0.49399999999999999</v>
      </c>
      <c r="G107">
        <v>1.468</v>
      </c>
      <c r="H107">
        <v>0.90300000000000002</v>
      </c>
      <c r="I107">
        <v>-0.27700000000000002</v>
      </c>
      <c r="J107">
        <v>-6.6000000000000003E-2</v>
      </c>
      <c r="K107">
        <v>-8.4000000000000005E-2</v>
      </c>
      <c r="L107">
        <v>-0.309</v>
      </c>
      <c r="M107">
        <v>0.87</v>
      </c>
      <c r="N107">
        <v>0.219</v>
      </c>
      <c r="O107">
        <v>0</v>
      </c>
      <c r="P107">
        <v>2.1429999999999998</v>
      </c>
    </row>
    <row r="108" spans="1:16" x14ac:dyDescent="0.2">
      <c r="A108">
        <v>205</v>
      </c>
      <c r="B108">
        <v>4161</v>
      </c>
      <c r="C108">
        <v>6.8129999999999997</v>
      </c>
      <c r="D108">
        <f>Table10[[#This Row],[OPR]]-Table10[[#This Row],[Climbing Avg]]</f>
        <v>4.2419999999999991</v>
      </c>
      <c r="E108">
        <v>-0.35499999999999998</v>
      </c>
      <c r="F108">
        <v>0.55200000000000005</v>
      </c>
      <c r="G108">
        <v>-0.15</v>
      </c>
      <c r="H108">
        <v>0.23400000000000001</v>
      </c>
      <c r="I108">
        <v>0.23200000000000001</v>
      </c>
      <c r="J108">
        <v>3.2000000000000001E-2</v>
      </c>
      <c r="K108">
        <v>0.16500000000000001</v>
      </c>
      <c r="L108">
        <v>-9.5000000000000001E-2</v>
      </c>
      <c r="M108">
        <v>0.18099999999999999</v>
      </c>
      <c r="N108">
        <v>0.21299999999999999</v>
      </c>
      <c r="O108">
        <v>1.286</v>
      </c>
      <c r="P108">
        <v>2.5710000000000002</v>
      </c>
    </row>
    <row r="109" spans="1:16" x14ac:dyDescent="0.2">
      <c r="A109">
        <v>19</v>
      </c>
      <c r="B109">
        <v>7152</v>
      </c>
      <c r="C109">
        <v>20.126000000000001</v>
      </c>
      <c r="D109">
        <f>Table10[[#This Row],[OPR]]-Table10[[#This Row],[Climbing Avg]]</f>
        <v>13.697000000000001</v>
      </c>
      <c r="E109">
        <v>-0.372</v>
      </c>
      <c r="F109">
        <v>2.863</v>
      </c>
      <c r="G109">
        <v>0.67200000000000004</v>
      </c>
      <c r="H109">
        <v>0.30099999999999999</v>
      </c>
      <c r="I109">
        <v>0.20399999999999999</v>
      </c>
      <c r="J109">
        <v>7.3999999999999996E-2</v>
      </c>
      <c r="K109">
        <v>0.46800000000000003</v>
      </c>
      <c r="L109">
        <v>0.127</v>
      </c>
      <c r="M109">
        <v>0.51300000000000001</v>
      </c>
      <c r="N109">
        <v>0.21199999999999999</v>
      </c>
      <c r="O109">
        <v>0</v>
      </c>
      <c r="P109">
        <v>6.4290000000000003</v>
      </c>
    </row>
    <row r="110" spans="1:16" x14ac:dyDescent="0.2">
      <c r="A110">
        <v>26</v>
      </c>
      <c r="B110">
        <v>1293</v>
      </c>
      <c r="C110">
        <v>18.443999999999999</v>
      </c>
      <c r="D110">
        <f>Table10[[#This Row],[OPR]]-Table10[[#This Row],[Climbing Avg]]</f>
        <v>15.943999999999999</v>
      </c>
      <c r="E110">
        <v>-4.7E-2</v>
      </c>
      <c r="F110">
        <v>2.722</v>
      </c>
      <c r="G110">
        <v>0.65500000000000003</v>
      </c>
      <c r="H110">
        <v>0.43099999999999999</v>
      </c>
      <c r="I110">
        <v>-8.7999999999999995E-2</v>
      </c>
      <c r="J110">
        <v>-0.127</v>
      </c>
      <c r="K110">
        <v>0.23499999999999999</v>
      </c>
      <c r="L110">
        <v>0.46899999999999997</v>
      </c>
      <c r="M110">
        <v>0.66500000000000004</v>
      </c>
      <c r="N110">
        <v>0.20699999999999999</v>
      </c>
      <c r="O110">
        <v>2</v>
      </c>
      <c r="P110">
        <v>2.5</v>
      </c>
    </row>
    <row r="111" spans="1:16" x14ac:dyDescent="0.2">
      <c r="A111">
        <v>134</v>
      </c>
      <c r="B111">
        <v>6691</v>
      </c>
      <c r="C111">
        <v>9.7889999999999997</v>
      </c>
      <c r="D111">
        <f>Table10[[#This Row],[OPR]]-Table10[[#This Row],[Climbing Avg]]</f>
        <v>7.0889999999999995</v>
      </c>
      <c r="E111">
        <v>-1.7000000000000001E-2</v>
      </c>
      <c r="F111">
        <v>-0.41099999999999998</v>
      </c>
      <c r="G111">
        <v>0.97399999999999998</v>
      </c>
      <c r="H111">
        <v>0.54400000000000004</v>
      </c>
      <c r="I111">
        <v>0.20499999999999999</v>
      </c>
      <c r="J111">
        <v>0.39700000000000002</v>
      </c>
      <c r="K111">
        <v>0.39800000000000002</v>
      </c>
      <c r="L111">
        <v>1.4E-2</v>
      </c>
      <c r="M111">
        <v>0.86299999999999999</v>
      </c>
      <c r="N111">
        <v>0.20300000000000001</v>
      </c>
      <c r="O111">
        <v>0</v>
      </c>
      <c r="P111">
        <v>2.7</v>
      </c>
    </row>
    <row r="112" spans="1:16" x14ac:dyDescent="0.2">
      <c r="A112">
        <v>92</v>
      </c>
      <c r="B112">
        <v>4005</v>
      </c>
      <c r="C112">
        <v>12.775</v>
      </c>
      <c r="D112">
        <f>Table10[[#This Row],[OPR]]-Table10[[#This Row],[Climbing Avg]]</f>
        <v>11.061</v>
      </c>
      <c r="E112">
        <v>0.156</v>
      </c>
      <c r="F112">
        <v>0.93200000000000005</v>
      </c>
      <c r="G112">
        <v>-0.312</v>
      </c>
      <c r="H112">
        <v>0.251</v>
      </c>
      <c r="I112">
        <v>1.121</v>
      </c>
      <c r="J112">
        <v>8.6999999999999994E-2</v>
      </c>
      <c r="K112">
        <v>0.76</v>
      </c>
      <c r="L112">
        <v>0.32700000000000001</v>
      </c>
      <c r="M112">
        <v>1.109</v>
      </c>
      <c r="N112">
        <v>0.20100000000000001</v>
      </c>
      <c r="O112">
        <v>0</v>
      </c>
      <c r="P112">
        <v>1.714</v>
      </c>
    </row>
    <row r="113" spans="1:16" x14ac:dyDescent="0.2">
      <c r="A113">
        <v>98</v>
      </c>
      <c r="B113">
        <v>7574</v>
      </c>
      <c r="C113">
        <v>12.353999999999999</v>
      </c>
      <c r="D113">
        <f>Table10[[#This Row],[OPR]]-Table10[[#This Row],[Climbing Avg]]</f>
        <v>10.353999999999999</v>
      </c>
      <c r="E113">
        <v>7.9000000000000001E-2</v>
      </c>
      <c r="F113">
        <v>2.6930000000000001</v>
      </c>
      <c r="G113">
        <v>0.63200000000000001</v>
      </c>
      <c r="H113">
        <v>0.71299999999999997</v>
      </c>
      <c r="I113">
        <v>0.17499999999999999</v>
      </c>
      <c r="J113">
        <v>-5.7000000000000002E-2</v>
      </c>
      <c r="K113">
        <v>-0.40600000000000003</v>
      </c>
      <c r="L113">
        <v>-0.22800000000000001</v>
      </c>
      <c r="M113">
        <v>-0.28699999999999998</v>
      </c>
      <c r="N113">
        <v>0.20100000000000001</v>
      </c>
      <c r="O113">
        <v>0</v>
      </c>
      <c r="P113">
        <v>2</v>
      </c>
    </row>
    <row r="114" spans="1:16" x14ac:dyDescent="0.2">
      <c r="A114">
        <v>143</v>
      </c>
      <c r="B114">
        <v>6102</v>
      </c>
      <c r="C114">
        <v>9.5879999999999992</v>
      </c>
      <c r="D114">
        <f>Table10[[#This Row],[OPR]]-Table10[[#This Row],[Climbing Avg]]</f>
        <v>7.3379999999999992</v>
      </c>
      <c r="E114">
        <v>-0.16</v>
      </c>
      <c r="F114">
        <v>0.70399999999999996</v>
      </c>
      <c r="G114">
        <v>0.56899999999999995</v>
      </c>
      <c r="H114">
        <v>0.34599999999999997</v>
      </c>
      <c r="I114">
        <v>-5.0000000000000001E-3</v>
      </c>
      <c r="J114">
        <v>2.5999999999999999E-2</v>
      </c>
      <c r="K114">
        <v>-0.26</v>
      </c>
      <c r="L114">
        <v>-1.2E-2</v>
      </c>
      <c r="M114">
        <v>0.69</v>
      </c>
      <c r="N114">
        <v>0.2</v>
      </c>
      <c r="O114">
        <v>1.875</v>
      </c>
      <c r="P114">
        <v>2.25</v>
      </c>
    </row>
    <row r="115" spans="1:16" x14ac:dyDescent="0.2">
      <c r="A115">
        <v>246</v>
      </c>
      <c r="B115">
        <v>5410</v>
      </c>
      <c r="C115">
        <v>4.87</v>
      </c>
      <c r="D115">
        <f>Table10[[#This Row],[OPR]]-Table10[[#This Row],[Climbing Avg]]</f>
        <v>0.58400000000000052</v>
      </c>
      <c r="E115">
        <v>2.5999999999999999E-2</v>
      </c>
      <c r="F115">
        <v>-0.372</v>
      </c>
      <c r="G115">
        <v>-3.2000000000000001E-2</v>
      </c>
      <c r="H115">
        <v>-0.31</v>
      </c>
      <c r="I115">
        <v>-0.18099999999999999</v>
      </c>
      <c r="J115">
        <v>-0.13300000000000001</v>
      </c>
      <c r="K115">
        <v>0.37</v>
      </c>
      <c r="L115">
        <v>3.5000000000000003E-2</v>
      </c>
      <c r="M115">
        <v>-0.09</v>
      </c>
      <c r="N115">
        <v>0.19900000000000001</v>
      </c>
      <c r="O115">
        <v>2.1429999999999998</v>
      </c>
      <c r="P115">
        <v>4.2859999999999996</v>
      </c>
    </row>
    <row r="116" spans="1:16" x14ac:dyDescent="0.2">
      <c r="A116">
        <v>132</v>
      </c>
      <c r="B116">
        <v>4987</v>
      </c>
      <c r="C116">
        <v>9.984</v>
      </c>
      <c r="D116">
        <f>Table10[[#This Row],[OPR]]-Table10[[#This Row],[Climbing Avg]]</f>
        <v>7.5839999999999996</v>
      </c>
      <c r="E116">
        <v>-0.249</v>
      </c>
      <c r="F116">
        <v>1.0069999999999999</v>
      </c>
      <c r="G116">
        <v>0.13500000000000001</v>
      </c>
      <c r="H116">
        <v>0.43099999999999999</v>
      </c>
      <c r="I116">
        <v>-0.22900000000000001</v>
      </c>
      <c r="J116">
        <v>-2.8000000000000001E-2</v>
      </c>
      <c r="K116">
        <v>0.379</v>
      </c>
      <c r="L116">
        <v>-9.2999999999999999E-2</v>
      </c>
      <c r="M116">
        <v>0.29499999999999998</v>
      </c>
      <c r="N116">
        <v>0.19</v>
      </c>
      <c r="O116">
        <v>2.4</v>
      </c>
      <c r="P116">
        <v>2.4</v>
      </c>
    </row>
    <row r="117" spans="1:16" x14ac:dyDescent="0.2">
      <c r="A117">
        <v>196</v>
      </c>
      <c r="B117">
        <v>4994</v>
      </c>
      <c r="C117">
        <v>7.3330000000000002</v>
      </c>
      <c r="D117">
        <f>Table10[[#This Row],[OPR]]-Table10[[#This Row],[Climbing Avg]]</f>
        <v>5.0830000000000002</v>
      </c>
      <c r="E117">
        <v>-0.34200000000000003</v>
      </c>
      <c r="F117">
        <v>1.833</v>
      </c>
      <c r="G117">
        <v>0.151</v>
      </c>
      <c r="H117">
        <v>0.109</v>
      </c>
      <c r="I117">
        <v>-0.158</v>
      </c>
      <c r="J117">
        <v>1E-3</v>
      </c>
      <c r="K117">
        <v>-0.28799999999999998</v>
      </c>
      <c r="L117">
        <v>-4.3999999999999997E-2</v>
      </c>
      <c r="M117">
        <v>4.7E-2</v>
      </c>
      <c r="N117">
        <v>0.189</v>
      </c>
      <c r="O117">
        <v>0</v>
      </c>
      <c r="P117">
        <v>2.25</v>
      </c>
    </row>
    <row r="118" spans="1:16" x14ac:dyDescent="0.2">
      <c r="A118">
        <v>61</v>
      </c>
      <c r="B118">
        <v>7501</v>
      </c>
      <c r="C118">
        <v>15.444000000000001</v>
      </c>
      <c r="D118">
        <f>Table10[[#This Row],[OPR]]-Table10[[#This Row],[Climbing Avg]]</f>
        <v>12.444000000000001</v>
      </c>
      <c r="E118">
        <v>1.163</v>
      </c>
      <c r="F118">
        <v>0.66400000000000003</v>
      </c>
      <c r="G118">
        <v>1.224</v>
      </c>
      <c r="H118">
        <v>1.1859999999999999</v>
      </c>
      <c r="I118">
        <v>4.7E-2</v>
      </c>
      <c r="J118">
        <v>8.0000000000000002E-3</v>
      </c>
      <c r="K118">
        <v>0.107</v>
      </c>
      <c r="L118">
        <v>-1.9E-2</v>
      </c>
      <c r="M118">
        <v>0.64</v>
      </c>
      <c r="N118">
        <v>0.187</v>
      </c>
      <c r="O118">
        <v>0</v>
      </c>
      <c r="P118">
        <v>3</v>
      </c>
    </row>
    <row r="119" spans="1:16" x14ac:dyDescent="0.2">
      <c r="A119">
        <v>181</v>
      </c>
      <c r="B119">
        <v>4073</v>
      </c>
      <c r="C119">
        <v>7.9889999999999999</v>
      </c>
      <c r="D119">
        <f>Table10[[#This Row],[OPR]]-Table10[[#This Row],[Climbing Avg]]</f>
        <v>3.7030000000000003</v>
      </c>
      <c r="E119">
        <v>5.5E-2</v>
      </c>
      <c r="F119">
        <v>-0.19800000000000001</v>
      </c>
      <c r="G119">
        <v>0.193</v>
      </c>
      <c r="H119">
        <v>6.0999999999999999E-2</v>
      </c>
      <c r="I119">
        <v>0.16300000000000001</v>
      </c>
      <c r="J119">
        <v>1.0999999999999999E-2</v>
      </c>
      <c r="K119">
        <v>0.126</v>
      </c>
      <c r="L119">
        <v>-1.6E-2</v>
      </c>
      <c r="M119">
        <v>0.39900000000000002</v>
      </c>
      <c r="N119">
        <v>0.18099999999999999</v>
      </c>
      <c r="O119">
        <v>1.714</v>
      </c>
      <c r="P119">
        <v>4.2859999999999996</v>
      </c>
    </row>
    <row r="120" spans="1:16" x14ac:dyDescent="0.2">
      <c r="A120">
        <v>262</v>
      </c>
      <c r="B120">
        <v>5532</v>
      </c>
      <c r="C120">
        <v>3.9670000000000001</v>
      </c>
      <c r="D120">
        <f>Table10[[#This Row],[OPR]]-Table10[[#This Row],[Climbing Avg]]</f>
        <v>2.4670000000000001</v>
      </c>
      <c r="E120">
        <v>0.17799999999999999</v>
      </c>
      <c r="F120">
        <v>0.52500000000000002</v>
      </c>
      <c r="G120">
        <v>0.24</v>
      </c>
      <c r="H120">
        <v>-0.11</v>
      </c>
      <c r="I120">
        <v>-0.13900000000000001</v>
      </c>
      <c r="J120">
        <v>5.0000000000000001E-3</v>
      </c>
      <c r="K120">
        <v>-4.3999999999999997E-2</v>
      </c>
      <c r="L120">
        <v>0.13100000000000001</v>
      </c>
      <c r="M120">
        <v>-9.6000000000000002E-2</v>
      </c>
      <c r="N120">
        <v>0.17799999999999999</v>
      </c>
      <c r="O120">
        <v>0</v>
      </c>
      <c r="P120">
        <v>1.5</v>
      </c>
    </row>
    <row r="121" spans="1:16" x14ac:dyDescent="0.2">
      <c r="A121">
        <v>228</v>
      </c>
      <c r="B121">
        <v>4504</v>
      </c>
      <c r="C121">
        <v>5.5149999999999997</v>
      </c>
      <c r="D121">
        <f>Table10[[#This Row],[OPR]]-Table10[[#This Row],[Climbing Avg]]</f>
        <v>4.0149999999999997</v>
      </c>
      <c r="E121">
        <v>1.3140000000000001</v>
      </c>
      <c r="F121">
        <v>-0.56000000000000005</v>
      </c>
      <c r="G121">
        <v>0.315</v>
      </c>
      <c r="H121">
        <v>0.19900000000000001</v>
      </c>
      <c r="I121">
        <v>-0.14699999999999999</v>
      </c>
      <c r="J121">
        <v>-3.7999999999999999E-2</v>
      </c>
      <c r="K121">
        <v>-0.35399999999999998</v>
      </c>
      <c r="L121">
        <v>-0.16900000000000001</v>
      </c>
      <c r="M121">
        <v>0.216</v>
      </c>
      <c r="N121">
        <v>0.17799999999999999</v>
      </c>
      <c r="O121">
        <v>2.5</v>
      </c>
      <c r="P121">
        <v>1.5</v>
      </c>
    </row>
    <row r="122" spans="1:16" x14ac:dyDescent="0.2">
      <c r="A122">
        <v>99</v>
      </c>
      <c r="B122">
        <v>7416</v>
      </c>
      <c r="C122">
        <v>12.169</v>
      </c>
      <c r="D122">
        <f>Table10[[#This Row],[OPR]]-Table10[[#This Row],[Climbing Avg]]</f>
        <v>9.4690000000000012</v>
      </c>
      <c r="E122">
        <v>0.16900000000000001</v>
      </c>
      <c r="F122">
        <v>0.8</v>
      </c>
      <c r="G122">
        <v>1.1779999999999999</v>
      </c>
      <c r="H122">
        <v>0.751</v>
      </c>
      <c r="I122">
        <v>-0.151</v>
      </c>
      <c r="J122">
        <v>-6.5000000000000002E-2</v>
      </c>
      <c r="K122">
        <v>-0.27200000000000002</v>
      </c>
      <c r="L122">
        <v>-0.14899999999999999</v>
      </c>
      <c r="M122">
        <v>1.5389999999999999</v>
      </c>
      <c r="N122">
        <v>0.17699999999999999</v>
      </c>
      <c r="O122">
        <v>0</v>
      </c>
      <c r="P122">
        <v>2.7</v>
      </c>
    </row>
    <row r="123" spans="1:16" x14ac:dyDescent="0.2">
      <c r="A123">
        <v>273</v>
      </c>
      <c r="B123">
        <v>7857</v>
      </c>
      <c r="C123">
        <v>2.9540000000000002</v>
      </c>
      <c r="D123">
        <f>Table10[[#This Row],[OPR]]-Table10[[#This Row],[Climbing Avg]]</f>
        <v>0.38300000000000001</v>
      </c>
      <c r="E123">
        <v>-0.33600000000000002</v>
      </c>
      <c r="F123">
        <v>-0.16900000000000001</v>
      </c>
      <c r="G123">
        <v>0.10100000000000001</v>
      </c>
      <c r="H123">
        <v>-0.17699999999999999</v>
      </c>
      <c r="I123">
        <v>8.6999999999999994E-2</v>
      </c>
      <c r="J123">
        <v>5.0999999999999997E-2</v>
      </c>
      <c r="K123">
        <v>-9.4E-2</v>
      </c>
      <c r="L123">
        <v>7.9000000000000001E-2</v>
      </c>
      <c r="M123">
        <v>0.496</v>
      </c>
      <c r="N123">
        <v>0.17499999999999999</v>
      </c>
      <c r="O123">
        <v>0</v>
      </c>
      <c r="P123">
        <v>2.5710000000000002</v>
      </c>
    </row>
    <row r="124" spans="1:16" x14ac:dyDescent="0.2">
      <c r="A124">
        <v>113</v>
      </c>
      <c r="B124">
        <v>3759</v>
      </c>
      <c r="C124">
        <v>11.41</v>
      </c>
      <c r="D124">
        <f>Table10[[#This Row],[OPR]]-Table10[[#This Row],[Climbing Avg]]</f>
        <v>9.6959999999999997</v>
      </c>
      <c r="E124">
        <v>-0.01</v>
      </c>
      <c r="F124">
        <v>2.871</v>
      </c>
      <c r="G124">
        <v>5.8000000000000003E-2</v>
      </c>
      <c r="H124">
        <v>0.16300000000000001</v>
      </c>
      <c r="I124">
        <v>6.4000000000000001E-2</v>
      </c>
      <c r="J124">
        <v>2.1999999999999999E-2</v>
      </c>
      <c r="K124">
        <v>0.30099999999999999</v>
      </c>
      <c r="L124">
        <v>2.7E-2</v>
      </c>
      <c r="M124">
        <v>-0.45</v>
      </c>
      <c r="N124">
        <v>0.17399999999999999</v>
      </c>
      <c r="O124">
        <v>0</v>
      </c>
      <c r="P124">
        <v>1.714</v>
      </c>
    </row>
    <row r="125" spans="1:16" x14ac:dyDescent="0.2">
      <c r="A125">
        <v>176</v>
      </c>
      <c r="B125">
        <v>5086</v>
      </c>
      <c r="C125">
        <v>8.1739999999999995</v>
      </c>
      <c r="D125">
        <f>Table10[[#This Row],[OPR]]-Table10[[#This Row],[Climbing Avg]]</f>
        <v>6.4599999999999991</v>
      </c>
      <c r="E125">
        <v>0.78600000000000003</v>
      </c>
      <c r="F125">
        <v>1.423</v>
      </c>
      <c r="G125">
        <v>-0.08</v>
      </c>
      <c r="H125">
        <v>-0.17599999999999999</v>
      </c>
      <c r="I125">
        <v>2.1000000000000001E-2</v>
      </c>
      <c r="J125">
        <v>2.5000000000000001E-2</v>
      </c>
      <c r="K125">
        <v>5.5E-2</v>
      </c>
      <c r="L125">
        <v>-3.2000000000000001E-2</v>
      </c>
      <c r="M125">
        <v>0.33500000000000002</v>
      </c>
      <c r="N125">
        <v>0.16900000000000001</v>
      </c>
      <c r="O125">
        <v>0</v>
      </c>
      <c r="P125">
        <v>1.714</v>
      </c>
    </row>
    <row r="126" spans="1:16" x14ac:dyDescent="0.2">
      <c r="A126">
        <v>93</v>
      </c>
      <c r="B126">
        <v>4929</v>
      </c>
      <c r="C126">
        <v>12.702</v>
      </c>
      <c r="D126">
        <f>Table10[[#This Row],[OPR]]-Table10[[#This Row],[Climbing Avg]]</f>
        <v>8.5019999999999989</v>
      </c>
      <c r="E126">
        <v>9.6000000000000002E-2</v>
      </c>
      <c r="F126">
        <v>1.7310000000000001</v>
      </c>
      <c r="G126">
        <v>0.312</v>
      </c>
      <c r="H126">
        <v>0.39700000000000002</v>
      </c>
      <c r="I126">
        <v>-0.151</v>
      </c>
      <c r="J126">
        <v>4.2999999999999997E-2</v>
      </c>
      <c r="K126">
        <v>6.8000000000000005E-2</v>
      </c>
      <c r="L126">
        <v>-3.5999999999999997E-2</v>
      </c>
      <c r="M126">
        <v>0.47399999999999998</v>
      </c>
      <c r="N126">
        <v>0.16700000000000001</v>
      </c>
      <c r="O126">
        <v>0</v>
      </c>
      <c r="P126">
        <v>4.2</v>
      </c>
    </row>
    <row r="127" spans="1:16" x14ac:dyDescent="0.2">
      <c r="A127">
        <v>242</v>
      </c>
      <c r="B127">
        <v>7191</v>
      </c>
      <c r="C127">
        <v>4.944</v>
      </c>
      <c r="D127">
        <f>Table10[[#This Row],[OPR]]-Table10[[#This Row],[Climbing Avg]]</f>
        <v>2.8010000000000002</v>
      </c>
      <c r="E127">
        <v>-0.14599999999999999</v>
      </c>
      <c r="F127">
        <v>-0.79100000000000004</v>
      </c>
      <c r="G127">
        <v>0.32600000000000001</v>
      </c>
      <c r="H127">
        <v>0.17100000000000001</v>
      </c>
      <c r="I127">
        <v>0.08</v>
      </c>
      <c r="J127">
        <v>-3.0000000000000001E-3</v>
      </c>
      <c r="K127">
        <v>1.2E-2</v>
      </c>
      <c r="L127">
        <v>1.7000000000000001E-2</v>
      </c>
      <c r="M127">
        <v>0.29699999999999999</v>
      </c>
      <c r="N127">
        <v>0.161</v>
      </c>
      <c r="O127">
        <v>3</v>
      </c>
      <c r="P127">
        <v>2.1429999999999998</v>
      </c>
    </row>
    <row r="128" spans="1:16" x14ac:dyDescent="0.2">
      <c r="A128">
        <v>119</v>
      </c>
      <c r="B128">
        <v>4905</v>
      </c>
      <c r="C128">
        <v>10.930999999999999</v>
      </c>
      <c r="D128">
        <f>Table10[[#This Row],[OPR]]-Table10[[#This Row],[Climbing Avg]]</f>
        <v>8.8309999999999995</v>
      </c>
      <c r="E128">
        <v>-8.4000000000000005E-2</v>
      </c>
      <c r="F128">
        <v>2.1</v>
      </c>
      <c r="G128">
        <v>0.35699999999999998</v>
      </c>
      <c r="H128">
        <v>0.36799999999999999</v>
      </c>
      <c r="I128">
        <v>-0.10299999999999999</v>
      </c>
      <c r="J128">
        <v>-4.8000000000000001E-2</v>
      </c>
      <c r="K128">
        <v>7.4999999999999997E-2</v>
      </c>
      <c r="L128">
        <v>3.5999999999999997E-2</v>
      </c>
      <c r="M128">
        <v>0.247</v>
      </c>
      <c r="N128">
        <v>0.16</v>
      </c>
      <c r="O128">
        <v>0</v>
      </c>
      <c r="P128">
        <v>2.1</v>
      </c>
    </row>
    <row r="129" spans="1:16" x14ac:dyDescent="0.2">
      <c r="A129">
        <v>227</v>
      </c>
      <c r="B129">
        <v>5265</v>
      </c>
      <c r="C129">
        <v>5.5910000000000002</v>
      </c>
      <c r="D129">
        <f>Table10[[#This Row],[OPR]]-Table10[[#This Row],[Climbing Avg]]</f>
        <v>3.7910000000000004</v>
      </c>
      <c r="E129">
        <v>7.0999999999999994E-2</v>
      </c>
      <c r="F129">
        <v>0.73699999999999999</v>
      </c>
      <c r="G129">
        <v>0.185</v>
      </c>
      <c r="H129">
        <v>0.216</v>
      </c>
      <c r="I129">
        <v>7.0000000000000001E-3</v>
      </c>
      <c r="J129">
        <v>-7.4999999999999997E-2</v>
      </c>
      <c r="K129">
        <v>-0.108</v>
      </c>
      <c r="L129">
        <v>-0.113</v>
      </c>
      <c r="M129">
        <v>0.35499999999999998</v>
      </c>
      <c r="N129">
        <v>0.159</v>
      </c>
      <c r="O129">
        <v>0</v>
      </c>
      <c r="P129">
        <v>1.8</v>
      </c>
    </row>
    <row r="130" spans="1:16" x14ac:dyDescent="0.2">
      <c r="A130">
        <v>101</v>
      </c>
      <c r="B130">
        <v>3958</v>
      </c>
      <c r="C130">
        <v>11.95</v>
      </c>
      <c r="D130">
        <f>Table10[[#This Row],[OPR]]-Table10[[#This Row],[Climbing Avg]]</f>
        <v>9.5499999999999989</v>
      </c>
      <c r="E130">
        <v>1.4239999999999999</v>
      </c>
      <c r="F130">
        <v>7.9000000000000001E-2</v>
      </c>
      <c r="G130">
        <v>1.1930000000000001</v>
      </c>
      <c r="H130">
        <v>0.61099999999999999</v>
      </c>
      <c r="I130">
        <v>-0.13500000000000001</v>
      </c>
      <c r="J130">
        <v>1.7000000000000001E-2</v>
      </c>
      <c r="K130">
        <v>-0.10199999999999999</v>
      </c>
      <c r="L130">
        <v>-0.109</v>
      </c>
      <c r="M130">
        <v>1.2609999999999999</v>
      </c>
      <c r="N130">
        <v>0.158</v>
      </c>
      <c r="O130">
        <v>0</v>
      </c>
      <c r="P130">
        <v>2.4</v>
      </c>
    </row>
    <row r="131" spans="1:16" x14ac:dyDescent="0.2">
      <c r="A131">
        <v>183</v>
      </c>
      <c r="B131">
        <v>5562</v>
      </c>
      <c r="C131">
        <v>7.9189999999999996</v>
      </c>
      <c r="D131">
        <f>Table10[[#This Row],[OPR]]-Table10[[#This Row],[Climbing Avg]]</f>
        <v>4.9189999999999996</v>
      </c>
      <c r="E131">
        <v>-0.14399999999999999</v>
      </c>
      <c r="F131">
        <v>0.67300000000000004</v>
      </c>
      <c r="G131">
        <v>-0.05</v>
      </c>
      <c r="H131">
        <v>-2.1000000000000001E-2</v>
      </c>
      <c r="I131">
        <v>-2.5000000000000001E-2</v>
      </c>
      <c r="J131">
        <v>-3.5000000000000003E-2</v>
      </c>
      <c r="K131">
        <v>0.125</v>
      </c>
      <c r="L131">
        <v>-1.7999999999999999E-2</v>
      </c>
      <c r="M131">
        <v>0.114</v>
      </c>
      <c r="N131">
        <v>0.153</v>
      </c>
      <c r="O131">
        <v>2.625</v>
      </c>
      <c r="P131">
        <v>3</v>
      </c>
    </row>
    <row r="132" spans="1:16" x14ac:dyDescent="0.2">
      <c r="A132">
        <v>52</v>
      </c>
      <c r="B132">
        <v>5949</v>
      </c>
      <c r="C132">
        <v>15.859</v>
      </c>
      <c r="D132">
        <f>Table10[[#This Row],[OPR]]-Table10[[#This Row],[Climbing Avg]]</f>
        <v>14.359</v>
      </c>
      <c r="E132">
        <v>-0.29699999999999999</v>
      </c>
      <c r="F132">
        <v>2.21</v>
      </c>
      <c r="G132">
        <v>0.50600000000000001</v>
      </c>
      <c r="H132">
        <v>0.99099999999999999</v>
      </c>
      <c r="I132">
        <v>0.121</v>
      </c>
      <c r="J132">
        <v>-1.6E-2</v>
      </c>
      <c r="K132">
        <v>0.33800000000000002</v>
      </c>
      <c r="L132">
        <v>7.6999999999999999E-2</v>
      </c>
      <c r="M132">
        <v>1.4079999999999999</v>
      </c>
      <c r="N132">
        <v>0.14099999999999999</v>
      </c>
      <c r="O132">
        <v>0</v>
      </c>
      <c r="P132">
        <v>1.5</v>
      </c>
    </row>
    <row r="133" spans="1:16" x14ac:dyDescent="0.2">
      <c r="A133">
        <v>48</v>
      </c>
      <c r="B133">
        <v>3414</v>
      </c>
      <c r="C133">
        <v>16.318999999999999</v>
      </c>
      <c r="D133">
        <f>Table10[[#This Row],[OPR]]-Table10[[#This Row],[Climbing Avg]]</f>
        <v>14.175999999999998</v>
      </c>
      <c r="E133">
        <v>-0.443</v>
      </c>
      <c r="F133">
        <v>2.625</v>
      </c>
      <c r="G133">
        <v>0.51500000000000001</v>
      </c>
      <c r="H133">
        <v>0.46500000000000002</v>
      </c>
      <c r="I133">
        <v>6.2E-2</v>
      </c>
      <c r="J133">
        <v>4.1000000000000002E-2</v>
      </c>
      <c r="K133">
        <v>0.18099999999999999</v>
      </c>
      <c r="L133">
        <v>0.14399999999999999</v>
      </c>
      <c r="M133">
        <v>0.79100000000000004</v>
      </c>
      <c r="N133">
        <v>0.14000000000000001</v>
      </c>
      <c r="O133">
        <v>1.714</v>
      </c>
      <c r="P133">
        <v>2.1429999999999998</v>
      </c>
    </row>
    <row r="134" spans="1:16" x14ac:dyDescent="0.2">
      <c r="A134">
        <v>208</v>
      </c>
      <c r="B134">
        <v>7218</v>
      </c>
      <c r="C134">
        <v>6.5430000000000001</v>
      </c>
      <c r="D134">
        <f>Table10[[#This Row],[OPR]]-Table10[[#This Row],[Climbing Avg]]</f>
        <v>4.8290000000000006</v>
      </c>
      <c r="E134">
        <v>4.2999999999999997E-2</v>
      </c>
      <c r="F134">
        <v>0.129</v>
      </c>
      <c r="G134">
        <v>6.8000000000000005E-2</v>
      </c>
      <c r="H134">
        <v>0.08</v>
      </c>
      <c r="I134">
        <v>6.8000000000000005E-2</v>
      </c>
      <c r="J134">
        <v>-3.5000000000000003E-2</v>
      </c>
      <c r="K134">
        <v>0.10100000000000001</v>
      </c>
      <c r="L134">
        <v>0.23799999999999999</v>
      </c>
      <c r="M134">
        <v>0.45400000000000001</v>
      </c>
      <c r="N134">
        <v>0.13800000000000001</v>
      </c>
      <c r="O134">
        <v>1.714</v>
      </c>
      <c r="P134">
        <v>1.714</v>
      </c>
    </row>
    <row r="135" spans="1:16" x14ac:dyDescent="0.2">
      <c r="A135">
        <v>233</v>
      </c>
      <c r="B135">
        <v>3566</v>
      </c>
      <c r="C135">
        <v>5.3239999999999998</v>
      </c>
      <c r="D135">
        <f>Table10[[#This Row],[OPR]]-Table10[[#This Row],[Climbing Avg]]</f>
        <v>3.2239999999999998</v>
      </c>
      <c r="E135">
        <v>0.34300000000000003</v>
      </c>
      <c r="F135">
        <v>0.45900000000000002</v>
      </c>
      <c r="G135">
        <v>-1.4999999999999999E-2</v>
      </c>
      <c r="H135">
        <v>-9.9000000000000005E-2</v>
      </c>
      <c r="I135">
        <v>-0.129</v>
      </c>
      <c r="J135">
        <v>-0.106</v>
      </c>
      <c r="K135">
        <v>0.16500000000000001</v>
      </c>
      <c r="L135">
        <v>-1.2999999999999999E-2</v>
      </c>
      <c r="M135">
        <v>0.67800000000000005</v>
      </c>
      <c r="N135">
        <v>0.13800000000000001</v>
      </c>
      <c r="O135">
        <v>0</v>
      </c>
      <c r="P135">
        <v>2.1</v>
      </c>
    </row>
    <row r="136" spans="1:16" x14ac:dyDescent="0.2">
      <c r="A136">
        <v>77</v>
      </c>
      <c r="B136">
        <v>1729</v>
      </c>
      <c r="C136">
        <v>13.945</v>
      </c>
      <c r="D136">
        <f>Table10[[#This Row],[OPR]]-Table10[[#This Row],[Climbing Avg]]</f>
        <v>8.5449999999999999</v>
      </c>
      <c r="E136">
        <v>-8.1000000000000003E-2</v>
      </c>
      <c r="F136">
        <v>1.524</v>
      </c>
      <c r="G136">
        <v>0.18099999999999999</v>
      </c>
      <c r="H136">
        <v>8.6999999999999994E-2</v>
      </c>
      <c r="I136">
        <v>0.40400000000000003</v>
      </c>
      <c r="J136">
        <v>0.11899999999999999</v>
      </c>
      <c r="K136">
        <v>0.157</v>
      </c>
      <c r="L136">
        <v>-3.7999999999999999E-2</v>
      </c>
      <c r="M136">
        <v>0.42</v>
      </c>
      <c r="N136">
        <v>0.13700000000000001</v>
      </c>
      <c r="O136">
        <v>0.9</v>
      </c>
      <c r="P136">
        <v>5.4</v>
      </c>
    </row>
    <row r="137" spans="1:16" x14ac:dyDescent="0.2">
      <c r="A137">
        <v>293</v>
      </c>
      <c r="B137">
        <v>5197</v>
      </c>
      <c r="C137">
        <v>2.0230000000000001</v>
      </c>
      <c r="D137">
        <f>Table10[[#This Row],[OPR]]-Table10[[#This Row],[Climbing Avg]]</f>
        <v>-0.47699999999999987</v>
      </c>
      <c r="E137">
        <v>0.03</v>
      </c>
      <c r="F137">
        <v>-4.4999999999999998E-2</v>
      </c>
      <c r="G137">
        <v>-0.48199999999999998</v>
      </c>
      <c r="H137">
        <v>-0.29499999999999998</v>
      </c>
      <c r="I137">
        <v>-4.4999999999999998E-2</v>
      </c>
      <c r="J137">
        <v>-0.19800000000000001</v>
      </c>
      <c r="K137">
        <v>0.77</v>
      </c>
      <c r="L137">
        <v>-2.9000000000000001E-2</v>
      </c>
      <c r="M137">
        <v>0.13800000000000001</v>
      </c>
      <c r="N137">
        <v>0.13400000000000001</v>
      </c>
      <c r="O137">
        <v>0</v>
      </c>
      <c r="P137">
        <v>2.5</v>
      </c>
    </row>
    <row r="138" spans="1:16" x14ac:dyDescent="0.2">
      <c r="A138">
        <v>204</v>
      </c>
      <c r="B138">
        <v>6222</v>
      </c>
      <c r="C138">
        <v>6.819</v>
      </c>
      <c r="D138">
        <f>Table10[[#This Row],[OPR]]-Table10[[#This Row],[Climbing Avg]]</f>
        <v>3.819</v>
      </c>
      <c r="E138">
        <v>0.12</v>
      </c>
      <c r="F138">
        <v>1.7000000000000001E-2</v>
      </c>
      <c r="G138">
        <v>0.249</v>
      </c>
      <c r="H138">
        <v>0.33800000000000002</v>
      </c>
      <c r="I138">
        <v>-0.17899999999999999</v>
      </c>
      <c r="J138">
        <v>0.107</v>
      </c>
      <c r="K138">
        <v>-0.14499999999999999</v>
      </c>
      <c r="L138">
        <v>0.04</v>
      </c>
      <c r="M138">
        <v>5.7000000000000002E-2</v>
      </c>
      <c r="N138">
        <v>0.13200000000000001</v>
      </c>
      <c r="O138">
        <v>1.714</v>
      </c>
      <c r="P138">
        <v>3</v>
      </c>
    </row>
    <row r="139" spans="1:16" x14ac:dyDescent="0.2">
      <c r="A139">
        <v>195</v>
      </c>
      <c r="B139">
        <v>5150</v>
      </c>
      <c r="C139">
        <v>7.335</v>
      </c>
      <c r="D139">
        <f>Table10[[#This Row],[OPR]]-Table10[[#This Row],[Climbing Avg]]</f>
        <v>4.7639999999999993</v>
      </c>
      <c r="E139">
        <v>-0.14099999999999999</v>
      </c>
      <c r="F139">
        <v>0.72699999999999998</v>
      </c>
      <c r="G139">
        <v>-0.151</v>
      </c>
      <c r="H139">
        <v>-0.33600000000000002</v>
      </c>
      <c r="I139">
        <v>-7.8E-2</v>
      </c>
      <c r="J139">
        <v>1.0999999999999999E-2</v>
      </c>
      <c r="K139">
        <v>-1.2E-2</v>
      </c>
      <c r="L139">
        <v>-2E-3</v>
      </c>
      <c r="M139">
        <v>0.46800000000000003</v>
      </c>
      <c r="N139">
        <v>0.13</v>
      </c>
      <c r="O139">
        <v>3</v>
      </c>
      <c r="P139">
        <v>2.5710000000000002</v>
      </c>
    </row>
    <row r="140" spans="1:16" x14ac:dyDescent="0.2">
      <c r="A140">
        <v>51</v>
      </c>
      <c r="B140">
        <v>2834</v>
      </c>
      <c r="C140">
        <v>16.026</v>
      </c>
      <c r="D140">
        <f>Table10[[#This Row],[OPR]]-Table10[[#This Row],[Climbing Avg]]</f>
        <v>10.776</v>
      </c>
      <c r="E140">
        <v>0.36899999999999999</v>
      </c>
      <c r="F140">
        <v>0.71099999999999997</v>
      </c>
      <c r="G140">
        <v>0.24099999999999999</v>
      </c>
      <c r="H140">
        <v>0.106</v>
      </c>
      <c r="I140">
        <v>0.223</v>
      </c>
      <c r="J140">
        <v>0.26400000000000001</v>
      </c>
      <c r="K140">
        <v>0.156</v>
      </c>
      <c r="L140">
        <v>0.246</v>
      </c>
      <c r="M140">
        <v>0.72</v>
      </c>
      <c r="N140">
        <v>0.127</v>
      </c>
      <c r="O140">
        <v>3</v>
      </c>
      <c r="P140">
        <v>5.25</v>
      </c>
    </row>
    <row r="141" spans="1:16" x14ac:dyDescent="0.2">
      <c r="A141">
        <v>66</v>
      </c>
      <c r="B141">
        <v>5901</v>
      </c>
      <c r="C141">
        <v>14.699</v>
      </c>
      <c r="D141">
        <f>Table10[[#This Row],[OPR]]-Table10[[#This Row],[Climbing Avg]]</f>
        <v>13.199</v>
      </c>
      <c r="E141">
        <v>-5.0000000000000001E-3</v>
      </c>
      <c r="F141">
        <v>2.327</v>
      </c>
      <c r="G141">
        <v>0.39300000000000002</v>
      </c>
      <c r="H141">
        <v>0.83399999999999996</v>
      </c>
      <c r="I141">
        <v>0.29199999999999998</v>
      </c>
      <c r="J141">
        <v>-0.111</v>
      </c>
      <c r="K141">
        <v>0.13200000000000001</v>
      </c>
      <c r="L141">
        <v>8.9999999999999993E-3</v>
      </c>
      <c r="M141">
        <v>1.4E-2</v>
      </c>
      <c r="N141">
        <v>0.124</v>
      </c>
      <c r="O141">
        <v>2</v>
      </c>
      <c r="P141">
        <v>1.5</v>
      </c>
    </row>
    <row r="142" spans="1:16" x14ac:dyDescent="0.2">
      <c r="A142">
        <v>188</v>
      </c>
      <c r="B142">
        <v>4075</v>
      </c>
      <c r="C142">
        <v>7.6029999999999998</v>
      </c>
      <c r="D142">
        <f>Table10[[#This Row],[OPR]]-Table10[[#This Row],[Climbing Avg]]</f>
        <v>4.6029999999999998</v>
      </c>
      <c r="E142">
        <v>0.13500000000000001</v>
      </c>
      <c r="F142">
        <v>0.81499999999999995</v>
      </c>
      <c r="G142">
        <v>0.17899999999999999</v>
      </c>
      <c r="H142">
        <v>0.22600000000000001</v>
      </c>
      <c r="I142">
        <v>-0.28499999999999998</v>
      </c>
      <c r="J142">
        <v>2.5999999999999999E-2</v>
      </c>
      <c r="K142">
        <v>0.14699999999999999</v>
      </c>
      <c r="L142">
        <v>0.20399999999999999</v>
      </c>
      <c r="M142">
        <v>4.8000000000000001E-2</v>
      </c>
      <c r="N142">
        <v>0.114</v>
      </c>
      <c r="O142">
        <v>0</v>
      </c>
      <c r="P142">
        <v>3</v>
      </c>
    </row>
    <row r="143" spans="1:16" x14ac:dyDescent="0.2">
      <c r="A143">
        <v>192</v>
      </c>
      <c r="B143">
        <v>815</v>
      </c>
      <c r="C143">
        <v>7.5250000000000004</v>
      </c>
      <c r="D143">
        <f>Table10[[#This Row],[OPR]]-Table10[[#This Row],[Climbing Avg]]</f>
        <v>5.0250000000000004</v>
      </c>
      <c r="E143">
        <v>0.14099999999999999</v>
      </c>
      <c r="F143">
        <v>0.16200000000000001</v>
      </c>
      <c r="G143">
        <v>0.122</v>
      </c>
      <c r="H143">
        <v>-0.20899999999999999</v>
      </c>
      <c r="I143">
        <v>0.23100000000000001</v>
      </c>
      <c r="J143">
        <v>-0.13800000000000001</v>
      </c>
      <c r="K143">
        <v>-0.187</v>
      </c>
      <c r="L143">
        <v>0.188</v>
      </c>
      <c r="M143">
        <v>0.78</v>
      </c>
      <c r="N143">
        <v>0.114</v>
      </c>
      <c r="O143">
        <v>2.5</v>
      </c>
      <c r="P143">
        <v>2.5</v>
      </c>
    </row>
    <row r="144" spans="1:16" x14ac:dyDescent="0.2">
      <c r="A144">
        <v>169</v>
      </c>
      <c r="B144">
        <v>6616</v>
      </c>
      <c r="C144">
        <v>8.4570000000000007</v>
      </c>
      <c r="D144">
        <f>Table10[[#This Row],[OPR]]-Table10[[#This Row],[Climbing Avg]]</f>
        <v>5.4570000000000007</v>
      </c>
      <c r="E144">
        <v>0.13700000000000001</v>
      </c>
      <c r="F144">
        <v>1.631</v>
      </c>
      <c r="G144">
        <v>0.23599999999999999</v>
      </c>
      <c r="H144">
        <v>2.8000000000000001E-2</v>
      </c>
      <c r="I144">
        <v>-0.108</v>
      </c>
      <c r="J144">
        <v>-4.9000000000000002E-2</v>
      </c>
      <c r="K144">
        <v>-2.9000000000000001E-2</v>
      </c>
      <c r="L144">
        <v>-6.5000000000000002E-2</v>
      </c>
      <c r="M144">
        <v>6.0000000000000001E-3</v>
      </c>
      <c r="N144">
        <v>0.112</v>
      </c>
      <c r="O144">
        <v>0</v>
      </c>
      <c r="P144">
        <v>3</v>
      </c>
    </row>
    <row r="145" spans="1:16" x14ac:dyDescent="0.2">
      <c r="A145">
        <v>45</v>
      </c>
      <c r="B145">
        <v>6742</v>
      </c>
      <c r="C145">
        <v>16.587</v>
      </c>
      <c r="D145">
        <f>Table10[[#This Row],[OPR]]-Table10[[#This Row],[Climbing Avg]]</f>
        <v>13.587</v>
      </c>
      <c r="E145">
        <v>1.583</v>
      </c>
      <c r="F145">
        <v>-0.189</v>
      </c>
      <c r="G145">
        <v>1.0980000000000001</v>
      </c>
      <c r="H145">
        <v>0.66900000000000004</v>
      </c>
      <c r="I145">
        <v>-0.11</v>
      </c>
      <c r="J145">
        <v>3.0000000000000001E-3</v>
      </c>
      <c r="K145">
        <v>0.34499999999999997</v>
      </c>
      <c r="L145">
        <v>0.159</v>
      </c>
      <c r="M145">
        <v>1.68</v>
      </c>
      <c r="N145">
        <v>0.109</v>
      </c>
      <c r="O145">
        <v>2.1429999999999998</v>
      </c>
      <c r="P145">
        <v>3</v>
      </c>
    </row>
    <row r="146" spans="1:16" x14ac:dyDescent="0.2">
      <c r="A146">
        <v>147</v>
      </c>
      <c r="B146">
        <v>4582</v>
      </c>
      <c r="C146">
        <v>9.4149999999999991</v>
      </c>
      <c r="D146">
        <f>Table10[[#This Row],[OPR]]-Table10[[#This Row],[Climbing Avg]]</f>
        <v>7.4149999999999991</v>
      </c>
      <c r="E146">
        <v>-0.154</v>
      </c>
      <c r="F146">
        <v>1.0389999999999999</v>
      </c>
      <c r="G146">
        <v>0.82099999999999995</v>
      </c>
      <c r="H146">
        <v>0.85899999999999999</v>
      </c>
      <c r="I146">
        <v>-0.112</v>
      </c>
      <c r="J146">
        <v>-4.2999999999999997E-2</v>
      </c>
      <c r="K146">
        <v>-7.0999999999999994E-2</v>
      </c>
      <c r="L146">
        <v>0.10100000000000001</v>
      </c>
      <c r="M146">
        <v>0.128</v>
      </c>
      <c r="N146">
        <v>0.108</v>
      </c>
      <c r="O146">
        <v>0</v>
      </c>
      <c r="P146">
        <v>2</v>
      </c>
    </row>
    <row r="147" spans="1:16" x14ac:dyDescent="0.2">
      <c r="A147">
        <v>86</v>
      </c>
      <c r="B147">
        <v>7789</v>
      </c>
      <c r="C147">
        <v>13.265000000000001</v>
      </c>
      <c r="D147">
        <f>Table10[[#This Row],[OPR]]-Table10[[#This Row],[Climbing Avg]]</f>
        <v>11.265000000000001</v>
      </c>
      <c r="E147">
        <v>-1.7000000000000001E-2</v>
      </c>
      <c r="F147">
        <v>2.3759999999999999</v>
      </c>
      <c r="G147">
        <v>0.216</v>
      </c>
      <c r="H147">
        <v>0.28799999999999998</v>
      </c>
      <c r="I147">
        <v>0.114</v>
      </c>
      <c r="J147">
        <v>-0.126</v>
      </c>
      <c r="K147">
        <v>0.13600000000000001</v>
      </c>
      <c r="L147">
        <v>7.1999999999999995E-2</v>
      </c>
      <c r="M147">
        <v>-0.114</v>
      </c>
      <c r="N147">
        <v>8.7999999999999995E-2</v>
      </c>
      <c r="O147">
        <v>2.5</v>
      </c>
      <c r="P147">
        <v>2</v>
      </c>
    </row>
    <row r="148" spans="1:16" x14ac:dyDescent="0.2">
      <c r="A148">
        <v>160</v>
      </c>
      <c r="B148">
        <v>3859</v>
      </c>
      <c r="C148">
        <v>8.7850000000000001</v>
      </c>
      <c r="D148">
        <f>Table10[[#This Row],[OPR]]-Table10[[#This Row],[Climbing Avg]]</f>
        <v>5.7850000000000001</v>
      </c>
      <c r="E148">
        <v>0.17599999999999999</v>
      </c>
      <c r="F148">
        <v>1.512</v>
      </c>
      <c r="G148">
        <v>0.49399999999999999</v>
      </c>
      <c r="H148">
        <v>3.3000000000000002E-2</v>
      </c>
      <c r="I148">
        <v>-5.6000000000000001E-2</v>
      </c>
      <c r="J148">
        <v>-0.06</v>
      </c>
      <c r="K148">
        <v>-0.157</v>
      </c>
      <c r="L148">
        <v>-3.3000000000000002E-2</v>
      </c>
      <c r="M148">
        <v>0.128</v>
      </c>
      <c r="N148">
        <v>8.5999999999999993E-2</v>
      </c>
      <c r="O148">
        <v>0</v>
      </c>
      <c r="P148">
        <v>3</v>
      </c>
    </row>
    <row r="149" spans="1:16" x14ac:dyDescent="0.2">
      <c r="A149">
        <v>305</v>
      </c>
      <c r="B149">
        <v>4074</v>
      </c>
      <c r="C149">
        <v>7.9000000000000001E-2</v>
      </c>
      <c r="D149">
        <f>Table10[[#This Row],[OPR]]-Table10[[#This Row],[Climbing Avg]]</f>
        <v>-1.921</v>
      </c>
      <c r="E149">
        <v>-0.23200000000000001</v>
      </c>
      <c r="F149">
        <v>-0.43099999999999999</v>
      </c>
      <c r="G149">
        <v>-0.34100000000000003</v>
      </c>
      <c r="H149">
        <v>-0.42</v>
      </c>
      <c r="I149">
        <v>7.6999999999999999E-2</v>
      </c>
      <c r="J149">
        <v>8.7999999999999995E-2</v>
      </c>
      <c r="K149">
        <v>-0.218</v>
      </c>
      <c r="L149">
        <v>0.159</v>
      </c>
      <c r="M149">
        <v>0.53100000000000003</v>
      </c>
      <c r="N149">
        <v>8.5000000000000006E-2</v>
      </c>
      <c r="O149">
        <v>0</v>
      </c>
      <c r="P149">
        <v>2</v>
      </c>
    </row>
    <row r="150" spans="1:16" x14ac:dyDescent="0.2">
      <c r="A150">
        <v>112</v>
      </c>
      <c r="B150">
        <v>6072</v>
      </c>
      <c r="C150">
        <v>11.455</v>
      </c>
      <c r="D150">
        <f>Table10[[#This Row],[OPR]]-Table10[[#This Row],[Climbing Avg]]</f>
        <v>9.7409999999999997</v>
      </c>
      <c r="E150">
        <v>0.31900000000000001</v>
      </c>
      <c r="F150">
        <v>1.278</v>
      </c>
      <c r="G150">
        <v>0.47799999999999998</v>
      </c>
      <c r="H150">
        <v>0.27800000000000002</v>
      </c>
      <c r="I150">
        <v>0.40300000000000002</v>
      </c>
      <c r="J150">
        <v>-4.2000000000000003E-2</v>
      </c>
      <c r="K150">
        <v>0.41</v>
      </c>
      <c r="L150">
        <v>-0.26300000000000001</v>
      </c>
      <c r="M150">
        <v>0.187</v>
      </c>
      <c r="N150">
        <v>8.3000000000000004E-2</v>
      </c>
      <c r="O150">
        <v>2.1429999999999998</v>
      </c>
      <c r="P150">
        <v>1.714</v>
      </c>
    </row>
    <row r="151" spans="1:16" x14ac:dyDescent="0.2">
      <c r="A151">
        <v>213</v>
      </c>
      <c r="B151">
        <v>1553</v>
      </c>
      <c r="C151">
        <v>6.3819999999999997</v>
      </c>
      <c r="D151">
        <f>Table10[[#This Row],[OPR]]-Table10[[#This Row],[Climbing Avg]]</f>
        <v>3.3819999999999997</v>
      </c>
      <c r="E151">
        <v>-9.7000000000000003E-2</v>
      </c>
      <c r="F151">
        <v>1.149</v>
      </c>
      <c r="G151">
        <v>6.8000000000000005E-2</v>
      </c>
      <c r="H151">
        <v>0.215</v>
      </c>
      <c r="I151">
        <v>0.33100000000000002</v>
      </c>
      <c r="J151">
        <v>-6.4000000000000001E-2</v>
      </c>
      <c r="K151">
        <v>-3.3000000000000002E-2</v>
      </c>
      <c r="L151">
        <v>-0.28499999999999998</v>
      </c>
      <c r="M151">
        <v>-0.21199999999999999</v>
      </c>
      <c r="N151">
        <v>7.3999999999999996E-2</v>
      </c>
      <c r="O151">
        <v>0</v>
      </c>
      <c r="P151">
        <v>3</v>
      </c>
    </row>
    <row r="152" spans="1:16" x14ac:dyDescent="0.2">
      <c r="A152">
        <v>186</v>
      </c>
      <c r="B152">
        <v>4840</v>
      </c>
      <c r="C152">
        <v>7.6580000000000004</v>
      </c>
      <c r="D152">
        <f>Table10[[#This Row],[OPR]]-Table10[[#This Row],[Climbing Avg]]</f>
        <v>4.6580000000000004</v>
      </c>
      <c r="E152">
        <v>0.03</v>
      </c>
      <c r="F152">
        <v>0.71499999999999997</v>
      </c>
      <c r="G152">
        <v>0.247</v>
      </c>
      <c r="H152">
        <v>-0.14499999999999999</v>
      </c>
      <c r="I152">
        <v>-0.254</v>
      </c>
      <c r="J152">
        <v>6.0000000000000001E-3</v>
      </c>
      <c r="K152">
        <v>-0.2</v>
      </c>
      <c r="L152">
        <v>8.5000000000000006E-2</v>
      </c>
      <c r="M152">
        <v>0.40500000000000003</v>
      </c>
      <c r="N152">
        <v>7.2999999999999995E-2</v>
      </c>
      <c r="O152">
        <v>2</v>
      </c>
      <c r="P152">
        <v>3</v>
      </c>
    </row>
    <row r="153" spans="1:16" x14ac:dyDescent="0.2">
      <c r="A153">
        <v>263</v>
      </c>
      <c r="B153">
        <v>4187</v>
      </c>
      <c r="C153">
        <v>3.9220000000000002</v>
      </c>
      <c r="D153">
        <f>Table10[[#This Row],[OPR]]-Table10[[#This Row],[Climbing Avg]]</f>
        <v>3.4220000000000002</v>
      </c>
      <c r="E153">
        <v>-3.6999999999999998E-2</v>
      </c>
      <c r="F153">
        <v>6.3E-2</v>
      </c>
      <c r="G153">
        <v>-0.23799999999999999</v>
      </c>
      <c r="H153">
        <v>0.254</v>
      </c>
      <c r="I153">
        <v>-1E-3</v>
      </c>
      <c r="J153">
        <v>-6.0999999999999999E-2</v>
      </c>
      <c r="K153">
        <v>5.0000000000000001E-3</v>
      </c>
      <c r="L153">
        <v>7.3999999999999996E-2</v>
      </c>
      <c r="M153">
        <v>0.628</v>
      </c>
      <c r="N153">
        <v>7.2999999999999995E-2</v>
      </c>
      <c r="O153">
        <v>1.5</v>
      </c>
      <c r="P153">
        <v>0.5</v>
      </c>
    </row>
    <row r="154" spans="1:16" x14ac:dyDescent="0.2">
      <c r="A154">
        <v>30</v>
      </c>
      <c r="B154">
        <v>229</v>
      </c>
      <c r="C154">
        <v>17.692</v>
      </c>
      <c r="D154">
        <f>Table10[[#This Row],[OPR]]-Table10[[#This Row],[Climbing Avg]]</f>
        <v>16.405999999999999</v>
      </c>
      <c r="E154">
        <v>0.71499999999999997</v>
      </c>
      <c r="F154">
        <v>2.125</v>
      </c>
      <c r="G154">
        <v>0.51100000000000001</v>
      </c>
      <c r="H154">
        <v>0.46899999999999997</v>
      </c>
      <c r="I154">
        <v>0.153</v>
      </c>
      <c r="J154">
        <v>0.21199999999999999</v>
      </c>
      <c r="K154">
        <v>-0.113</v>
      </c>
      <c r="L154">
        <v>0.217</v>
      </c>
      <c r="M154">
        <v>1.012</v>
      </c>
      <c r="N154">
        <v>6.9000000000000006E-2</v>
      </c>
      <c r="O154">
        <v>2.5710000000000002</v>
      </c>
      <c r="P154">
        <v>1.286</v>
      </c>
    </row>
    <row r="155" spans="1:16" x14ac:dyDescent="0.2">
      <c r="A155">
        <v>91</v>
      </c>
      <c r="B155">
        <v>6626</v>
      </c>
      <c r="C155">
        <v>12.874000000000001</v>
      </c>
      <c r="D155">
        <f>Table10[[#This Row],[OPR]]-Table10[[#This Row],[Climbing Avg]]</f>
        <v>9.0169999999999995</v>
      </c>
      <c r="E155">
        <v>0.23899999999999999</v>
      </c>
      <c r="F155">
        <v>0.184</v>
      </c>
      <c r="G155">
        <v>1.0880000000000001</v>
      </c>
      <c r="H155">
        <v>0.63</v>
      </c>
      <c r="I155">
        <v>0.31</v>
      </c>
      <c r="J155">
        <v>-6.7000000000000004E-2</v>
      </c>
      <c r="K155">
        <v>0.878</v>
      </c>
      <c r="L155">
        <v>0.17899999999999999</v>
      </c>
      <c r="M155">
        <v>0.503</v>
      </c>
      <c r="N155">
        <v>6.8000000000000005E-2</v>
      </c>
      <c r="O155">
        <v>0</v>
      </c>
      <c r="P155">
        <v>3.8570000000000002</v>
      </c>
    </row>
    <row r="156" spans="1:16" x14ac:dyDescent="0.2">
      <c r="A156">
        <v>127</v>
      </c>
      <c r="B156">
        <v>6117</v>
      </c>
      <c r="C156">
        <v>10.291</v>
      </c>
      <c r="D156">
        <f>Table10[[#This Row],[OPR]]-Table10[[#This Row],[Climbing Avg]]</f>
        <v>9.4340000000000011</v>
      </c>
      <c r="E156">
        <v>0.51900000000000002</v>
      </c>
      <c r="F156">
        <v>1.9530000000000001</v>
      </c>
      <c r="G156">
        <v>8.5000000000000006E-2</v>
      </c>
      <c r="H156">
        <v>-8.1000000000000003E-2</v>
      </c>
      <c r="I156">
        <v>-0.221</v>
      </c>
      <c r="J156">
        <v>-5.0999999999999997E-2</v>
      </c>
      <c r="K156">
        <v>-3.2000000000000001E-2</v>
      </c>
      <c r="L156">
        <v>-0.115</v>
      </c>
      <c r="M156">
        <v>0.223</v>
      </c>
      <c r="N156">
        <v>5.6000000000000001E-2</v>
      </c>
      <c r="O156">
        <v>3</v>
      </c>
      <c r="P156">
        <v>0.85699999999999998</v>
      </c>
    </row>
    <row r="157" spans="1:16" x14ac:dyDescent="0.2">
      <c r="A157">
        <v>254</v>
      </c>
      <c r="B157">
        <v>6019</v>
      </c>
      <c r="C157">
        <v>4.3239999999999998</v>
      </c>
      <c r="D157">
        <f>Table10[[#This Row],[OPR]]-Table10[[#This Row],[Climbing Avg]]</f>
        <v>1.3239999999999998</v>
      </c>
      <c r="E157">
        <v>-9.1999999999999998E-2</v>
      </c>
      <c r="F157">
        <v>0.32900000000000001</v>
      </c>
      <c r="G157">
        <v>0.32700000000000001</v>
      </c>
      <c r="H157">
        <v>-0.221</v>
      </c>
      <c r="I157">
        <v>-9.8000000000000004E-2</v>
      </c>
      <c r="J157">
        <v>-1.0999999999999999E-2</v>
      </c>
      <c r="K157">
        <v>3.5000000000000003E-2</v>
      </c>
      <c r="L157">
        <v>4.5999999999999999E-2</v>
      </c>
      <c r="M157">
        <v>0.19600000000000001</v>
      </c>
      <c r="N157">
        <v>5.2999999999999999E-2</v>
      </c>
      <c r="O157">
        <v>0</v>
      </c>
      <c r="P157">
        <v>3</v>
      </c>
    </row>
    <row r="158" spans="1:16" x14ac:dyDescent="0.2">
      <c r="A158">
        <v>303</v>
      </c>
      <c r="B158">
        <v>5215</v>
      </c>
      <c r="C158">
        <v>1.1639999999999999</v>
      </c>
      <c r="D158">
        <f>Table10[[#This Row],[OPR]]-Table10[[#This Row],[Climbing Avg]]</f>
        <v>-1.4070000000000003</v>
      </c>
      <c r="E158">
        <v>2.4E-2</v>
      </c>
      <c r="F158">
        <v>-0.61</v>
      </c>
      <c r="G158">
        <v>0.16500000000000001</v>
      </c>
      <c r="H158">
        <v>3.9E-2</v>
      </c>
      <c r="I158">
        <v>-9.2999999999999999E-2</v>
      </c>
      <c r="J158">
        <v>-7.0000000000000001E-3</v>
      </c>
      <c r="K158">
        <v>-5.7000000000000002E-2</v>
      </c>
      <c r="L158">
        <v>-0.03</v>
      </c>
      <c r="M158">
        <v>0.10100000000000001</v>
      </c>
      <c r="N158">
        <v>4.7E-2</v>
      </c>
      <c r="O158">
        <v>0</v>
      </c>
      <c r="P158">
        <v>2.5710000000000002</v>
      </c>
    </row>
    <row r="159" spans="1:16" x14ac:dyDescent="0.2">
      <c r="A159">
        <v>153</v>
      </c>
      <c r="B159">
        <v>6869</v>
      </c>
      <c r="C159">
        <v>9.0649999999999995</v>
      </c>
      <c r="D159">
        <f>Table10[[#This Row],[OPR]]-Table10[[#This Row],[Climbing Avg]]</f>
        <v>4.0649999999999995</v>
      </c>
      <c r="E159">
        <v>-7.0999999999999994E-2</v>
      </c>
      <c r="F159">
        <v>0.40500000000000003</v>
      </c>
      <c r="G159">
        <v>8.4000000000000005E-2</v>
      </c>
      <c r="H159">
        <v>-0.192</v>
      </c>
      <c r="I159">
        <v>0.315</v>
      </c>
      <c r="J159">
        <v>1.0999999999999999E-2</v>
      </c>
      <c r="K159">
        <v>3.9E-2</v>
      </c>
      <c r="L159">
        <v>1.2999999999999999E-2</v>
      </c>
      <c r="M159">
        <v>-8.0000000000000002E-3</v>
      </c>
      <c r="N159">
        <v>4.5999999999999999E-2</v>
      </c>
      <c r="O159">
        <v>2.5</v>
      </c>
      <c r="P159">
        <v>5</v>
      </c>
    </row>
    <row r="160" spans="1:16" x14ac:dyDescent="0.2">
      <c r="A160">
        <v>111</v>
      </c>
      <c r="B160">
        <v>6872</v>
      </c>
      <c r="C160">
        <v>11.488</v>
      </c>
      <c r="D160">
        <f>Table10[[#This Row],[OPR]]-Table10[[#This Row],[Climbing Avg]]</f>
        <v>7.202</v>
      </c>
      <c r="E160">
        <v>3.0000000000000001E-3</v>
      </c>
      <c r="F160">
        <v>1.395</v>
      </c>
      <c r="G160">
        <v>0.34</v>
      </c>
      <c r="H160">
        <v>0.23200000000000001</v>
      </c>
      <c r="I160">
        <v>0.32700000000000001</v>
      </c>
      <c r="J160">
        <v>0.114</v>
      </c>
      <c r="K160">
        <v>0.11799999999999999</v>
      </c>
      <c r="L160">
        <v>-0.109</v>
      </c>
      <c r="M160">
        <v>0.29499999999999998</v>
      </c>
      <c r="N160">
        <v>4.5999999999999999E-2</v>
      </c>
      <c r="O160">
        <v>0</v>
      </c>
      <c r="P160">
        <v>4.2859999999999996</v>
      </c>
    </row>
    <row r="161" spans="1:16" x14ac:dyDescent="0.2">
      <c r="A161">
        <v>29</v>
      </c>
      <c r="B161">
        <v>4680</v>
      </c>
      <c r="C161">
        <v>17.702000000000002</v>
      </c>
      <c r="D161">
        <f>Table10[[#This Row],[OPR]]-Table10[[#This Row],[Climbing Avg]]</f>
        <v>8.7020000000000017</v>
      </c>
      <c r="E161">
        <v>0.36099999999999999</v>
      </c>
      <c r="F161">
        <v>1.391</v>
      </c>
      <c r="G161">
        <v>0.34399999999999997</v>
      </c>
      <c r="H161">
        <v>0.49099999999999999</v>
      </c>
      <c r="I161">
        <v>-9.7000000000000003E-2</v>
      </c>
      <c r="J161">
        <v>-0.04</v>
      </c>
      <c r="K161">
        <v>-0.24</v>
      </c>
      <c r="L161">
        <v>-8.3000000000000004E-2</v>
      </c>
      <c r="M161">
        <v>-8.0000000000000002E-3</v>
      </c>
      <c r="N161">
        <v>4.3999999999999997E-2</v>
      </c>
      <c r="O161">
        <v>2.5710000000000002</v>
      </c>
      <c r="P161">
        <v>9</v>
      </c>
    </row>
    <row r="162" spans="1:16" x14ac:dyDescent="0.2">
      <c r="A162">
        <v>308</v>
      </c>
      <c r="B162">
        <v>4267</v>
      </c>
      <c r="C162">
        <v>-0.47299999999999998</v>
      </c>
      <c r="D162">
        <f>Table10[[#This Row],[OPR]]-Table10[[#This Row],[Climbing Avg]]</f>
        <v>-1.9729999999999999</v>
      </c>
      <c r="E162">
        <v>-7.3999999999999996E-2</v>
      </c>
      <c r="F162">
        <v>0.64400000000000002</v>
      </c>
      <c r="G162">
        <v>-0.82799999999999996</v>
      </c>
      <c r="H162">
        <v>-0.52500000000000002</v>
      </c>
      <c r="I162">
        <v>-0.29899999999999999</v>
      </c>
      <c r="J162">
        <v>-0.105</v>
      </c>
      <c r="K162">
        <v>-0.26900000000000002</v>
      </c>
      <c r="L162">
        <v>9.7000000000000003E-2</v>
      </c>
      <c r="M162">
        <v>0.25600000000000001</v>
      </c>
      <c r="N162">
        <v>4.1000000000000002E-2</v>
      </c>
      <c r="O162">
        <v>0</v>
      </c>
      <c r="P162">
        <v>1.5</v>
      </c>
    </row>
    <row r="163" spans="1:16" x14ac:dyDescent="0.2">
      <c r="A163">
        <v>272</v>
      </c>
      <c r="B163">
        <v>3295</v>
      </c>
      <c r="C163">
        <v>3.0920000000000001</v>
      </c>
      <c r="D163">
        <f>Table10[[#This Row],[OPR]]-Table10[[#This Row],[Climbing Avg]]</f>
        <v>1.2170000000000001</v>
      </c>
      <c r="E163">
        <v>0.17100000000000001</v>
      </c>
      <c r="F163">
        <v>1</v>
      </c>
      <c r="G163">
        <v>-6.7000000000000004E-2</v>
      </c>
      <c r="H163">
        <v>-3.2000000000000001E-2</v>
      </c>
      <c r="I163">
        <v>-0.14099999999999999</v>
      </c>
      <c r="J163">
        <v>-2.8000000000000001E-2</v>
      </c>
      <c r="K163">
        <v>-0.35799999999999998</v>
      </c>
      <c r="L163">
        <v>-9.9000000000000005E-2</v>
      </c>
      <c r="M163">
        <v>-0.32</v>
      </c>
      <c r="N163">
        <v>0.04</v>
      </c>
      <c r="O163">
        <v>0</v>
      </c>
      <c r="P163">
        <v>1.875</v>
      </c>
    </row>
    <row r="164" spans="1:16" x14ac:dyDescent="0.2">
      <c r="A164">
        <v>88</v>
      </c>
      <c r="B164">
        <v>159</v>
      </c>
      <c r="C164">
        <v>13.103999999999999</v>
      </c>
      <c r="D164">
        <f>Table10[[#This Row],[OPR]]-Table10[[#This Row],[Climbing Avg]]</f>
        <v>10.960999999999999</v>
      </c>
      <c r="E164">
        <v>0.28799999999999998</v>
      </c>
      <c r="F164">
        <v>0.95</v>
      </c>
      <c r="G164">
        <v>0.39</v>
      </c>
      <c r="H164">
        <v>0.152</v>
      </c>
      <c r="I164">
        <v>0.16300000000000001</v>
      </c>
      <c r="J164">
        <v>-3.6999999999999998E-2</v>
      </c>
      <c r="K164">
        <v>0.89200000000000002</v>
      </c>
      <c r="L164">
        <v>0.21099999999999999</v>
      </c>
      <c r="M164">
        <v>0.27500000000000002</v>
      </c>
      <c r="N164">
        <v>3.9E-2</v>
      </c>
      <c r="O164">
        <v>3</v>
      </c>
      <c r="P164">
        <v>2.1429999999999998</v>
      </c>
    </row>
    <row r="165" spans="1:16" x14ac:dyDescent="0.2">
      <c r="A165">
        <v>125</v>
      </c>
      <c r="B165">
        <v>201</v>
      </c>
      <c r="C165">
        <v>10.362</v>
      </c>
      <c r="D165">
        <f>Table10[[#This Row],[OPR]]-Table10[[#This Row],[Climbing Avg]]</f>
        <v>6.2370000000000001</v>
      </c>
      <c r="E165">
        <v>-0.19700000000000001</v>
      </c>
      <c r="F165">
        <v>1.218</v>
      </c>
      <c r="G165">
        <v>0.224</v>
      </c>
      <c r="H165">
        <v>0.26100000000000001</v>
      </c>
      <c r="I165">
        <v>-8.0000000000000002E-3</v>
      </c>
      <c r="J165">
        <v>1E-3</v>
      </c>
      <c r="K165">
        <v>0.42899999999999999</v>
      </c>
      <c r="L165">
        <v>0.27300000000000002</v>
      </c>
      <c r="M165">
        <v>-1.4999999999999999E-2</v>
      </c>
      <c r="N165">
        <v>3.6999999999999998E-2</v>
      </c>
      <c r="O165">
        <v>0</v>
      </c>
      <c r="P165">
        <v>4.125</v>
      </c>
    </row>
    <row r="166" spans="1:16" x14ac:dyDescent="0.2">
      <c r="A166">
        <v>250</v>
      </c>
      <c r="B166">
        <v>5774</v>
      </c>
      <c r="C166">
        <v>4.6020000000000003</v>
      </c>
      <c r="D166">
        <f>Table10[[#This Row],[OPR]]-Table10[[#This Row],[Climbing Avg]]</f>
        <v>2.8880000000000003</v>
      </c>
      <c r="E166">
        <v>0.10100000000000001</v>
      </c>
      <c r="F166">
        <v>0.23899999999999999</v>
      </c>
      <c r="G166">
        <v>-0.26</v>
      </c>
      <c r="H166">
        <v>-0.38500000000000001</v>
      </c>
      <c r="I166">
        <v>-6.5000000000000002E-2</v>
      </c>
      <c r="J166">
        <v>8.0000000000000002E-3</v>
      </c>
      <c r="K166">
        <v>-8.0000000000000002E-3</v>
      </c>
      <c r="L166">
        <v>-1.2E-2</v>
      </c>
      <c r="M166">
        <v>0.34499999999999997</v>
      </c>
      <c r="N166">
        <v>3.6999999999999998E-2</v>
      </c>
      <c r="O166">
        <v>3</v>
      </c>
      <c r="P166">
        <v>1.714</v>
      </c>
    </row>
    <row r="167" spans="1:16" x14ac:dyDescent="0.2">
      <c r="A167">
        <v>55</v>
      </c>
      <c r="B167">
        <v>4564</v>
      </c>
      <c r="C167">
        <v>15.643000000000001</v>
      </c>
      <c r="D167">
        <f>Table10[[#This Row],[OPR]]-Table10[[#This Row],[Climbing Avg]]</f>
        <v>13.188000000000001</v>
      </c>
      <c r="E167">
        <v>0</v>
      </c>
      <c r="F167">
        <v>1.83</v>
      </c>
      <c r="G167">
        <v>0.85499999999999998</v>
      </c>
      <c r="H167">
        <v>1.0109999999999999</v>
      </c>
      <c r="I167">
        <v>0.49199999999999999</v>
      </c>
      <c r="J167">
        <v>0.14399999999999999</v>
      </c>
      <c r="K167">
        <v>0.23200000000000001</v>
      </c>
      <c r="L167">
        <v>0.19800000000000001</v>
      </c>
      <c r="M167">
        <v>-8.5000000000000006E-2</v>
      </c>
      <c r="N167">
        <v>3.5999999999999997E-2</v>
      </c>
      <c r="O167">
        <v>0.54500000000000004</v>
      </c>
      <c r="P167">
        <v>2.4550000000000001</v>
      </c>
    </row>
    <row r="168" spans="1:16" x14ac:dyDescent="0.2">
      <c r="A168">
        <v>109</v>
      </c>
      <c r="B168">
        <v>573</v>
      </c>
      <c r="C168">
        <v>11.523999999999999</v>
      </c>
      <c r="D168">
        <f>Table10[[#This Row],[OPR]]-Table10[[#This Row],[Climbing Avg]]</f>
        <v>8.5239999999999991</v>
      </c>
      <c r="E168">
        <v>0.96299999999999997</v>
      </c>
      <c r="F168">
        <v>-0.125</v>
      </c>
      <c r="G168">
        <v>0.82899999999999996</v>
      </c>
      <c r="H168">
        <v>0.43</v>
      </c>
      <c r="I168">
        <v>0.1</v>
      </c>
      <c r="J168">
        <v>-3.9E-2</v>
      </c>
      <c r="K168">
        <v>-6.5000000000000002E-2</v>
      </c>
      <c r="L168">
        <v>-8.1000000000000003E-2</v>
      </c>
      <c r="M168">
        <v>0.60199999999999998</v>
      </c>
      <c r="N168">
        <v>3.5999999999999997E-2</v>
      </c>
      <c r="O168">
        <v>3</v>
      </c>
      <c r="P168">
        <v>3</v>
      </c>
    </row>
    <row r="169" spans="1:16" x14ac:dyDescent="0.2">
      <c r="A169">
        <v>118</v>
      </c>
      <c r="B169">
        <v>131</v>
      </c>
      <c r="C169">
        <v>11.032</v>
      </c>
      <c r="D169">
        <f>Table10[[#This Row],[OPR]]-Table10[[#This Row],[Climbing Avg]]</f>
        <v>9.8320000000000007</v>
      </c>
      <c r="E169">
        <v>-5.1999999999999998E-2</v>
      </c>
      <c r="F169">
        <v>1.694</v>
      </c>
      <c r="G169">
        <v>0.56200000000000006</v>
      </c>
      <c r="H169">
        <v>0.60199999999999998</v>
      </c>
      <c r="I169">
        <v>0.221</v>
      </c>
      <c r="J169">
        <v>-0.03</v>
      </c>
      <c r="K169">
        <v>0.42799999999999999</v>
      </c>
      <c r="L169">
        <v>0.22</v>
      </c>
      <c r="M169">
        <v>-2.1999999999999999E-2</v>
      </c>
      <c r="N169">
        <v>3.4000000000000002E-2</v>
      </c>
      <c r="O169">
        <v>0</v>
      </c>
      <c r="P169">
        <v>1.2</v>
      </c>
    </row>
    <row r="170" spans="1:16" x14ac:dyDescent="0.2">
      <c r="A170">
        <v>243</v>
      </c>
      <c r="B170">
        <v>5697</v>
      </c>
      <c r="C170">
        <v>4.9269999999999996</v>
      </c>
      <c r="D170">
        <f>Table10[[#This Row],[OPR]]-Table10[[#This Row],[Climbing Avg]]</f>
        <v>3.0519999999999996</v>
      </c>
      <c r="E170">
        <v>-3.7999999999999999E-2</v>
      </c>
      <c r="F170">
        <v>0.70299999999999996</v>
      </c>
      <c r="G170">
        <v>9.8000000000000004E-2</v>
      </c>
      <c r="H170">
        <v>9.7000000000000003E-2</v>
      </c>
      <c r="I170">
        <v>1.2999999999999999E-2</v>
      </c>
      <c r="J170">
        <v>-0.02</v>
      </c>
      <c r="K170">
        <v>-9.5000000000000001E-2</v>
      </c>
      <c r="L170">
        <v>-3.1E-2</v>
      </c>
      <c r="M170">
        <v>0.373</v>
      </c>
      <c r="N170">
        <v>3.2000000000000001E-2</v>
      </c>
      <c r="O170">
        <v>0</v>
      </c>
      <c r="P170">
        <v>1.875</v>
      </c>
    </row>
    <row r="171" spans="1:16" x14ac:dyDescent="0.2">
      <c r="A171">
        <v>133</v>
      </c>
      <c r="B171">
        <v>3975</v>
      </c>
      <c r="C171">
        <v>9.9570000000000007</v>
      </c>
      <c r="D171">
        <f>Table10[[#This Row],[OPR]]-Table10[[#This Row],[Climbing Avg]]</f>
        <v>8.4570000000000007</v>
      </c>
      <c r="E171">
        <v>0.05</v>
      </c>
      <c r="F171">
        <v>2.1560000000000001</v>
      </c>
      <c r="G171">
        <v>0.80700000000000005</v>
      </c>
      <c r="H171">
        <v>0.83399999999999996</v>
      </c>
      <c r="I171">
        <v>-0.33</v>
      </c>
      <c r="J171">
        <v>-0.152</v>
      </c>
      <c r="K171">
        <v>-0.191</v>
      </c>
      <c r="L171">
        <v>-0.13200000000000001</v>
      </c>
      <c r="M171">
        <v>-0.21299999999999999</v>
      </c>
      <c r="N171">
        <v>3.1E-2</v>
      </c>
      <c r="O171">
        <v>0</v>
      </c>
      <c r="P171">
        <v>1.5</v>
      </c>
    </row>
    <row r="172" spans="1:16" x14ac:dyDescent="0.2">
      <c r="A172">
        <v>269</v>
      </c>
      <c r="B172">
        <v>7409</v>
      </c>
      <c r="C172">
        <v>3.5</v>
      </c>
      <c r="D172">
        <f>Table10[[#This Row],[OPR]]-Table10[[#This Row],[Climbing Avg]]</f>
        <v>1.3570000000000002</v>
      </c>
      <c r="E172">
        <v>0.22900000000000001</v>
      </c>
      <c r="F172">
        <v>-0.67500000000000004</v>
      </c>
      <c r="G172">
        <v>0.25800000000000001</v>
      </c>
      <c r="H172">
        <v>0.216</v>
      </c>
      <c r="I172">
        <v>0.16700000000000001</v>
      </c>
      <c r="J172">
        <v>1.9E-2</v>
      </c>
      <c r="K172">
        <v>5.3999999999999999E-2</v>
      </c>
      <c r="L172">
        <v>2E-3</v>
      </c>
      <c r="M172">
        <v>0.58399999999999996</v>
      </c>
      <c r="N172">
        <v>2.9000000000000001E-2</v>
      </c>
      <c r="O172">
        <v>0</v>
      </c>
      <c r="P172">
        <v>2.1429999999999998</v>
      </c>
    </row>
    <row r="173" spans="1:16" x14ac:dyDescent="0.2">
      <c r="A173">
        <v>172</v>
      </c>
      <c r="B173">
        <v>5260</v>
      </c>
      <c r="C173">
        <v>8.375</v>
      </c>
      <c r="D173">
        <f>Table10[[#This Row],[OPR]]-Table10[[#This Row],[Climbing Avg]]</f>
        <v>6.2320000000000002</v>
      </c>
      <c r="E173">
        <v>-5.0999999999999997E-2</v>
      </c>
      <c r="F173">
        <v>0.61799999999999999</v>
      </c>
      <c r="G173">
        <v>0.437</v>
      </c>
      <c r="H173">
        <v>0.29799999999999999</v>
      </c>
      <c r="I173">
        <v>0.36199999999999999</v>
      </c>
      <c r="J173">
        <v>-8.9999999999999993E-3</v>
      </c>
      <c r="K173">
        <v>0.55200000000000005</v>
      </c>
      <c r="L173">
        <v>-0.01</v>
      </c>
      <c r="M173">
        <v>0.432</v>
      </c>
      <c r="N173">
        <v>2.5000000000000001E-2</v>
      </c>
      <c r="O173">
        <v>0</v>
      </c>
      <c r="P173">
        <v>2.1429999999999998</v>
      </c>
    </row>
    <row r="174" spans="1:16" x14ac:dyDescent="0.2">
      <c r="A174">
        <v>103</v>
      </c>
      <c r="B174">
        <v>6086</v>
      </c>
      <c r="C174">
        <v>11.81</v>
      </c>
      <c r="D174">
        <f>Table10[[#This Row],[OPR]]-Table10[[#This Row],[Climbing Avg]]</f>
        <v>9.1850000000000005</v>
      </c>
      <c r="E174">
        <v>0.23499999999999999</v>
      </c>
      <c r="F174">
        <v>1.2669999999999999</v>
      </c>
      <c r="G174">
        <v>0.19800000000000001</v>
      </c>
      <c r="H174">
        <v>0.14699999999999999</v>
      </c>
      <c r="I174">
        <v>0.107</v>
      </c>
      <c r="J174">
        <v>-7.0000000000000001E-3</v>
      </c>
      <c r="K174">
        <v>0.38700000000000001</v>
      </c>
      <c r="L174">
        <v>6.0000000000000001E-3</v>
      </c>
      <c r="M174">
        <v>2.1000000000000001E-2</v>
      </c>
      <c r="N174">
        <v>1.7000000000000001E-2</v>
      </c>
      <c r="O174">
        <v>3</v>
      </c>
      <c r="P174">
        <v>2.625</v>
      </c>
    </row>
    <row r="175" spans="1:16" x14ac:dyDescent="0.2">
      <c r="A175">
        <v>142</v>
      </c>
      <c r="B175">
        <v>2620</v>
      </c>
      <c r="C175">
        <v>9.6170000000000009</v>
      </c>
      <c r="D175">
        <f>Table10[[#This Row],[OPR]]-Table10[[#This Row],[Climbing Avg]]</f>
        <v>4.6170000000000009</v>
      </c>
      <c r="E175">
        <v>3.7999999999999999E-2</v>
      </c>
      <c r="F175">
        <v>0.26100000000000001</v>
      </c>
      <c r="G175">
        <v>4.2999999999999997E-2</v>
      </c>
      <c r="H175">
        <v>-0.03</v>
      </c>
      <c r="I175">
        <v>0.14599999999999999</v>
      </c>
      <c r="J175">
        <v>0.13</v>
      </c>
      <c r="K175">
        <v>-0.191</v>
      </c>
      <c r="L175">
        <v>0.11799999999999999</v>
      </c>
      <c r="M175">
        <v>0.28599999999999998</v>
      </c>
      <c r="N175">
        <v>1.2E-2</v>
      </c>
      <c r="O175">
        <v>2.5</v>
      </c>
      <c r="P175">
        <v>5</v>
      </c>
    </row>
    <row r="176" spans="1:16" x14ac:dyDescent="0.2">
      <c r="A176">
        <v>264</v>
      </c>
      <c r="B176">
        <v>6545</v>
      </c>
      <c r="C176">
        <v>3.8639999999999999</v>
      </c>
      <c r="D176">
        <f>Table10[[#This Row],[OPR]]-Table10[[#This Row],[Climbing Avg]]</f>
        <v>2.3639999999999999</v>
      </c>
      <c r="E176">
        <v>-0.27</v>
      </c>
      <c r="F176">
        <v>7.1999999999999995E-2</v>
      </c>
      <c r="G176">
        <v>0.45800000000000002</v>
      </c>
      <c r="H176">
        <v>-7.2999999999999995E-2</v>
      </c>
      <c r="I176">
        <v>1.2E-2</v>
      </c>
      <c r="J176">
        <v>4.7E-2</v>
      </c>
      <c r="K176">
        <v>0.44500000000000001</v>
      </c>
      <c r="L176">
        <v>1.6E-2</v>
      </c>
      <c r="M176">
        <v>0.433</v>
      </c>
      <c r="N176">
        <v>7.0000000000000001E-3</v>
      </c>
      <c r="O176">
        <v>0</v>
      </c>
      <c r="P176">
        <v>1.5</v>
      </c>
    </row>
    <row r="177" spans="1:16" x14ac:dyDescent="0.2">
      <c r="A177">
        <v>200</v>
      </c>
      <c r="B177">
        <v>7085</v>
      </c>
      <c r="C177">
        <v>7.069</v>
      </c>
      <c r="D177">
        <f>Table10[[#This Row],[OPR]]-Table10[[#This Row],[Climbing Avg]]</f>
        <v>4.069</v>
      </c>
      <c r="E177">
        <v>0.46100000000000002</v>
      </c>
      <c r="F177">
        <v>0.112</v>
      </c>
      <c r="G177">
        <v>0.74199999999999999</v>
      </c>
      <c r="H177">
        <v>-4.2999999999999997E-2</v>
      </c>
      <c r="I177">
        <v>-0.123</v>
      </c>
      <c r="J177">
        <v>-0.14499999999999999</v>
      </c>
      <c r="K177">
        <v>0.113</v>
      </c>
      <c r="L177">
        <v>-5.8999999999999997E-2</v>
      </c>
      <c r="M177">
        <v>1.034</v>
      </c>
      <c r="N177">
        <v>7.0000000000000001E-3</v>
      </c>
      <c r="O177">
        <v>0</v>
      </c>
      <c r="P177">
        <v>3</v>
      </c>
    </row>
    <row r="178" spans="1:16" x14ac:dyDescent="0.2">
      <c r="A178">
        <v>62</v>
      </c>
      <c r="B178">
        <v>5805</v>
      </c>
      <c r="C178">
        <v>14.996</v>
      </c>
      <c r="D178">
        <f>Table10[[#This Row],[OPR]]-Table10[[#This Row],[Climbing Avg]]</f>
        <v>12.371</v>
      </c>
      <c r="E178">
        <v>-7.0000000000000007E-2</v>
      </c>
      <c r="F178">
        <v>-3.5999999999999997E-2</v>
      </c>
      <c r="G178">
        <v>0.83899999999999997</v>
      </c>
      <c r="H178">
        <v>0.30099999999999999</v>
      </c>
      <c r="I178">
        <v>0.88300000000000001</v>
      </c>
      <c r="J178">
        <v>0.15</v>
      </c>
      <c r="K178">
        <v>0.78100000000000003</v>
      </c>
      <c r="L178">
        <v>0.08</v>
      </c>
      <c r="M178">
        <v>1.4990000000000001</v>
      </c>
      <c r="N178">
        <v>6.0000000000000001E-3</v>
      </c>
      <c r="O178">
        <v>3</v>
      </c>
      <c r="P178">
        <v>2.625</v>
      </c>
    </row>
    <row r="179" spans="1:16" x14ac:dyDescent="0.2">
      <c r="A179">
        <v>139</v>
      </c>
      <c r="B179">
        <v>2493</v>
      </c>
      <c r="C179">
        <v>9.641</v>
      </c>
      <c r="D179">
        <f>Table10[[#This Row],[OPR]]-Table10[[#This Row],[Climbing Avg]]</f>
        <v>6.641</v>
      </c>
      <c r="E179">
        <v>7.3999999999999996E-2</v>
      </c>
      <c r="F179">
        <v>0.59499999999999997</v>
      </c>
      <c r="G179">
        <v>-0.10299999999999999</v>
      </c>
      <c r="H179">
        <v>-0.14599999999999999</v>
      </c>
      <c r="I179">
        <v>0.89</v>
      </c>
      <c r="J179">
        <v>-4.0000000000000001E-3</v>
      </c>
      <c r="K179">
        <v>0.10199999999999999</v>
      </c>
      <c r="L179">
        <v>0.14399999999999999</v>
      </c>
      <c r="M179">
        <v>-2.5999999999999999E-2</v>
      </c>
      <c r="N179">
        <v>1E-3</v>
      </c>
      <c r="O179">
        <v>3</v>
      </c>
      <c r="P179">
        <v>3</v>
      </c>
    </row>
    <row r="180" spans="1:16" x14ac:dyDescent="0.2">
      <c r="A180">
        <v>121</v>
      </c>
      <c r="B180">
        <v>1322</v>
      </c>
      <c r="C180">
        <v>10.789</v>
      </c>
      <c r="D180">
        <f>Table10[[#This Row],[OPR]]-Table10[[#This Row],[Climbing Avg]]</f>
        <v>7.3599999999999994</v>
      </c>
      <c r="E180">
        <v>0.14599999999999999</v>
      </c>
      <c r="F180">
        <v>0.432</v>
      </c>
      <c r="G180">
        <v>0.379</v>
      </c>
      <c r="H180">
        <v>0.124</v>
      </c>
      <c r="I180">
        <v>0.32</v>
      </c>
      <c r="J180">
        <v>0.13900000000000001</v>
      </c>
      <c r="K180">
        <v>0.17899999999999999</v>
      </c>
      <c r="L180">
        <v>-1.4999999999999999E-2</v>
      </c>
      <c r="M180">
        <v>0.35099999999999998</v>
      </c>
      <c r="N180">
        <v>0</v>
      </c>
      <c r="O180">
        <v>2.5710000000000002</v>
      </c>
      <c r="P180">
        <v>3.4289999999999998</v>
      </c>
    </row>
    <row r="181" spans="1:16" x14ac:dyDescent="0.2">
      <c r="A181">
        <v>182</v>
      </c>
      <c r="B181">
        <v>663</v>
      </c>
      <c r="C181">
        <v>7.9749999999999996</v>
      </c>
      <c r="D181">
        <f>Table10[[#This Row],[OPR]]-Table10[[#This Row],[Climbing Avg]]</f>
        <v>5.2749999999999995</v>
      </c>
      <c r="E181">
        <v>0.17299999999999999</v>
      </c>
      <c r="F181">
        <v>1.2150000000000001</v>
      </c>
      <c r="G181">
        <v>0.39600000000000002</v>
      </c>
      <c r="H181">
        <v>0.43</v>
      </c>
      <c r="I181">
        <v>0.13</v>
      </c>
      <c r="J181">
        <v>-2.9000000000000001E-2</v>
      </c>
      <c r="K181">
        <v>-0.21199999999999999</v>
      </c>
      <c r="L181">
        <v>-9.6000000000000002E-2</v>
      </c>
      <c r="M181">
        <v>-0.126</v>
      </c>
      <c r="N181">
        <v>-2E-3</v>
      </c>
      <c r="O181">
        <v>0</v>
      </c>
      <c r="P181">
        <v>2.7</v>
      </c>
    </row>
    <row r="182" spans="1:16" x14ac:dyDescent="0.2">
      <c r="A182">
        <v>287</v>
      </c>
      <c r="B182">
        <v>7143</v>
      </c>
      <c r="C182">
        <v>2.1760000000000002</v>
      </c>
      <c r="D182">
        <f>Table10[[#This Row],[OPR]]-Table10[[#This Row],[Climbing Avg]]</f>
        <v>-0.32399999999999984</v>
      </c>
      <c r="E182">
        <v>-2.4E-2</v>
      </c>
      <c r="F182">
        <v>0.01</v>
      </c>
      <c r="G182">
        <v>2.5000000000000001E-2</v>
      </c>
      <c r="H182">
        <v>-0.10299999999999999</v>
      </c>
      <c r="I182">
        <v>-7.3999999999999996E-2</v>
      </c>
      <c r="J182">
        <v>0.111</v>
      </c>
      <c r="K182">
        <v>-0.20100000000000001</v>
      </c>
      <c r="L182">
        <v>-5.8999999999999997E-2</v>
      </c>
      <c r="M182">
        <v>-7.1999999999999995E-2</v>
      </c>
      <c r="N182">
        <v>-3.0000000000000001E-3</v>
      </c>
      <c r="O182">
        <v>0.5</v>
      </c>
      <c r="P182">
        <v>2.5</v>
      </c>
    </row>
    <row r="183" spans="1:16" x14ac:dyDescent="0.2">
      <c r="A183">
        <v>165</v>
      </c>
      <c r="B183">
        <v>7692</v>
      </c>
      <c r="C183">
        <v>8.6</v>
      </c>
      <c r="D183">
        <f>Table10[[#This Row],[OPR]]-Table10[[#This Row],[Climbing Avg]]</f>
        <v>6.8859999999999992</v>
      </c>
      <c r="E183">
        <v>0.14599999999999999</v>
      </c>
      <c r="F183">
        <v>0.312</v>
      </c>
      <c r="G183">
        <v>0.47499999999999998</v>
      </c>
      <c r="H183">
        <v>8.7999999999999995E-2</v>
      </c>
      <c r="I183">
        <v>-8.9999999999999993E-3</v>
      </c>
      <c r="J183">
        <v>1.2999999999999999E-2</v>
      </c>
      <c r="K183">
        <v>-0.14599999999999999</v>
      </c>
      <c r="L183">
        <v>4.0000000000000001E-3</v>
      </c>
      <c r="M183">
        <v>0.85699999999999998</v>
      </c>
      <c r="N183">
        <v>-4.0000000000000001E-3</v>
      </c>
      <c r="O183">
        <v>3</v>
      </c>
      <c r="P183">
        <v>1.714</v>
      </c>
    </row>
    <row r="184" spans="1:16" x14ac:dyDescent="0.2">
      <c r="A184">
        <v>54</v>
      </c>
      <c r="B184">
        <v>3536</v>
      </c>
      <c r="C184">
        <v>15.795999999999999</v>
      </c>
      <c r="D184">
        <f>Table10[[#This Row],[OPR]]-Table10[[#This Row],[Climbing Avg]]</f>
        <v>11.295999999999999</v>
      </c>
      <c r="E184">
        <v>-3.7999999999999999E-2</v>
      </c>
      <c r="F184">
        <v>3.2730000000000001</v>
      </c>
      <c r="G184">
        <v>8.9999999999999993E-3</v>
      </c>
      <c r="H184">
        <v>-0.124</v>
      </c>
      <c r="I184">
        <v>0.38800000000000001</v>
      </c>
      <c r="J184">
        <v>0.13400000000000001</v>
      </c>
      <c r="K184">
        <v>0.60799999999999998</v>
      </c>
      <c r="L184">
        <v>-0.16500000000000001</v>
      </c>
      <c r="M184">
        <v>2.1000000000000001E-2</v>
      </c>
      <c r="N184">
        <v>-1.0999999999999999E-2</v>
      </c>
      <c r="O184">
        <v>0</v>
      </c>
      <c r="P184">
        <v>4.5</v>
      </c>
    </row>
    <row r="185" spans="1:16" x14ac:dyDescent="0.2">
      <c r="A185">
        <v>238</v>
      </c>
      <c r="B185">
        <v>4083</v>
      </c>
      <c r="C185">
        <v>5.226</v>
      </c>
      <c r="D185">
        <f>Table10[[#This Row],[OPR]]-Table10[[#This Row],[Climbing Avg]]</f>
        <v>2.726</v>
      </c>
      <c r="E185">
        <v>0.182</v>
      </c>
      <c r="F185">
        <v>6.6000000000000003E-2</v>
      </c>
      <c r="G185">
        <v>0.442</v>
      </c>
      <c r="H185">
        <v>0.155</v>
      </c>
      <c r="I185">
        <v>-5.0999999999999997E-2</v>
      </c>
      <c r="J185">
        <v>-4.2999999999999997E-2</v>
      </c>
      <c r="K185">
        <v>-0.17499999999999999</v>
      </c>
      <c r="L185">
        <v>5.7000000000000002E-2</v>
      </c>
      <c r="M185">
        <v>-0.36799999999999999</v>
      </c>
      <c r="N185">
        <v>-1.2E-2</v>
      </c>
      <c r="O185">
        <v>2</v>
      </c>
      <c r="P185">
        <v>2.5</v>
      </c>
    </row>
    <row r="186" spans="1:16" x14ac:dyDescent="0.2">
      <c r="A186">
        <v>283</v>
      </c>
      <c r="B186">
        <v>1701</v>
      </c>
      <c r="C186">
        <v>2.4249999999999998</v>
      </c>
      <c r="D186">
        <f>Table10[[#This Row],[OPR]]-Table10[[#This Row],[Climbing Avg]]</f>
        <v>-0.57500000000000018</v>
      </c>
      <c r="E186">
        <v>2.3E-2</v>
      </c>
      <c r="F186">
        <v>-0.85</v>
      </c>
      <c r="G186">
        <v>-0.152</v>
      </c>
      <c r="H186">
        <v>-1E-3</v>
      </c>
      <c r="I186">
        <v>-0.34</v>
      </c>
      <c r="J186">
        <v>4.2000000000000003E-2</v>
      </c>
      <c r="K186">
        <v>0.14599999999999999</v>
      </c>
      <c r="L186">
        <v>0.155</v>
      </c>
      <c r="M186">
        <v>4.3999999999999997E-2</v>
      </c>
      <c r="N186">
        <v>-1.9E-2</v>
      </c>
      <c r="O186">
        <v>2</v>
      </c>
      <c r="P186">
        <v>3</v>
      </c>
    </row>
    <row r="187" spans="1:16" x14ac:dyDescent="0.2">
      <c r="A187">
        <v>282</v>
      </c>
      <c r="B187">
        <v>1512</v>
      </c>
      <c r="C187">
        <v>2.63</v>
      </c>
      <c r="D187">
        <f>Table10[[#This Row],[OPR]]-Table10[[#This Row],[Climbing Avg]]</f>
        <v>1.1299999999999999</v>
      </c>
      <c r="E187">
        <v>-0.12</v>
      </c>
      <c r="F187">
        <v>-8.9999999999999993E-3</v>
      </c>
      <c r="G187">
        <v>0.123</v>
      </c>
      <c r="H187">
        <v>-3.0000000000000001E-3</v>
      </c>
      <c r="I187">
        <v>-9.7000000000000003E-2</v>
      </c>
      <c r="J187">
        <v>-5.6000000000000001E-2</v>
      </c>
      <c r="K187">
        <v>-0.113</v>
      </c>
      <c r="L187">
        <v>-8.7999999999999995E-2</v>
      </c>
      <c r="M187">
        <v>-0.01</v>
      </c>
      <c r="N187">
        <v>-2.4E-2</v>
      </c>
      <c r="O187">
        <v>2.1</v>
      </c>
      <c r="P187">
        <v>1.5</v>
      </c>
    </row>
    <row r="188" spans="1:16" x14ac:dyDescent="0.2">
      <c r="A188">
        <v>149</v>
      </c>
      <c r="B188">
        <v>4748</v>
      </c>
      <c r="C188">
        <v>9.2720000000000002</v>
      </c>
      <c r="D188">
        <f>Table10[[#This Row],[OPR]]-Table10[[#This Row],[Climbing Avg]]</f>
        <v>7.7720000000000002</v>
      </c>
      <c r="E188">
        <v>-0.124</v>
      </c>
      <c r="F188">
        <v>0.56899999999999995</v>
      </c>
      <c r="G188">
        <v>0.70499999999999996</v>
      </c>
      <c r="H188">
        <v>0.88500000000000001</v>
      </c>
      <c r="I188">
        <v>-0.17</v>
      </c>
      <c r="J188">
        <v>-4.2999999999999997E-2</v>
      </c>
      <c r="K188">
        <v>-0.39100000000000001</v>
      </c>
      <c r="L188">
        <v>0.125</v>
      </c>
      <c r="M188">
        <v>0.10299999999999999</v>
      </c>
      <c r="N188">
        <v>-2.7E-2</v>
      </c>
      <c r="O188">
        <v>3</v>
      </c>
      <c r="P188">
        <v>1.5</v>
      </c>
    </row>
    <row r="189" spans="1:16" x14ac:dyDescent="0.2">
      <c r="A189">
        <v>265</v>
      </c>
      <c r="B189">
        <v>4823</v>
      </c>
      <c r="C189">
        <v>3.8370000000000002</v>
      </c>
      <c r="D189">
        <f>Table10[[#This Row],[OPR]]-Table10[[#This Row],[Climbing Avg]]</f>
        <v>-0.66299999999999981</v>
      </c>
      <c r="E189">
        <v>-0.112</v>
      </c>
      <c r="F189">
        <v>1.165</v>
      </c>
      <c r="G189">
        <v>0.27400000000000002</v>
      </c>
      <c r="H189">
        <v>-0.48099999999999998</v>
      </c>
      <c r="I189">
        <v>-0.19700000000000001</v>
      </c>
      <c r="J189">
        <v>6.2E-2</v>
      </c>
      <c r="K189">
        <v>-0.51800000000000002</v>
      </c>
      <c r="L189">
        <v>-0.223</v>
      </c>
      <c r="M189">
        <v>-0.52</v>
      </c>
      <c r="N189">
        <v>-2.9000000000000001E-2</v>
      </c>
      <c r="O189">
        <v>0</v>
      </c>
      <c r="P189">
        <v>4.5</v>
      </c>
    </row>
    <row r="190" spans="1:16" x14ac:dyDescent="0.2">
      <c r="A190">
        <v>307</v>
      </c>
      <c r="B190">
        <v>5835</v>
      </c>
      <c r="C190">
        <v>1E-3</v>
      </c>
      <c r="D190">
        <f>Table10[[#This Row],[OPR]]-Table10[[#This Row],[Climbing Avg]]</f>
        <v>-1.2850000000000001</v>
      </c>
      <c r="E190">
        <v>0.23400000000000001</v>
      </c>
      <c r="F190">
        <v>0.08</v>
      </c>
      <c r="G190">
        <v>0.376</v>
      </c>
      <c r="H190">
        <v>0.223</v>
      </c>
      <c r="I190">
        <v>-0.124</v>
      </c>
      <c r="J190">
        <v>-7.5999999999999998E-2</v>
      </c>
      <c r="K190">
        <v>-0.66600000000000004</v>
      </c>
      <c r="L190">
        <v>-0.33800000000000002</v>
      </c>
      <c r="M190">
        <v>-0.24299999999999999</v>
      </c>
      <c r="N190">
        <v>-3.5000000000000003E-2</v>
      </c>
      <c r="O190">
        <v>0</v>
      </c>
      <c r="P190">
        <v>1.286</v>
      </c>
    </row>
    <row r="191" spans="1:16" x14ac:dyDescent="0.2">
      <c r="A191">
        <v>248</v>
      </c>
      <c r="B191">
        <v>2673</v>
      </c>
      <c r="C191">
        <v>4.6539999999999999</v>
      </c>
      <c r="D191">
        <f>Table10[[#This Row],[OPR]]-Table10[[#This Row],[Climbing Avg]]</f>
        <v>2.0829999999999997</v>
      </c>
      <c r="E191">
        <v>0.90100000000000002</v>
      </c>
      <c r="F191">
        <v>-0.57999999999999996</v>
      </c>
      <c r="G191">
        <v>0.33800000000000002</v>
      </c>
      <c r="H191">
        <v>0.45700000000000002</v>
      </c>
      <c r="I191">
        <v>8.2000000000000003E-2</v>
      </c>
      <c r="J191">
        <v>-1.6E-2</v>
      </c>
      <c r="K191">
        <v>-0.108</v>
      </c>
      <c r="L191">
        <v>5.7000000000000002E-2</v>
      </c>
      <c r="M191">
        <v>1.7000000000000001E-2</v>
      </c>
      <c r="N191">
        <v>-4.4999999999999998E-2</v>
      </c>
      <c r="O191">
        <v>0</v>
      </c>
      <c r="P191">
        <v>2.5710000000000002</v>
      </c>
    </row>
    <row r="192" spans="1:16" x14ac:dyDescent="0.2">
      <c r="A192">
        <v>168</v>
      </c>
      <c r="B192">
        <v>5851</v>
      </c>
      <c r="C192">
        <v>8.4830000000000005</v>
      </c>
      <c r="D192">
        <f>Table10[[#This Row],[OPR]]-Table10[[#This Row],[Climbing Avg]]</f>
        <v>6.7690000000000001</v>
      </c>
      <c r="E192">
        <v>-0.12</v>
      </c>
      <c r="F192">
        <v>1.0049999999999999</v>
      </c>
      <c r="G192">
        <v>0.44500000000000001</v>
      </c>
      <c r="H192">
        <v>0.34</v>
      </c>
      <c r="I192">
        <v>-7.3999999999999996E-2</v>
      </c>
      <c r="J192">
        <v>3.5999999999999997E-2</v>
      </c>
      <c r="K192">
        <v>0.52800000000000002</v>
      </c>
      <c r="L192">
        <v>-5.6000000000000001E-2</v>
      </c>
      <c r="M192">
        <v>0.68700000000000006</v>
      </c>
      <c r="N192">
        <v>-4.4999999999999998E-2</v>
      </c>
      <c r="O192">
        <v>0</v>
      </c>
      <c r="P192">
        <v>1.714</v>
      </c>
    </row>
    <row r="193" spans="1:16" x14ac:dyDescent="0.2">
      <c r="A193">
        <v>310</v>
      </c>
      <c r="B193">
        <v>6953</v>
      </c>
      <c r="C193">
        <v>-0.79500000000000004</v>
      </c>
      <c r="D193">
        <f>Table10[[#This Row],[OPR]]-Table10[[#This Row],[Climbing Avg]]</f>
        <v>-1.7949999999999999</v>
      </c>
      <c r="E193">
        <v>-0.17</v>
      </c>
      <c r="F193">
        <v>-0.13100000000000001</v>
      </c>
      <c r="G193">
        <v>0.26400000000000001</v>
      </c>
      <c r="H193">
        <v>8.8999999999999996E-2</v>
      </c>
      <c r="I193">
        <v>-0.104</v>
      </c>
      <c r="J193">
        <v>-7.0000000000000001E-3</v>
      </c>
      <c r="K193">
        <v>-0.33900000000000002</v>
      </c>
      <c r="L193">
        <v>4.7E-2</v>
      </c>
      <c r="M193">
        <v>-0.47299999999999998</v>
      </c>
      <c r="N193">
        <v>-4.9000000000000002E-2</v>
      </c>
      <c r="O193">
        <v>0</v>
      </c>
      <c r="P193">
        <v>1</v>
      </c>
    </row>
    <row r="194" spans="1:16" x14ac:dyDescent="0.2">
      <c r="A194">
        <v>222</v>
      </c>
      <c r="B194">
        <v>7913</v>
      </c>
      <c r="C194">
        <v>6.0590000000000002</v>
      </c>
      <c r="D194">
        <f>Table10[[#This Row],[OPR]]-Table10[[#This Row],[Climbing Avg]]</f>
        <v>3.9590000000000001</v>
      </c>
      <c r="E194">
        <v>6.3E-2</v>
      </c>
      <c r="F194">
        <v>1.181</v>
      </c>
      <c r="G194">
        <v>0.254</v>
      </c>
      <c r="H194">
        <v>0.17299999999999999</v>
      </c>
      <c r="I194">
        <v>-9.2999999999999999E-2</v>
      </c>
      <c r="J194">
        <v>-9.7000000000000003E-2</v>
      </c>
      <c r="K194">
        <v>-8.7999999999999995E-2</v>
      </c>
      <c r="L194">
        <v>3.5000000000000003E-2</v>
      </c>
      <c r="M194">
        <v>-0.02</v>
      </c>
      <c r="N194">
        <v>-0.05</v>
      </c>
      <c r="O194">
        <v>0</v>
      </c>
      <c r="P194">
        <v>2.1</v>
      </c>
    </row>
    <row r="195" spans="1:16" x14ac:dyDescent="0.2">
      <c r="A195">
        <v>279</v>
      </c>
      <c r="B195">
        <v>900</v>
      </c>
      <c r="C195">
        <v>2.698</v>
      </c>
      <c r="D195">
        <f>Table10[[#This Row],[OPR]]-Table10[[#This Row],[Climbing Avg]]</f>
        <v>0.55500000000000016</v>
      </c>
      <c r="E195">
        <v>7.0000000000000007E-2</v>
      </c>
      <c r="F195">
        <v>-0.26500000000000001</v>
      </c>
      <c r="G195">
        <v>0.311</v>
      </c>
      <c r="H195">
        <v>0.38200000000000001</v>
      </c>
      <c r="I195">
        <v>-3.7999999999999999E-2</v>
      </c>
      <c r="J195">
        <v>-8.9999999999999993E-3</v>
      </c>
      <c r="K195">
        <v>-0.309</v>
      </c>
      <c r="L195">
        <v>-0.107</v>
      </c>
      <c r="M195">
        <v>0.316</v>
      </c>
      <c r="N195">
        <v>-0.05</v>
      </c>
      <c r="O195">
        <v>0</v>
      </c>
      <c r="P195">
        <v>2.1429999999999998</v>
      </c>
    </row>
    <row r="196" spans="1:16" x14ac:dyDescent="0.2">
      <c r="A196">
        <v>201</v>
      </c>
      <c r="B196">
        <v>348</v>
      </c>
      <c r="C196">
        <v>7.0679999999999996</v>
      </c>
      <c r="D196">
        <f>Table10[[#This Row],[OPR]]-Table10[[#This Row],[Climbing Avg]]</f>
        <v>4.3679999999999994</v>
      </c>
      <c r="E196">
        <v>3.5999999999999997E-2</v>
      </c>
      <c r="F196">
        <v>0.35899999999999999</v>
      </c>
      <c r="G196">
        <v>0.215</v>
      </c>
      <c r="H196">
        <v>-3.9E-2</v>
      </c>
      <c r="I196">
        <v>0.03</v>
      </c>
      <c r="J196">
        <v>1.7000000000000001E-2</v>
      </c>
      <c r="K196">
        <v>3.7999999999999999E-2</v>
      </c>
      <c r="L196">
        <v>7.9000000000000001E-2</v>
      </c>
      <c r="M196">
        <v>-2.9000000000000001E-2</v>
      </c>
      <c r="N196">
        <v>-5.2999999999999999E-2</v>
      </c>
      <c r="O196">
        <v>2.7</v>
      </c>
      <c r="P196">
        <v>2.7</v>
      </c>
    </row>
    <row r="197" spans="1:16" x14ac:dyDescent="0.2">
      <c r="A197">
        <v>211</v>
      </c>
      <c r="B197">
        <v>5063</v>
      </c>
      <c r="C197">
        <v>6.4119999999999999</v>
      </c>
      <c r="D197">
        <f>Table10[[#This Row],[OPR]]-Table10[[#This Row],[Climbing Avg]]</f>
        <v>4.2690000000000001</v>
      </c>
      <c r="E197">
        <v>-0.248</v>
      </c>
      <c r="F197">
        <v>0.55000000000000004</v>
      </c>
      <c r="G197">
        <v>1.06</v>
      </c>
      <c r="H197">
        <v>0.35899999999999999</v>
      </c>
      <c r="I197">
        <v>0.29599999999999999</v>
      </c>
      <c r="J197">
        <v>5.3999999999999999E-2</v>
      </c>
      <c r="K197">
        <v>-0.186</v>
      </c>
      <c r="L197">
        <v>-0.115</v>
      </c>
      <c r="M197">
        <v>2.9000000000000001E-2</v>
      </c>
      <c r="N197">
        <v>-5.8999999999999997E-2</v>
      </c>
      <c r="O197">
        <v>0</v>
      </c>
      <c r="P197">
        <v>2.1429999999999998</v>
      </c>
    </row>
    <row r="198" spans="1:16" x14ac:dyDescent="0.2">
      <c r="A198">
        <v>281</v>
      </c>
      <c r="B198">
        <v>4838</v>
      </c>
      <c r="C198">
        <v>2.63</v>
      </c>
      <c r="D198">
        <f>Table10[[#This Row],[OPR]]-Table10[[#This Row],[Climbing Avg]]</f>
        <v>0.62999999999999989</v>
      </c>
      <c r="E198">
        <v>4.2999999999999997E-2</v>
      </c>
      <c r="F198">
        <v>-0.17399999999999999</v>
      </c>
      <c r="G198">
        <v>0.82699999999999996</v>
      </c>
      <c r="H198">
        <v>0.50800000000000001</v>
      </c>
      <c r="I198">
        <v>-0.13700000000000001</v>
      </c>
      <c r="J198">
        <v>-0.11</v>
      </c>
      <c r="K198">
        <v>-7.0000000000000007E-2</v>
      </c>
      <c r="L198">
        <v>-1.7999999999999999E-2</v>
      </c>
      <c r="M198">
        <v>-0.56599999999999995</v>
      </c>
      <c r="N198">
        <v>-0.06</v>
      </c>
      <c r="O198">
        <v>0</v>
      </c>
      <c r="P198">
        <v>2</v>
      </c>
    </row>
    <row r="199" spans="1:16" x14ac:dyDescent="0.2">
      <c r="A199">
        <v>220</v>
      </c>
      <c r="B199">
        <v>4056</v>
      </c>
      <c r="C199">
        <v>6.2110000000000003</v>
      </c>
      <c r="D199">
        <f>Table10[[#This Row],[OPR]]-Table10[[#This Row],[Climbing Avg]]</f>
        <v>3.2110000000000003</v>
      </c>
      <c r="E199">
        <v>-0.18</v>
      </c>
      <c r="F199">
        <v>-0.112</v>
      </c>
      <c r="G199">
        <v>5.2999999999999999E-2</v>
      </c>
      <c r="H199">
        <v>0.249</v>
      </c>
      <c r="I199">
        <v>2.5999999999999999E-2</v>
      </c>
      <c r="J199">
        <v>5.8000000000000003E-2</v>
      </c>
      <c r="K199">
        <v>-3.5000000000000003E-2</v>
      </c>
      <c r="L199">
        <v>0.13800000000000001</v>
      </c>
      <c r="M199">
        <v>4.9000000000000002E-2</v>
      </c>
      <c r="N199">
        <v>-6.2E-2</v>
      </c>
      <c r="O199">
        <v>2.5710000000000002</v>
      </c>
      <c r="P199">
        <v>3</v>
      </c>
    </row>
    <row r="200" spans="1:16" x14ac:dyDescent="0.2">
      <c r="A200">
        <v>155</v>
      </c>
      <c r="B200">
        <v>5633</v>
      </c>
      <c r="C200">
        <v>9.0570000000000004</v>
      </c>
      <c r="D200">
        <f>Table10[[#This Row],[OPR]]-Table10[[#This Row],[Climbing Avg]]</f>
        <v>6.3570000000000002</v>
      </c>
      <c r="E200">
        <v>0.22800000000000001</v>
      </c>
      <c r="F200">
        <v>0.96199999999999997</v>
      </c>
      <c r="G200">
        <v>0.55400000000000005</v>
      </c>
      <c r="H200">
        <v>0.254</v>
      </c>
      <c r="I200">
        <v>-0.26100000000000001</v>
      </c>
      <c r="J200">
        <v>-0.121</v>
      </c>
      <c r="K200">
        <v>-0.23699999999999999</v>
      </c>
      <c r="L200">
        <v>5.1999999999999998E-2</v>
      </c>
      <c r="M200">
        <v>-8.3000000000000004E-2</v>
      </c>
      <c r="N200">
        <v>-6.3E-2</v>
      </c>
      <c r="O200">
        <v>2.7</v>
      </c>
      <c r="P200">
        <v>2.7</v>
      </c>
    </row>
    <row r="201" spans="1:16" x14ac:dyDescent="0.2">
      <c r="A201">
        <v>137</v>
      </c>
      <c r="B201">
        <v>6929</v>
      </c>
      <c r="C201">
        <v>9.6969999999999992</v>
      </c>
      <c r="D201">
        <f>Table10[[#This Row],[OPR]]-Table10[[#This Row],[Climbing Avg]]</f>
        <v>5.6969999999999992</v>
      </c>
      <c r="E201">
        <v>-0.11700000000000001</v>
      </c>
      <c r="F201">
        <v>0.90300000000000002</v>
      </c>
      <c r="G201">
        <v>0.40400000000000003</v>
      </c>
      <c r="H201">
        <v>0.26100000000000001</v>
      </c>
      <c r="I201">
        <v>-0.115</v>
      </c>
      <c r="J201">
        <v>1.2E-2</v>
      </c>
      <c r="K201">
        <v>-0.16</v>
      </c>
      <c r="L201">
        <v>0.218</v>
      </c>
      <c r="M201">
        <v>0.84099999999999997</v>
      </c>
      <c r="N201">
        <v>-6.5000000000000002E-2</v>
      </c>
      <c r="O201">
        <v>0</v>
      </c>
      <c r="P201">
        <v>4</v>
      </c>
    </row>
    <row r="202" spans="1:16" x14ac:dyDescent="0.2">
      <c r="A202">
        <v>187</v>
      </c>
      <c r="B202">
        <v>94</v>
      </c>
      <c r="C202">
        <v>7.6580000000000004</v>
      </c>
      <c r="D202">
        <f>Table10[[#This Row],[OPR]]-Table10[[#This Row],[Climbing Avg]]</f>
        <v>4.6580000000000004</v>
      </c>
      <c r="E202">
        <v>0.78200000000000003</v>
      </c>
      <c r="F202">
        <v>-0.13400000000000001</v>
      </c>
      <c r="G202">
        <v>0.85699999999999998</v>
      </c>
      <c r="H202">
        <v>0.21199999999999999</v>
      </c>
      <c r="I202">
        <v>2.1999999999999999E-2</v>
      </c>
      <c r="J202">
        <v>-4.7E-2</v>
      </c>
      <c r="K202">
        <v>-0.23699999999999999</v>
      </c>
      <c r="L202">
        <v>-6.5000000000000002E-2</v>
      </c>
      <c r="M202">
        <v>-1.7999999999999999E-2</v>
      </c>
      <c r="N202">
        <v>-6.6000000000000003E-2</v>
      </c>
      <c r="O202">
        <v>2.1429999999999998</v>
      </c>
      <c r="P202">
        <v>3</v>
      </c>
    </row>
    <row r="203" spans="1:16" x14ac:dyDescent="0.2">
      <c r="A203">
        <v>215</v>
      </c>
      <c r="B203">
        <v>6895</v>
      </c>
      <c r="C203">
        <v>6.3209999999999997</v>
      </c>
      <c r="D203">
        <f>Table10[[#This Row],[OPR]]-Table10[[#This Row],[Climbing Avg]]</f>
        <v>4.8209999999999997</v>
      </c>
      <c r="E203">
        <v>-6.8000000000000005E-2</v>
      </c>
      <c r="F203">
        <v>0.121</v>
      </c>
      <c r="G203">
        <v>0.22600000000000001</v>
      </c>
      <c r="H203">
        <v>0.34699999999999998</v>
      </c>
      <c r="I203">
        <v>0.157</v>
      </c>
      <c r="J203">
        <v>0.156</v>
      </c>
      <c r="K203">
        <v>-7.9000000000000001E-2</v>
      </c>
      <c r="L203">
        <v>0.125</v>
      </c>
      <c r="M203">
        <v>-0.05</v>
      </c>
      <c r="N203">
        <v>-6.7000000000000004E-2</v>
      </c>
      <c r="O203">
        <v>2.4</v>
      </c>
      <c r="P203">
        <v>1.5</v>
      </c>
    </row>
    <row r="204" spans="1:16" x14ac:dyDescent="0.2">
      <c r="A204">
        <v>194</v>
      </c>
      <c r="B204">
        <v>4594</v>
      </c>
      <c r="C204">
        <v>7.5069999999999997</v>
      </c>
      <c r="D204">
        <f>Table10[[#This Row],[OPR]]-Table10[[#This Row],[Climbing Avg]]</f>
        <v>6.2210000000000001</v>
      </c>
      <c r="E204">
        <v>0.223</v>
      </c>
      <c r="F204">
        <v>1.1559999999999999</v>
      </c>
      <c r="G204">
        <v>0.499</v>
      </c>
      <c r="H204">
        <v>0.65800000000000003</v>
      </c>
      <c r="I204">
        <v>-0.30299999999999999</v>
      </c>
      <c r="J204">
        <v>-0.111</v>
      </c>
      <c r="K204">
        <v>0.02</v>
      </c>
      <c r="L204">
        <v>-0.106</v>
      </c>
      <c r="M204">
        <v>0.378</v>
      </c>
      <c r="N204">
        <v>-6.7000000000000004E-2</v>
      </c>
      <c r="O204">
        <v>0</v>
      </c>
      <c r="P204">
        <v>1.286</v>
      </c>
    </row>
    <row r="205" spans="1:16" x14ac:dyDescent="0.2">
      <c r="A205">
        <v>274</v>
      </c>
      <c r="B205">
        <v>2224</v>
      </c>
      <c r="C205">
        <v>2.9380000000000002</v>
      </c>
      <c r="D205">
        <f>Table10[[#This Row],[OPR]]-Table10[[#This Row],[Climbing Avg]]</f>
        <v>1.2240000000000002</v>
      </c>
      <c r="E205">
        <v>-8.0000000000000002E-3</v>
      </c>
      <c r="F205">
        <v>-0.186</v>
      </c>
      <c r="G205">
        <v>0.13800000000000001</v>
      </c>
      <c r="H205">
        <v>-0.19900000000000001</v>
      </c>
      <c r="I205">
        <v>2.1000000000000001E-2</v>
      </c>
      <c r="J205">
        <v>2.1999999999999999E-2</v>
      </c>
      <c r="K205">
        <v>0.20799999999999999</v>
      </c>
      <c r="L205">
        <v>3.6999999999999998E-2</v>
      </c>
      <c r="M205">
        <v>0.20100000000000001</v>
      </c>
      <c r="N205">
        <v>-6.8000000000000005E-2</v>
      </c>
      <c r="O205">
        <v>1.286</v>
      </c>
      <c r="P205">
        <v>1.714</v>
      </c>
    </row>
    <row r="206" spans="1:16" x14ac:dyDescent="0.2">
      <c r="A206">
        <v>162</v>
      </c>
      <c r="B206">
        <v>3568</v>
      </c>
      <c r="C206">
        <v>8.7210000000000001</v>
      </c>
      <c r="D206">
        <f>Table10[[#This Row],[OPR]]-Table10[[#This Row],[Climbing Avg]]</f>
        <v>6.4710000000000001</v>
      </c>
      <c r="E206">
        <v>0.38100000000000001</v>
      </c>
      <c r="F206">
        <v>0.93899999999999995</v>
      </c>
      <c r="G206">
        <v>1.0680000000000001</v>
      </c>
      <c r="H206">
        <v>0.62</v>
      </c>
      <c r="I206">
        <v>-6.7000000000000004E-2</v>
      </c>
      <c r="J206">
        <v>-2.4E-2</v>
      </c>
      <c r="K206">
        <v>-0.16500000000000001</v>
      </c>
      <c r="L206">
        <v>-2.8000000000000001E-2</v>
      </c>
      <c r="M206">
        <v>-0.13900000000000001</v>
      </c>
      <c r="N206">
        <v>-6.9000000000000006E-2</v>
      </c>
      <c r="O206">
        <v>0</v>
      </c>
      <c r="P206">
        <v>2.25</v>
      </c>
    </row>
    <row r="207" spans="1:16" x14ac:dyDescent="0.2">
      <c r="A207">
        <v>53</v>
      </c>
      <c r="B207">
        <v>1836</v>
      </c>
      <c r="C207">
        <v>15.851000000000001</v>
      </c>
      <c r="D207">
        <f>Table10[[#This Row],[OPR]]-Table10[[#This Row],[Climbing Avg]]</f>
        <v>10.708000000000002</v>
      </c>
      <c r="E207">
        <v>0.57599999999999996</v>
      </c>
      <c r="F207">
        <v>1.591</v>
      </c>
      <c r="G207">
        <v>0.73699999999999999</v>
      </c>
      <c r="H207">
        <v>0.20499999999999999</v>
      </c>
      <c r="I207">
        <v>-0.28899999999999998</v>
      </c>
      <c r="J207">
        <v>-4.3999999999999997E-2</v>
      </c>
      <c r="K207">
        <v>0.40799999999999997</v>
      </c>
      <c r="L207">
        <v>0.224</v>
      </c>
      <c r="M207">
        <v>0.214</v>
      </c>
      <c r="N207">
        <v>-7.4999999999999997E-2</v>
      </c>
      <c r="O207">
        <v>1.714</v>
      </c>
      <c r="P207">
        <v>5.1429999999999998</v>
      </c>
    </row>
    <row r="208" spans="1:16" x14ac:dyDescent="0.2">
      <c r="A208">
        <v>60</v>
      </c>
      <c r="B208">
        <v>3544</v>
      </c>
      <c r="C208">
        <v>15.445</v>
      </c>
      <c r="D208">
        <f>Table10[[#This Row],[OPR]]-Table10[[#This Row],[Climbing Avg]]</f>
        <v>12.445</v>
      </c>
      <c r="E208">
        <v>0.109</v>
      </c>
      <c r="F208">
        <v>1.8919999999999999</v>
      </c>
      <c r="G208">
        <v>0.753</v>
      </c>
      <c r="H208">
        <v>1.0509999999999999</v>
      </c>
      <c r="I208">
        <v>0.217</v>
      </c>
      <c r="J208">
        <v>0.10299999999999999</v>
      </c>
      <c r="K208">
        <v>-0.36299999999999999</v>
      </c>
      <c r="L208">
        <v>-6.0000000000000001E-3</v>
      </c>
      <c r="M208">
        <v>-0.18099999999999999</v>
      </c>
      <c r="N208">
        <v>-8.1000000000000003E-2</v>
      </c>
      <c r="O208">
        <v>2.5</v>
      </c>
      <c r="P208">
        <v>3</v>
      </c>
    </row>
    <row r="209" spans="1:16" x14ac:dyDescent="0.2">
      <c r="A209">
        <v>241</v>
      </c>
      <c r="B209">
        <v>6541</v>
      </c>
      <c r="C209">
        <v>4.9800000000000004</v>
      </c>
      <c r="D209">
        <f>Table10[[#This Row],[OPR]]-Table10[[#This Row],[Climbing Avg]]</f>
        <v>2.8370000000000006</v>
      </c>
      <c r="E209">
        <v>-5.3999999999999999E-2</v>
      </c>
      <c r="F209">
        <v>0.49099999999999999</v>
      </c>
      <c r="G209">
        <v>0.5</v>
      </c>
      <c r="H209">
        <v>0.437</v>
      </c>
      <c r="I209">
        <v>-0.03</v>
      </c>
      <c r="J209">
        <v>0</v>
      </c>
      <c r="K209">
        <v>-0.17899999999999999</v>
      </c>
      <c r="L209">
        <v>-0.02</v>
      </c>
      <c r="M209">
        <v>-4.2000000000000003E-2</v>
      </c>
      <c r="N209">
        <v>-9.2999999999999999E-2</v>
      </c>
      <c r="O209">
        <v>0</v>
      </c>
      <c r="P209">
        <v>2.1429999999999998</v>
      </c>
    </row>
    <row r="210" spans="1:16" x14ac:dyDescent="0.2">
      <c r="A210">
        <v>73</v>
      </c>
      <c r="B210">
        <v>4276</v>
      </c>
      <c r="C210">
        <v>14.282999999999999</v>
      </c>
      <c r="D210">
        <f>Table10[[#This Row],[OPR]]-Table10[[#This Row],[Climbing Avg]]</f>
        <v>11.282999999999999</v>
      </c>
      <c r="E210">
        <v>-5.7000000000000002E-2</v>
      </c>
      <c r="F210">
        <v>2.54</v>
      </c>
      <c r="G210">
        <v>0.28100000000000003</v>
      </c>
      <c r="H210">
        <v>0.503</v>
      </c>
      <c r="I210">
        <v>-0.21</v>
      </c>
      <c r="J210">
        <v>-7.0000000000000007E-2</v>
      </c>
      <c r="K210">
        <v>-0.26200000000000001</v>
      </c>
      <c r="L210">
        <v>-2.1999999999999999E-2</v>
      </c>
      <c r="M210">
        <v>0.10299999999999999</v>
      </c>
      <c r="N210">
        <v>-9.4E-2</v>
      </c>
      <c r="O210">
        <v>3</v>
      </c>
      <c r="P210">
        <v>3</v>
      </c>
    </row>
    <row r="211" spans="1:16" x14ac:dyDescent="0.2">
      <c r="A211">
        <v>207</v>
      </c>
      <c r="B211">
        <v>6328</v>
      </c>
      <c r="C211">
        <v>6.6550000000000002</v>
      </c>
      <c r="D211">
        <f>Table10[[#This Row],[OPR]]-Table10[[#This Row],[Climbing Avg]]</f>
        <v>3.9550000000000001</v>
      </c>
      <c r="E211">
        <v>0.34399999999999997</v>
      </c>
      <c r="F211">
        <v>-0.96</v>
      </c>
      <c r="G211">
        <v>0.57899999999999996</v>
      </c>
      <c r="H211">
        <v>0.01</v>
      </c>
      <c r="I211">
        <v>0.38100000000000001</v>
      </c>
      <c r="J211">
        <v>0.183</v>
      </c>
      <c r="K211">
        <v>0.20100000000000001</v>
      </c>
      <c r="L211">
        <v>0.221</v>
      </c>
      <c r="M211">
        <v>0.68500000000000005</v>
      </c>
      <c r="N211">
        <v>-9.5000000000000001E-2</v>
      </c>
      <c r="O211">
        <v>1.5</v>
      </c>
      <c r="P211">
        <v>2.7</v>
      </c>
    </row>
    <row r="212" spans="1:16" x14ac:dyDescent="0.2">
      <c r="A212">
        <v>253</v>
      </c>
      <c r="B212">
        <v>7073</v>
      </c>
      <c r="C212">
        <v>4.3259999999999996</v>
      </c>
      <c r="D212">
        <f>Table10[[#This Row],[OPR]]-Table10[[#This Row],[Climbing Avg]]</f>
        <v>1.3259999999999996</v>
      </c>
      <c r="E212">
        <v>3.5999999999999997E-2</v>
      </c>
      <c r="F212">
        <v>0.29199999999999998</v>
      </c>
      <c r="G212">
        <v>-0.26</v>
      </c>
      <c r="H212">
        <v>0.17599999999999999</v>
      </c>
      <c r="I212">
        <v>-0.13400000000000001</v>
      </c>
      <c r="J212">
        <v>-6.9000000000000006E-2</v>
      </c>
      <c r="K212">
        <v>-6.9000000000000006E-2</v>
      </c>
      <c r="L212">
        <v>-9.6000000000000002E-2</v>
      </c>
      <c r="M212">
        <v>-0.29199999999999998</v>
      </c>
      <c r="N212">
        <v>-9.7000000000000003E-2</v>
      </c>
      <c r="O212">
        <v>2.1429999999999998</v>
      </c>
      <c r="P212">
        <v>3</v>
      </c>
    </row>
    <row r="213" spans="1:16" x14ac:dyDescent="0.2">
      <c r="A213">
        <v>191</v>
      </c>
      <c r="B213">
        <v>5317</v>
      </c>
      <c r="C213">
        <v>7.5750000000000002</v>
      </c>
      <c r="D213">
        <f>Table10[[#This Row],[OPR]]-Table10[[#This Row],[Climbing Avg]]</f>
        <v>5.4320000000000004</v>
      </c>
      <c r="E213">
        <v>0.13900000000000001</v>
      </c>
      <c r="F213">
        <v>1.63</v>
      </c>
      <c r="G213">
        <v>0.442</v>
      </c>
      <c r="H213">
        <v>0.28599999999999998</v>
      </c>
      <c r="I213">
        <v>-0.19700000000000001</v>
      </c>
      <c r="J213">
        <v>-6.8000000000000005E-2</v>
      </c>
      <c r="K213">
        <v>0.189</v>
      </c>
      <c r="L213">
        <v>-0.217</v>
      </c>
      <c r="M213">
        <v>-0.157</v>
      </c>
      <c r="N213">
        <v>-9.7000000000000003E-2</v>
      </c>
      <c r="O213">
        <v>0</v>
      </c>
      <c r="P213">
        <v>2.1429999999999998</v>
      </c>
    </row>
    <row r="214" spans="1:16" x14ac:dyDescent="0.2">
      <c r="A214">
        <v>261</v>
      </c>
      <c r="B214">
        <v>6535</v>
      </c>
      <c r="C214">
        <v>3.9809999999999999</v>
      </c>
      <c r="D214">
        <f>Table10[[#This Row],[OPR]]-Table10[[#This Row],[Climbing Avg]]</f>
        <v>1.8380000000000001</v>
      </c>
      <c r="E214">
        <v>8.8999999999999996E-2</v>
      </c>
      <c r="F214">
        <v>0.72699999999999998</v>
      </c>
      <c r="G214">
        <v>0.23200000000000001</v>
      </c>
      <c r="H214">
        <v>-0.13600000000000001</v>
      </c>
      <c r="I214">
        <v>-0.23300000000000001</v>
      </c>
      <c r="J214">
        <v>-5.3999999999999999E-2</v>
      </c>
      <c r="K214">
        <v>-0.34399999999999997</v>
      </c>
      <c r="L214">
        <v>-7.0000000000000007E-2</v>
      </c>
      <c r="M214">
        <v>0.625</v>
      </c>
      <c r="N214">
        <v>-9.9000000000000005E-2</v>
      </c>
      <c r="O214">
        <v>0</v>
      </c>
      <c r="P214">
        <v>2.1429999999999998</v>
      </c>
    </row>
    <row r="215" spans="1:16" x14ac:dyDescent="0.2">
      <c r="A215">
        <v>223</v>
      </c>
      <c r="B215">
        <v>5048</v>
      </c>
      <c r="C215">
        <v>5.9969999999999999</v>
      </c>
      <c r="D215">
        <f>Table10[[#This Row],[OPR]]-Table10[[#This Row],[Climbing Avg]]</f>
        <v>4.2829999999999995</v>
      </c>
      <c r="E215">
        <v>0.18</v>
      </c>
      <c r="F215">
        <v>-0.38</v>
      </c>
      <c r="G215">
        <v>-0.29399999999999998</v>
      </c>
      <c r="H215">
        <v>0.129</v>
      </c>
      <c r="I215">
        <v>0.376</v>
      </c>
      <c r="J215">
        <v>5.8999999999999997E-2</v>
      </c>
      <c r="K215">
        <v>0.86699999999999999</v>
      </c>
      <c r="L215">
        <v>9.9000000000000005E-2</v>
      </c>
      <c r="M215">
        <v>1.0920000000000001</v>
      </c>
      <c r="N215">
        <v>-0.10199999999999999</v>
      </c>
      <c r="O215">
        <v>0.42899999999999999</v>
      </c>
      <c r="P215">
        <v>1.714</v>
      </c>
    </row>
    <row r="216" spans="1:16" x14ac:dyDescent="0.2">
      <c r="A216">
        <v>290</v>
      </c>
      <c r="B216">
        <v>5853</v>
      </c>
      <c r="C216">
        <v>2.14</v>
      </c>
      <c r="D216">
        <f>Table10[[#This Row],[OPR]]-Table10[[#This Row],[Climbing Avg]]</f>
        <v>0.14000000000000012</v>
      </c>
      <c r="E216">
        <v>1.4999999999999999E-2</v>
      </c>
      <c r="F216">
        <v>1.5429999999999999</v>
      </c>
      <c r="G216">
        <v>-0.38900000000000001</v>
      </c>
      <c r="H216">
        <v>-0.191</v>
      </c>
      <c r="I216">
        <v>-0.34899999999999998</v>
      </c>
      <c r="J216">
        <v>-0.13900000000000001</v>
      </c>
      <c r="K216">
        <v>-0.26600000000000001</v>
      </c>
      <c r="L216">
        <v>-0.16</v>
      </c>
      <c r="M216">
        <v>-0.36099999999999999</v>
      </c>
      <c r="N216">
        <v>-0.106</v>
      </c>
      <c r="O216">
        <v>0</v>
      </c>
      <c r="P216">
        <v>2</v>
      </c>
    </row>
    <row r="217" spans="1:16" x14ac:dyDescent="0.2">
      <c r="A217">
        <v>266</v>
      </c>
      <c r="B217">
        <v>841</v>
      </c>
      <c r="C217">
        <v>3.7970000000000002</v>
      </c>
      <c r="D217">
        <f>Table10[[#This Row],[OPR]]-Table10[[#This Row],[Climbing Avg]]</f>
        <v>1.6540000000000004</v>
      </c>
      <c r="E217">
        <v>8.4000000000000005E-2</v>
      </c>
      <c r="F217">
        <v>0.19400000000000001</v>
      </c>
      <c r="G217">
        <v>8.6999999999999994E-2</v>
      </c>
      <c r="H217">
        <v>-0.307</v>
      </c>
      <c r="I217">
        <v>0.17699999999999999</v>
      </c>
      <c r="J217">
        <v>-2.1000000000000001E-2</v>
      </c>
      <c r="K217">
        <v>-3.3000000000000002E-2</v>
      </c>
      <c r="L217">
        <v>-0.153</v>
      </c>
      <c r="M217">
        <v>0.25800000000000001</v>
      </c>
      <c r="N217">
        <v>-0.114</v>
      </c>
      <c r="O217">
        <v>1.714</v>
      </c>
      <c r="P217">
        <v>2.1429999999999998</v>
      </c>
    </row>
    <row r="218" spans="1:16" x14ac:dyDescent="0.2">
      <c r="A218">
        <v>114</v>
      </c>
      <c r="B218">
        <v>4619</v>
      </c>
      <c r="C218">
        <v>11.372999999999999</v>
      </c>
      <c r="D218">
        <f>Table10[[#This Row],[OPR]]-Table10[[#This Row],[Climbing Avg]]</f>
        <v>8.3729999999999993</v>
      </c>
      <c r="E218">
        <v>-4.4999999999999998E-2</v>
      </c>
      <c r="F218">
        <v>1.738</v>
      </c>
      <c r="G218">
        <v>0.54200000000000004</v>
      </c>
      <c r="H218">
        <v>0.66</v>
      </c>
      <c r="I218">
        <v>4.9000000000000002E-2</v>
      </c>
      <c r="J218">
        <v>0.03</v>
      </c>
      <c r="K218">
        <v>-0.21099999999999999</v>
      </c>
      <c r="L218">
        <v>-0.06</v>
      </c>
      <c r="M218">
        <v>0.47199999999999998</v>
      </c>
      <c r="N218">
        <v>-0.115</v>
      </c>
      <c r="O218">
        <v>0</v>
      </c>
      <c r="P218">
        <v>3</v>
      </c>
    </row>
    <row r="219" spans="1:16" x14ac:dyDescent="0.2">
      <c r="A219">
        <v>170</v>
      </c>
      <c r="B219">
        <v>1247</v>
      </c>
      <c r="C219">
        <v>8.4329999999999998</v>
      </c>
      <c r="D219">
        <f>Table10[[#This Row],[OPR]]-Table10[[#This Row],[Climbing Avg]]</f>
        <v>5.4329999999999998</v>
      </c>
      <c r="E219">
        <v>-0.01</v>
      </c>
      <c r="F219">
        <v>1.2949999999999999</v>
      </c>
      <c r="G219">
        <v>0.13800000000000001</v>
      </c>
      <c r="H219">
        <v>4.1000000000000002E-2</v>
      </c>
      <c r="I219">
        <v>-0.16400000000000001</v>
      </c>
      <c r="J219">
        <v>-9.6000000000000002E-2</v>
      </c>
      <c r="K219">
        <v>-0.156</v>
      </c>
      <c r="L219">
        <v>7.1999999999999995E-2</v>
      </c>
      <c r="M219">
        <v>-0.38600000000000001</v>
      </c>
      <c r="N219">
        <v>-0.11600000000000001</v>
      </c>
      <c r="O219">
        <v>3</v>
      </c>
      <c r="P219">
        <v>3</v>
      </c>
    </row>
    <row r="220" spans="1:16" x14ac:dyDescent="0.2">
      <c r="A220">
        <v>25</v>
      </c>
      <c r="B220">
        <v>379</v>
      </c>
      <c r="C220">
        <v>18.837</v>
      </c>
      <c r="D220">
        <f>Table10[[#This Row],[OPR]]-Table10[[#This Row],[Climbing Avg]]</f>
        <v>10.337</v>
      </c>
      <c r="E220">
        <v>-9.1999999999999998E-2</v>
      </c>
      <c r="F220">
        <v>2.92</v>
      </c>
      <c r="G220">
        <v>0.43</v>
      </c>
      <c r="H220">
        <v>0.377</v>
      </c>
      <c r="I220">
        <v>0.251</v>
      </c>
      <c r="J220">
        <v>-9.6000000000000002E-2</v>
      </c>
      <c r="K220">
        <v>0.21099999999999999</v>
      </c>
      <c r="L220">
        <v>-0.19700000000000001</v>
      </c>
      <c r="M220">
        <v>4.1000000000000002E-2</v>
      </c>
      <c r="N220">
        <v>-0.11799999999999999</v>
      </c>
      <c r="O220">
        <v>0</v>
      </c>
      <c r="P220">
        <v>8.5</v>
      </c>
    </row>
    <row r="221" spans="1:16" x14ac:dyDescent="0.2">
      <c r="A221">
        <v>130</v>
      </c>
      <c r="B221">
        <v>5531</v>
      </c>
      <c r="C221">
        <v>10.076000000000001</v>
      </c>
      <c r="D221">
        <f>Table10[[#This Row],[OPR]]-Table10[[#This Row],[Climbing Avg]]</f>
        <v>7.9330000000000007</v>
      </c>
      <c r="E221">
        <v>0.185</v>
      </c>
      <c r="F221">
        <v>3.2850000000000001</v>
      </c>
      <c r="G221">
        <v>-7.2999999999999995E-2</v>
      </c>
      <c r="H221">
        <v>0.113</v>
      </c>
      <c r="I221">
        <v>-0.23599999999999999</v>
      </c>
      <c r="J221">
        <v>-6.3E-2</v>
      </c>
      <c r="K221">
        <v>-0.17199999999999999</v>
      </c>
      <c r="L221">
        <v>-0.13500000000000001</v>
      </c>
      <c r="M221">
        <v>-0.35899999999999999</v>
      </c>
      <c r="N221">
        <v>-0.11899999999999999</v>
      </c>
      <c r="O221">
        <v>0</v>
      </c>
      <c r="P221">
        <v>2.1429999999999998</v>
      </c>
    </row>
    <row r="222" spans="1:16" x14ac:dyDescent="0.2">
      <c r="A222">
        <v>151</v>
      </c>
      <c r="B222">
        <v>6548</v>
      </c>
      <c r="C222">
        <v>9.1549999999999994</v>
      </c>
      <c r="D222">
        <f>Table10[[#This Row],[OPR]]-Table10[[#This Row],[Climbing Avg]]</f>
        <v>6.5839999999999996</v>
      </c>
      <c r="E222">
        <v>0.25800000000000001</v>
      </c>
      <c r="F222">
        <v>0.83399999999999996</v>
      </c>
      <c r="G222">
        <v>0.79200000000000004</v>
      </c>
      <c r="H222">
        <v>0.67300000000000004</v>
      </c>
      <c r="I222">
        <v>-8.9999999999999993E-3</v>
      </c>
      <c r="J222">
        <v>1.7999999999999999E-2</v>
      </c>
      <c r="K222">
        <v>-0.30199999999999999</v>
      </c>
      <c r="L222">
        <v>-0.10100000000000001</v>
      </c>
      <c r="M222">
        <v>-4.5999999999999999E-2</v>
      </c>
      <c r="N222">
        <v>-0.12</v>
      </c>
      <c r="O222">
        <v>1.286</v>
      </c>
      <c r="P222">
        <v>2.5710000000000002</v>
      </c>
    </row>
    <row r="223" spans="1:16" x14ac:dyDescent="0.2">
      <c r="A223">
        <v>239</v>
      </c>
      <c r="B223">
        <v>7788</v>
      </c>
      <c r="C223">
        <v>5.22</v>
      </c>
      <c r="D223">
        <f>Table10[[#This Row],[OPR]]-Table10[[#This Row],[Climbing Avg]]</f>
        <v>3.2199999999999998</v>
      </c>
      <c r="E223">
        <v>2.3E-2</v>
      </c>
      <c r="F223">
        <v>0.309</v>
      </c>
      <c r="G223">
        <v>0.32500000000000001</v>
      </c>
      <c r="H223">
        <v>0.191</v>
      </c>
      <c r="I223">
        <v>-0.27900000000000003</v>
      </c>
      <c r="J223">
        <v>7.6999999999999999E-2</v>
      </c>
      <c r="K223">
        <v>-0.39</v>
      </c>
      <c r="L223">
        <v>-5.5E-2</v>
      </c>
      <c r="M223">
        <v>-0.17100000000000001</v>
      </c>
      <c r="N223">
        <v>-0.121</v>
      </c>
      <c r="O223">
        <v>3</v>
      </c>
      <c r="P223">
        <v>2</v>
      </c>
    </row>
    <row r="224" spans="1:16" x14ac:dyDescent="0.2">
      <c r="A224">
        <v>285</v>
      </c>
      <c r="B224">
        <v>4384</v>
      </c>
      <c r="C224">
        <v>2.2280000000000002</v>
      </c>
      <c r="D224">
        <f>Table10[[#This Row],[OPR]]-Table10[[#This Row],[Climbing Avg]]</f>
        <v>1.2280000000000002</v>
      </c>
      <c r="E224">
        <v>-1.0999999999999999E-2</v>
      </c>
      <c r="F224">
        <v>-0.05</v>
      </c>
      <c r="G224">
        <v>0.64</v>
      </c>
      <c r="H224">
        <v>0.72199999999999998</v>
      </c>
      <c r="I224">
        <v>-0.253</v>
      </c>
      <c r="J224">
        <v>-0.11</v>
      </c>
      <c r="K224">
        <v>-0.11799999999999999</v>
      </c>
      <c r="L224">
        <v>-4.7E-2</v>
      </c>
      <c r="M224">
        <v>-0.23200000000000001</v>
      </c>
      <c r="N224">
        <v>-0.123</v>
      </c>
      <c r="O224">
        <v>0</v>
      </c>
      <c r="P224">
        <v>1</v>
      </c>
    </row>
    <row r="225" spans="1:16" x14ac:dyDescent="0.2">
      <c r="A225">
        <v>87</v>
      </c>
      <c r="B225">
        <v>4965</v>
      </c>
      <c r="C225">
        <v>13.218999999999999</v>
      </c>
      <c r="D225">
        <f>Table10[[#This Row],[OPR]]-Table10[[#This Row],[Climbing Avg]]</f>
        <v>10.718999999999999</v>
      </c>
      <c r="E225">
        <v>1.252</v>
      </c>
      <c r="F225">
        <v>0.41699999999999998</v>
      </c>
      <c r="G225">
        <v>0.67300000000000004</v>
      </c>
      <c r="H225">
        <v>0.83699999999999997</v>
      </c>
      <c r="I225">
        <v>0.29199999999999998</v>
      </c>
      <c r="J225">
        <v>2.8000000000000001E-2</v>
      </c>
      <c r="K225">
        <v>8.4000000000000005E-2</v>
      </c>
      <c r="L225">
        <v>0.32100000000000001</v>
      </c>
      <c r="M225">
        <v>-0.65400000000000003</v>
      </c>
      <c r="N225">
        <v>-0.129</v>
      </c>
      <c r="O225">
        <v>3</v>
      </c>
      <c r="P225">
        <v>2.5</v>
      </c>
    </row>
    <row r="226" spans="1:16" x14ac:dyDescent="0.2">
      <c r="A226">
        <v>173</v>
      </c>
      <c r="B226">
        <v>2612</v>
      </c>
      <c r="C226">
        <v>8.2650000000000006</v>
      </c>
      <c r="D226">
        <f>Table10[[#This Row],[OPR]]-Table10[[#This Row],[Climbing Avg]]</f>
        <v>5.2650000000000006</v>
      </c>
      <c r="E226">
        <v>3.9E-2</v>
      </c>
      <c r="F226">
        <v>0.45200000000000001</v>
      </c>
      <c r="G226">
        <v>0.39400000000000002</v>
      </c>
      <c r="H226">
        <v>0.36899999999999999</v>
      </c>
      <c r="I226">
        <v>0.249</v>
      </c>
      <c r="J226">
        <v>0.13400000000000001</v>
      </c>
      <c r="K226">
        <v>-0.12</v>
      </c>
      <c r="L226">
        <v>-7.0000000000000001E-3</v>
      </c>
      <c r="M226">
        <v>-0.22900000000000001</v>
      </c>
      <c r="N226">
        <v>-0.13</v>
      </c>
      <c r="O226">
        <v>2.1429999999999998</v>
      </c>
      <c r="P226">
        <v>3</v>
      </c>
    </row>
    <row r="227" spans="1:16" x14ac:dyDescent="0.2">
      <c r="A227">
        <v>71</v>
      </c>
      <c r="B227">
        <v>1051</v>
      </c>
      <c r="C227">
        <v>14.433</v>
      </c>
      <c r="D227">
        <f>Table10[[#This Row],[OPR]]-Table10[[#This Row],[Climbing Avg]]</f>
        <v>6.7189999999999994</v>
      </c>
      <c r="E227">
        <v>0.249</v>
      </c>
      <c r="F227">
        <v>0.35199999999999998</v>
      </c>
      <c r="G227">
        <v>0.503</v>
      </c>
      <c r="H227">
        <v>0.34200000000000003</v>
      </c>
      <c r="I227">
        <v>-0.129</v>
      </c>
      <c r="J227">
        <v>3.9E-2</v>
      </c>
      <c r="K227">
        <v>0.72399999999999998</v>
      </c>
      <c r="L227">
        <v>0.81699999999999995</v>
      </c>
      <c r="M227">
        <v>-0.11600000000000001</v>
      </c>
      <c r="N227">
        <v>-0.13100000000000001</v>
      </c>
      <c r="O227">
        <v>0</v>
      </c>
      <c r="P227">
        <v>7.7140000000000004</v>
      </c>
    </row>
    <row r="228" spans="1:16" x14ac:dyDescent="0.2">
      <c r="A228">
        <v>278</v>
      </c>
      <c r="B228">
        <v>1528</v>
      </c>
      <c r="C228">
        <v>2.7130000000000001</v>
      </c>
      <c r="D228">
        <f>Table10[[#This Row],[OPR]]-Table10[[#This Row],[Climbing Avg]]</f>
        <v>0.21300000000000008</v>
      </c>
      <c r="E228">
        <v>2.4E-2</v>
      </c>
      <c r="F228">
        <v>-0.19</v>
      </c>
      <c r="G228">
        <v>0.247</v>
      </c>
      <c r="H228">
        <v>0.20100000000000001</v>
      </c>
      <c r="I228">
        <v>-8.0000000000000002E-3</v>
      </c>
      <c r="J228">
        <v>-6.0000000000000001E-3</v>
      </c>
      <c r="K228">
        <v>-2.9000000000000001E-2</v>
      </c>
      <c r="L228">
        <v>-2.8000000000000001E-2</v>
      </c>
      <c r="M228">
        <v>0.105</v>
      </c>
      <c r="N228">
        <v>-0.13300000000000001</v>
      </c>
      <c r="O228">
        <v>0</v>
      </c>
      <c r="P228">
        <v>2.5</v>
      </c>
    </row>
    <row r="229" spans="1:16" x14ac:dyDescent="0.2">
      <c r="A229">
        <v>231</v>
      </c>
      <c r="B229">
        <v>6093</v>
      </c>
      <c r="C229">
        <v>5.4240000000000004</v>
      </c>
      <c r="D229">
        <f>Table10[[#This Row],[OPR]]-Table10[[#This Row],[Climbing Avg]]</f>
        <v>2.8530000000000002</v>
      </c>
      <c r="E229">
        <v>0.129</v>
      </c>
      <c r="F229">
        <v>-0.60499999999999998</v>
      </c>
      <c r="G229">
        <v>0.123</v>
      </c>
      <c r="H229">
        <v>-0.32500000000000001</v>
      </c>
      <c r="I229">
        <v>0.223</v>
      </c>
      <c r="J229">
        <v>3.1E-2</v>
      </c>
      <c r="K229">
        <v>0.58399999999999996</v>
      </c>
      <c r="L229">
        <v>5.0000000000000001E-3</v>
      </c>
      <c r="M229">
        <v>0.625</v>
      </c>
      <c r="N229">
        <v>-0.13400000000000001</v>
      </c>
      <c r="O229">
        <v>2.5710000000000002</v>
      </c>
      <c r="P229">
        <v>2.5710000000000002</v>
      </c>
    </row>
    <row r="230" spans="1:16" x14ac:dyDescent="0.2">
      <c r="A230">
        <v>252</v>
      </c>
      <c r="B230">
        <v>6610</v>
      </c>
      <c r="C230">
        <v>4.3540000000000001</v>
      </c>
      <c r="D230">
        <f>Table10[[#This Row],[OPR]]-Table10[[#This Row],[Climbing Avg]]</f>
        <v>1.7829999999999999</v>
      </c>
      <c r="E230">
        <v>8.3000000000000004E-2</v>
      </c>
      <c r="F230">
        <v>0.13400000000000001</v>
      </c>
      <c r="G230">
        <v>6.2E-2</v>
      </c>
      <c r="H230">
        <v>-9.9000000000000005E-2</v>
      </c>
      <c r="I230">
        <v>1.2999999999999999E-2</v>
      </c>
      <c r="J230">
        <v>2E-3</v>
      </c>
      <c r="K230">
        <v>-0.107</v>
      </c>
      <c r="L230">
        <v>0.01</v>
      </c>
      <c r="M230">
        <v>-0.311</v>
      </c>
      <c r="N230">
        <v>-0.13500000000000001</v>
      </c>
      <c r="O230">
        <v>2.5710000000000002</v>
      </c>
      <c r="P230">
        <v>2.5710000000000002</v>
      </c>
    </row>
    <row r="231" spans="1:16" x14ac:dyDescent="0.2">
      <c r="A231">
        <v>146</v>
      </c>
      <c r="B231">
        <v>7116</v>
      </c>
      <c r="C231">
        <v>9.4819999999999993</v>
      </c>
      <c r="D231">
        <f>Table10[[#This Row],[OPR]]-Table10[[#This Row],[Climbing Avg]]</f>
        <v>6.9109999999999996</v>
      </c>
      <c r="E231">
        <v>-1.4E-2</v>
      </c>
      <c r="F231">
        <v>1.726</v>
      </c>
      <c r="G231">
        <v>0.48399999999999999</v>
      </c>
      <c r="H231">
        <v>0.34899999999999998</v>
      </c>
      <c r="I231">
        <v>1.2E-2</v>
      </c>
      <c r="J231">
        <v>-2.8000000000000001E-2</v>
      </c>
      <c r="K231">
        <v>1.4E-2</v>
      </c>
      <c r="L231">
        <v>-5.8000000000000003E-2</v>
      </c>
      <c r="M231">
        <v>-3.5000000000000003E-2</v>
      </c>
      <c r="N231">
        <v>-0.13500000000000001</v>
      </c>
      <c r="O231">
        <v>0.42899999999999999</v>
      </c>
      <c r="P231">
        <v>2.5710000000000002</v>
      </c>
    </row>
    <row r="232" spans="1:16" x14ac:dyDescent="0.2">
      <c r="A232">
        <v>292</v>
      </c>
      <c r="B232">
        <v>835</v>
      </c>
      <c r="C232">
        <v>2.04</v>
      </c>
      <c r="D232">
        <f>Table10[[#This Row],[OPR]]-Table10[[#This Row],[Climbing Avg]]</f>
        <v>-0.10299999999999976</v>
      </c>
      <c r="E232">
        <v>-0.159</v>
      </c>
      <c r="F232">
        <v>-0.377</v>
      </c>
      <c r="G232">
        <v>0.53500000000000003</v>
      </c>
      <c r="H232">
        <v>0.54100000000000004</v>
      </c>
      <c r="I232">
        <v>4.7E-2</v>
      </c>
      <c r="J232">
        <v>-3.5000000000000003E-2</v>
      </c>
      <c r="K232">
        <v>-1.4E-2</v>
      </c>
      <c r="L232">
        <v>-1.9E-2</v>
      </c>
      <c r="M232">
        <v>-0.63600000000000001</v>
      </c>
      <c r="N232">
        <v>-0.13700000000000001</v>
      </c>
      <c r="O232">
        <v>0.42899999999999999</v>
      </c>
      <c r="P232">
        <v>2.1429999999999998</v>
      </c>
    </row>
    <row r="233" spans="1:16" x14ac:dyDescent="0.2">
      <c r="A233">
        <v>150</v>
      </c>
      <c r="B233">
        <v>1277</v>
      </c>
      <c r="C233">
        <v>9.2390000000000008</v>
      </c>
      <c r="D233">
        <f>Table10[[#This Row],[OPR]]-Table10[[#This Row],[Climbing Avg]]</f>
        <v>7.4390000000000009</v>
      </c>
      <c r="E233">
        <v>0.23899999999999999</v>
      </c>
      <c r="F233">
        <v>0.318</v>
      </c>
      <c r="G233">
        <v>0.87</v>
      </c>
      <c r="H233">
        <v>0.45100000000000001</v>
      </c>
      <c r="I233">
        <v>0.21199999999999999</v>
      </c>
      <c r="J233">
        <v>-0.04</v>
      </c>
      <c r="K233">
        <v>9.7000000000000003E-2</v>
      </c>
      <c r="L233">
        <v>-6.0000000000000001E-3</v>
      </c>
      <c r="M233">
        <v>0.97599999999999998</v>
      </c>
      <c r="N233">
        <v>-0.14000000000000001</v>
      </c>
      <c r="O233">
        <v>0.9</v>
      </c>
      <c r="P233">
        <v>1.8</v>
      </c>
    </row>
    <row r="234" spans="1:16" x14ac:dyDescent="0.2">
      <c r="A234">
        <v>148</v>
      </c>
      <c r="B234">
        <v>6366</v>
      </c>
      <c r="C234">
        <v>9.3620000000000001</v>
      </c>
      <c r="D234">
        <f>Table10[[#This Row],[OPR]]-Table10[[#This Row],[Climbing Avg]]</f>
        <v>6.3620000000000001</v>
      </c>
      <c r="E234">
        <v>-5.1999999999999998E-2</v>
      </c>
      <c r="F234">
        <v>0.94599999999999995</v>
      </c>
      <c r="G234">
        <v>0.14899999999999999</v>
      </c>
      <c r="H234">
        <v>0.26800000000000002</v>
      </c>
      <c r="I234">
        <v>5.7000000000000002E-2</v>
      </c>
      <c r="J234">
        <v>-0.16600000000000001</v>
      </c>
      <c r="K234">
        <v>0.81899999999999995</v>
      </c>
      <c r="L234">
        <v>0.08</v>
      </c>
      <c r="M234">
        <v>0.73</v>
      </c>
      <c r="N234">
        <v>-0.14299999999999999</v>
      </c>
      <c r="O234">
        <v>0</v>
      </c>
      <c r="P234">
        <v>3</v>
      </c>
    </row>
    <row r="235" spans="1:16" x14ac:dyDescent="0.2">
      <c r="A235">
        <v>259</v>
      </c>
      <c r="B235">
        <v>5533</v>
      </c>
      <c r="C235">
        <v>4.0759999999999996</v>
      </c>
      <c r="D235">
        <f>Table10[[#This Row],[OPR]]-Table10[[#This Row],[Climbing Avg]]</f>
        <v>1.5049999999999994</v>
      </c>
      <c r="E235">
        <v>-0.19900000000000001</v>
      </c>
      <c r="F235">
        <v>0.505</v>
      </c>
      <c r="G235">
        <v>0.247</v>
      </c>
      <c r="H235">
        <v>0.24099999999999999</v>
      </c>
      <c r="I235">
        <v>3.5000000000000003E-2</v>
      </c>
      <c r="J235">
        <v>-3.2000000000000001E-2</v>
      </c>
      <c r="K235">
        <v>0.04</v>
      </c>
      <c r="L235">
        <v>0.13600000000000001</v>
      </c>
      <c r="M235">
        <v>-0.41799999999999998</v>
      </c>
      <c r="N235">
        <v>-0.151</v>
      </c>
      <c r="O235">
        <v>0</v>
      </c>
      <c r="P235">
        <v>2.5710000000000002</v>
      </c>
    </row>
    <row r="236" spans="1:16" x14ac:dyDescent="0.2">
      <c r="A236">
        <v>237</v>
      </c>
      <c r="B236">
        <v>7232</v>
      </c>
      <c r="C236">
        <v>5.2510000000000003</v>
      </c>
      <c r="D236">
        <f>Table10[[#This Row],[OPR]]-Table10[[#This Row],[Climbing Avg]]</f>
        <v>3.9650000000000003</v>
      </c>
      <c r="E236">
        <v>-0.24299999999999999</v>
      </c>
      <c r="F236">
        <v>0.76200000000000001</v>
      </c>
      <c r="G236">
        <v>0.247</v>
      </c>
      <c r="H236">
        <v>0.27800000000000002</v>
      </c>
      <c r="I236">
        <v>0.19400000000000001</v>
      </c>
      <c r="J236">
        <v>2.3E-2</v>
      </c>
      <c r="K236">
        <v>6.4000000000000001E-2</v>
      </c>
      <c r="L236">
        <v>1.2999999999999999E-2</v>
      </c>
      <c r="M236">
        <v>0.128</v>
      </c>
      <c r="N236">
        <v>-0.157</v>
      </c>
      <c r="O236">
        <v>0.42899999999999999</v>
      </c>
      <c r="P236">
        <v>1.286</v>
      </c>
    </row>
    <row r="237" spans="1:16" x14ac:dyDescent="0.2">
      <c r="A237">
        <v>64</v>
      </c>
      <c r="B237">
        <v>5090</v>
      </c>
      <c r="C237">
        <v>14.744999999999999</v>
      </c>
      <c r="D237">
        <f>Table10[[#This Row],[OPR]]-Table10[[#This Row],[Climbing Avg]]</f>
        <v>11.244999999999999</v>
      </c>
      <c r="E237">
        <v>0</v>
      </c>
      <c r="F237">
        <v>1.4510000000000001</v>
      </c>
      <c r="G237">
        <v>0.66400000000000003</v>
      </c>
      <c r="H237">
        <v>0.73699999999999999</v>
      </c>
      <c r="I237">
        <v>0.33800000000000002</v>
      </c>
      <c r="J237">
        <v>-2.3E-2</v>
      </c>
      <c r="K237">
        <v>0.105</v>
      </c>
      <c r="L237">
        <v>-6.7000000000000004E-2</v>
      </c>
      <c r="M237">
        <v>0.35899999999999999</v>
      </c>
      <c r="N237">
        <v>-0.16</v>
      </c>
      <c r="O237">
        <v>2.5</v>
      </c>
      <c r="P237">
        <v>3.5</v>
      </c>
    </row>
    <row r="238" spans="1:16" x14ac:dyDescent="0.2">
      <c r="A238">
        <v>270</v>
      </c>
      <c r="B238">
        <v>7772</v>
      </c>
      <c r="C238">
        <v>3.294</v>
      </c>
      <c r="D238">
        <f>Table10[[#This Row],[OPR]]-Table10[[#This Row],[Climbing Avg]]</f>
        <v>1.794</v>
      </c>
      <c r="E238">
        <v>-7.1999999999999995E-2</v>
      </c>
      <c r="F238">
        <v>-0.182</v>
      </c>
      <c r="G238">
        <v>0.36499999999999999</v>
      </c>
      <c r="H238">
        <v>-0.11700000000000001</v>
      </c>
      <c r="I238">
        <v>-2.1000000000000001E-2</v>
      </c>
      <c r="J238">
        <v>-2.1000000000000001E-2</v>
      </c>
      <c r="K238">
        <v>-0.12</v>
      </c>
      <c r="L238">
        <v>-1.2E-2</v>
      </c>
      <c r="M238">
        <v>-1.6E-2</v>
      </c>
      <c r="N238">
        <v>-0.161</v>
      </c>
      <c r="O238">
        <v>3</v>
      </c>
      <c r="P238">
        <v>1.5</v>
      </c>
    </row>
    <row r="239" spans="1:16" x14ac:dyDescent="0.2">
      <c r="A239">
        <v>286</v>
      </c>
      <c r="B239">
        <v>6540</v>
      </c>
      <c r="C239">
        <v>2.206</v>
      </c>
      <c r="D239">
        <f>Table10[[#This Row],[OPR]]-Table10[[#This Row],[Climbing Avg]]</f>
        <v>1.206</v>
      </c>
      <c r="E239">
        <v>0.128</v>
      </c>
      <c r="F239">
        <v>0.83</v>
      </c>
      <c r="G239">
        <v>-0.72299999999999998</v>
      </c>
      <c r="H239">
        <v>-0.60899999999999999</v>
      </c>
      <c r="I239">
        <v>0.14000000000000001</v>
      </c>
      <c r="J239">
        <v>-4.3999999999999997E-2</v>
      </c>
      <c r="K239">
        <v>0.188</v>
      </c>
      <c r="L239">
        <v>7.0000000000000001E-3</v>
      </c>
      <c r="M239">
        <v>-0.41199999999999998</v>
      </c>
      <c r="N239">
        <v>-0.16200000000000001</v>
      </c>
      <c r="O239">
        <v>2.5</v>
      </c>
      <c r="P239">
        <v>1</v>
      </c>
    </row>
    <row r="240" spans="1:16" x14ac:dyDescent="0.2">
      <c r="A240">
        <v>166</v>
      </c>
      <c r="B240">
        <v>4958</v>
      </c>
      <c r="C240">
        <v>8.5760000000000005</v>
      </c>
      <c r="D240">
        <f>Table10[[#This Row],[OPR]]-Table10[[#This Row],[Climbing Avg]]</f>
        <v>5.8760000000000003</v>
      </c>
      <c r="E240">
        <v>0.16200000000000001</v>
      </c>
      <c r="F240">
        <v>0.79500000000000004</v>
      </c>
      <c r="G240">
        <v>0.375</v>
      </c>
      <c r="H240">
        <v>0.61099999999999999</v>
      </c>
      <c r="I240">
        <v>-0.13400000000000001</v>
      </c>
      <c r="J240">
        <v>-4.2999999999999997E-2</v>
      </c>
      <c r="K240">
        <v>0.16400000000000001</v>
      </c>
      <c r="L240">
        <v>8.7999999999999995E-2</v>
      </c>
      <c r="M240">
        <v>0.44</v>
      </c>
      <c r="N240">
        <v>-0.16300000000000001</v>
      </c>
      <c r="O240">
        <v>0</v>
      </c>
      <c r="P240">
        <v>2.7</v>
      </c>
    </row>
    <row r="241" spans="1:16" x14ac:dyDescent="0.2">
      <c r="A241">
        <v>70</v>
      </c>
      <c r="B241">
        <v>3250</v>
      </c>
      <c r="C241">
        <v>14.442</v>
      </c>
      <c r="D241">
        <f>Table10[[#This Row],[OPR]]-Table10[[#This Row],[Climbing Avg]]</f>
        <v>12.298999999999999</v>
      </c>
      <c r="E241">
        <v>0.115</v>
      </c>
      <c r="F241">
        <v>1.966</v>
      </c>
      <c r="G241">
        <v>0.81399999999999995</v>
      </c>
      <c r="H241">
        <v>0.82399999999999995</v>
      </c>
      <c r="I241">
        <v>0.53900000000000003</v>
      </c>
      <c r="J241">
        <v>0.02</v>
      </c>
      <c r="K241">
        <v>0.57899999999999996</v>
      </c>
      <c r="L241">
        <v>0.10100000000000001</v>
      </c>
      <c r="M241">
        <v>-1.2E-2</v>
      </c>
      <c r="N241">
        <v>-0.16700000000000001</v>
      </c>
      <c r="O241">
        <v>0</v>
      </c>
      <c r="P241">
        <v>2.1429999999999998</v>
      </c>
    </row>
    <row r="242" spans="1:16" x14ac:dyDescent="0.2">
      <c r="A242">
        <v>257</v>
      </c>
      <c r="B242">
        <v>1831</v>
      </c>
      <c r="C242">
        <v>4.0990000000000002</v>
      </c>
      <c r="D242">
        <f>Table10[[#This Row],[OPR]]-Table10[[#This Row],[Climbing Avg]]</f>
        <v>2.2990000000000004</v>
      </c>
      <c r="E242">
        <v>8.0000000000000002E-3</v>
      </c>
      <c r="F242">
        <v>0.97699999999999998</v>
      </c>
      <c r="G242">
        <v>0.38600000000000001</v>
      </c>
      <c r="H242">
        <v>0.17699999999999999</v>
      </c>
      <c r="I242">
        <v>-0.21</v>
      </c>
      <c r="J242">
        <v>-0.15</v>
      </c>
      <c r="K242">
        <v>-3.5000000000000003E-2</v>
      </c>
      <c r="L242">
        <v>-0.17499999999999999</v>
      </c>
      <c r="M242">
        <v>1.4999999999999999E-2</v>
      </c>
      <c r="N242">
        <v>-0.17199999999999999</v>
      </c>
      <c r="O242">
        <v>0</v>
      </c>
      <c r="P242">
        <v>1.8</v>
      </c>
    </row>
    <row r="243" spans="1:16" x14ac:dyDescent="0.2">
      <c r="A243">
        <v>65</v>
      </c>
      <c r="B243">
        <v>5114</v>
      </c>
      <c r="C243">
        <v>14.715</v>
      </c>
      <c r="D243">
        <f>Table10[[#This Row],[OPR]]-Table10[[#This Row],[Climbing Avg]]</f>
        <v>12.571999999999999</v>
      </c>
      <c r="E243">
        <v>0.185</v>
      </c>
      <c r="F243">
        <v>2.6269999999999998</v>
      </c>
      <c r="G243">
        <v>-3.5999999999999997E-2</v>
      </c>
      <c r="H243">
        <v>0.09</v>
      </c>
      <c r="I243">
        <v>0.25800000000000001</v>
      </c>
      <c r="J243">
        <v>-1.0999999999999999E-2</v>
      </c>
      <c r="K243">
        <v>0.56100000000000005</v>
      </c>
      <c r="L243">
        <v>-8.0000000000000002E-3</v>
      </c>
      <c r="M243">
        <v>0.254</v>
      </c>
      <c r="N243">
        <v>-0.17899999999999999</v>
      </c>
      <c r="O243">
        <v>2.5710000000000002</v>
      </c>
      <c r="P243">
        <v>2.1429999999999998</v>
      </c>
    </row>
    <row r="244" spans="1:16" x14ac:dyDescent="0.2">
      <c r="A244">
        <v>244</v>
      </c>
      <c r="B244">
        <v>467</v>
      </c>
      <c r="C244">
        <v>4.8940000000000001</v>
      </c>
      <c r="D244">
        <f>Table10[[#This Row],[OPR]]-Table10[[#This Row],[Climbing Avg]]</f>
        <v>1.8940000000000001</v>
      </c>
      <c r="E244">
        <v>0.218</v>
      </c>
      <c r="F244">
        <v>-0.156</v>
      </c>
      <c r="G244">
        <v>0.41099999999999998</v>
      </c>
      <c r="H244">
        <v>5.0000000000000001E-3</v>
      </c>
      <c r="I244">
        <v>0.13100000000000001</v>
      </c>
      <c r="J244">
        <v>0.02</v>
      </c>
      <c r="K244">
        <v>-6.0999999999999999E-2</v>
      </c>
      <c r="L244">
        <v>3.0000000000000001E-3</v>
      </c>
      <c r="M244">
        <v>0.56299999999999994</v>
      </c>
      <c r="N244">
        <v>-0.18099999999999999</v>
      </c>
      <c r="O244">
        <v>0.3</v>
      </c>
      <c r="P244">
        <v>3</v>
      </c>
    </row>
    <row r="245" spans="1:16" x14ac:dyDescent="0.2">
      <c r="A245">
        <v>298</v>
      </c>
      <c r="B245">
        <v>7907</v>
      </c>
      <c r="C245">
        <v>1.726</v>
      </c>
      <c r="D245">
        <f>Table10[[#This Row],[OPR]]-Table10[[#This Row],[Climbing Avg]]</f>
        <v>-7.4000000000000066E-2</v>
      </c>
      <c r="E245">
        <v>-0.11</v>
      </c>
      <c r="F245">
        <v>0.72199999999999998</v>
      </c>
      <c r="G245">
        <v>-0.14499999999999999</v>
      </c>
      <c r="H245">
        <v>-0.184</v>
      </c>
      <c r="I245">
        <v>-0.13200000000000001</v>
      </c>
      <c r="J245">
        <v>5.3999999999999999E-2</v>
      </c>
      <c r="K245">
        <v>-0.26700000000000002</v>
      </c>
      <c r="L245">
        <v>-0.11600000000000001</v>
      </c>
      <c r="M245">
        <v>0.17599999999999999</v>
      </c>
      <c r="N245">
        <v>-0.18099999999999999</v>
      </c>
      <c r="O245">
        <v>0</v>
      </c>
      <c r="P245">
        <v>1.8</v>
      </c>
    </row>
    <row r="246" spans="1:16" x14ac:dyDescent="0.2">
      <c r="A246">
        <v>158</v>
      </c>
      <c r="B246">
        <v>6567</v>
      </c>
      <c r="C246">
        <v>8.8889999999999993</v>
      </c>
      <c r="D246">
        <f>Table10[[#This Row],[OPR]]-Table10[[#This Row],[Climbing Avg]]</f>
        <v>7.0139999999999993</v>
      </c>
      <c r="E246">
        <v>8.8999999999999996E-2</v>
      </c>
      <c r="F246">
        <v>1.7330000000000001</v>
      </c>
      <c r="G246">
        <v>0.11</v>
      </c>
      <c r="H246">
        <v>6.0999999999999999E-2</v>
      </c>
      <c r="I246">
        <v>0.13700000000000001</v>
      </c>
      <c r="J246">
        <v>2.9000000000000001E-2</v>
      </c>
      <c r="K246">
        <v>4.9000000000000002E-2</v>
      </c>
      <c r="L246">
        <v>-4.1000000000000002E-2</v>
      </c>
      <c r="M246">
        <v>-2.4E-2</v>
      </c>
      <c r="N246">
        <v>-0.184</v>
      </c>
      <c r="O246">
        <v>1.5</v>
      </c>
      <c r="P246">
        <v>1.875</v>
      </c>
    </row>
    <row r="247" spans="1:16" x14ac:dyDescent="0.2">
      <c r="A247">
        <v>256</v>
      </c>
      <c r="B247">
        <v>7162</v>
      </c>
      <c r="C247">
        <v>4.1580000000000004</v>
      </c>
      <c r="D247">
        <f>Table10[[#This Row],[OPR]]-Table10[[#This Row],[Climbing Avg]]</f>
        <v>2.6580000000000004</v>
      </c>
      <c r="E247">
        <v>-5.6000000000000001E-2</v>
      </c>
      <c r="F247">
        <v>0.25</v>
      </c>
      <c r="G247">
        <v>0.83099999999999996</v>
      </c>
      <c r="H247">
        <v>0.502</v>
      </c>
      <c r="I247">
        <v>0.06</v>
      </c>
      <c r="J247">
        <v>-3.2000000000000001E-2</v>
      </c>
      <c r="K247">
        <v>-8.1000000000000003E-2</v>
      </c>
      <c r="L247">
        <v>-0.28100000000000003</v>
      </c>
      <c r="M247">
        <v>-5.6000000000000001E-2</v>
      </c>
      <c r="N247">
        <v>-0.185</v>
      </c>
      <c r="O247">
        <v>0.5</v>
      </c>
      <c r="P247">
        <v>1.5</v>
      </c>
    </row>
    <row r="248" spans="1:16" x14ac:dyDescent="0.2">
      <c r="A248">
        <v>177</v>
      </c>
      <c r="B248">
        <v>3467</v>
      </c>
      <c r="C248">
        <v>8.1709999999999994</v>
      </c>
      <c r="D248">
        <f>Table10[[#This Row],[OPR]]-Table10[[#This Row],[Climbing Avg]]</f>
        <v>6.2619999999999996</v>
      </c>
      <c r="E248">
        <v>-3.5000000000000003E-2</v>
      </c>
      <c r="F248">
        <v>2.2160000000000002</v>
      </c>
      <c r="G248">
        <v>0.311</v>
      </c>
      <c r="H248">
        <v>0.113</v>
      </c>
      <c r="I248">
        <v>4.2000000000000003E-2</v>
      </c>
      <c r="J248">
        <v>-1.2E-2</v>
      </c>
      <c r="K248">
        <v>-0.13200000000000001</v>
      </c>
      <c r="L248">
        <v>-0.19500000000000001</v>
      </c>
      <c r="M248">
        <v>4.2999999999999997E-2</v>
      </c>
      <c r="N248">
        <v>-0.189</v>
      </c>
      <c r="O248">
        <v>0</v>
      </c>
      <c r="P248">
        <v>1.909</v>
      </c>
    </row>
    <row r="249" spans="1:16" x14ac:dyDescent="0.2">
      <c r="A249">
        <v>219</v>
      </c>
      <c r="B249">
        <v>812</v>
      </c>
      <c r="C249">
        <v>6.2489999999999997</v>
      </c>
      <c r="D249">
        <f>Table10[[#This Row],[OPR]]-Table10[[#This Row],[Climbing Avg]]</f>
        <v>1.5349999999999993</v>
      </c>
      <c r="E249">
        <v>0.23300000000000001</v>
      </c>
      <c r="F249">
        <v>-0.59899999999999998</v>
      </c>
      <c r="G249">
        <v>0.54500000000000004</v>
      </c>
      <c r="H249">
        <v>-0.377</v>
      </c>
      <c r="I249">
        <v>-0.16</v>
      </c>
      <c r="J249">
        <v>-4.4999999999999998E-2</v>
      </c>
      <c r="K249">
        <v>-2.7E-2</v>
      </c>
      <c r="L249">
        <v>6.7000000000000004E-2</v>
      </c>
      <c r="M249">
        <v>0.39300000000000002</v>
      </c>
      <c r="N249">
        <v>-0.19</v>
      </c>
      <c r="O249">
        <v>3</v>
      </c>
      <c r="P249">
        <v>4.7140000000000004</v>
      </c>
    </row>
    <row r="250" spans="1:16" x14ac:dyDescent="0.2">
      <c r="A250">
        <v>309</v>
      </c>
      <c r="B250">
        <v>5777</v>
      </c>
      <c r="C250">
        <v>-0.76400000000000001</v>
      </c>
      <c r="D250">
        <f>Table10[[#This Row],[OPR]]-Table10[[#This Row],[Climbing Avg]]</f>
        <v>-2.2640000000000002</v>
      </c>
      <c r="E250">
        <v>-4.7E-2</v>
      </c>
      <c r="F250">
        <v>-9.4E-2</v>
      </c>
      <c r="G250">
        <v>-3.5000000000000003E-2</v>
      </c>
      <c r="H250">
        <v>-0.192</v>
      </c>
      <c r="I250">
        <v>-0.251</v>
      </c>
      <c r="J250">
        <v>-0.106</v>
      </c>
      <c r="K250">
        <v>0.33</v>
      </c>
      <c r="L250">
        <v>-6.8000000000000005E-2</v>
      </c>
      <c r="M250">
        <v>-0.40300000000000002</v>
      </c>
      <c r="N250">
        <v>-0.191</v>
      </c>
      <c r="O250">
        <v>0.5</v>
      </c>
      <c r="P250">
        <v>1.5</v>
      </c>
    </row>
    <row r="251" spans="1:16" x14ac:dyDescent="0.2">
      <c r="A251">
        <v>97</v>
      </c>
      <c r="B251">
        <v>3824</v>
      </c>
      <c r="C251">
        <v>12.462999999999999</v>
      </c>
      <c r="D251">
        <f>Table10[[#This Row],[OPR]]-Table10[[#This Row],[Climbing Avg]]</f>
        <v>8.9629999999999992</v>
      </c>
      <c r="E251">
        <v>0.29399999999999998</v>
      </c>
      <c r="F251">
        <v>1.1719999999999999</v>
      </c>
      <c r="G251">
        <v>0.94799999999999995</v>
      </c>
      <c r="H251">
        <v>0.71</v>
      </c>
      <c r="I251">
        <v>-0.19</v>
      </c>
      <c r="J251">
        <v>-6.5000000000000002E-2</v>
      </c>
      <c r="K251">
        <v>2.5999999999999999E-2</v>
      </c>
      <c r="L251">
        <v>-0.28999999999999998</v>
      </c>
      <c r="M251">
        <v>0.89900000000000002</v>
      </c>
      <c r="N251">
        <v>-0.191</v>
      </c>
      <c r="O251">
        <v>1</v>
      </c>
      <c r="P251">
        <v>3.5</v>
      </c>
    </row>
    <row r="252" spans="1:16" x14ac:dyDescent="0.2">
      <c r="A252">
        <v>129</v>
      </c>
      <c r="B252">
        <v>21</v>
      </c>
      <c r="C252">
        <v>10.113</v>
      </c>
      <c r="D252">
        <f>Table10[[#This Row],[OPR]]-Table10[[#This Row],[Climbing Avg]]</f>
        <v>4.97</v>
      </c>
      <c r="E252">
        <v>-2.9000000000000001E-2</v>
      </c>
      <c r="F252">
        <v>1.054</v>
      </c>
      <c r="G252">
        <v>0.38700000000000001</v>
      </c>
      <c r="H252">
        <v>7.5999999999999998E-2</v>
      </c>
      <c r="I252">
        <v>8.5000000000000006E-2</v>
      </c>
      <c r="J252">
        <v>7.0000000000000007E-2</v>
      </c>
      <c r="K252">
        <v>-0.40600000000000003</v>
      </c>
      <c r="L252">
        <v>-0.185</v>
      </c>
      <c r="M252">
        <v>-7.0000000000000007E-2</v>
      </c>
      <c r="N252">
        <v>-0.193</v>
      </c>
      <c r="O252">
        <v>2.5710000000000002</v>
      </c>
      <c r="P252">
        <v>5.1429999999999998</v>
      </c>
    </row>
    <row r="253" spans="1:16" x14ac:dyDescent="0.2">
      <c r="A253">
        <v>203</v>
      </c>
      <c r="B253">
        <v>7053</v>
      </c>
      <c r="C253">
        <v>7.0540000000000003</v>
      </c>
      <c r="D253">
        <f>Table10[[#This Row],[OPR]]-Table10[[#This Row],[Climbing Avg]]</f>
        <v>4.5540000000000003</v>
      </c>
      <c r="E253">
        <v>5.0000000000000001E-3</v>
      </c>
      <c r="F253">
        <v>-0.188</v>
      </c>
      <c r="G253">
        <v>0.91200000000000003</v>
      </c>
      <c r="H253">
        <v>0.72099999999999997</v>
      </c>
      <c r="I253">
        <v>-2.1999999999999999E-2</v>
      </c>
      <c r="J253">
        <v>1.4999999999999999E-2</v>
      </c>
      <c r="K253">
        <v>0.04</v>
      </c>
      <c r="L253">
        <v>-9.2999999999999999E-2</v>
      </c>
      <c r="M253">
        <v>0.95099999999999996</v>
      </c>
      <c r="N253">
        <v>-0.19400000000000001</v>
      </c>
      <c r="O253">
        <v>0</v>
      </c>
      <c r="P253">
        <v>2.5</v>
      </c>
    </row>
    <row r="254" spans="1:16" x14ac:dyDescent="0.2">
      <c r="A254">
        <v>145</v>
      </c>
      <c r="B254">
        <v>3952</v>
      </c>
      <c r="C254">
        <v>9.4969999999999999</v>
      </c>
      <c r="D254">
        <f>Table10[[#This Row],[OPR]]-Table10[[#This Row],[Climbing Avg]]</f>
        <v>7.6219999999999999</v>
      </c>
      <c r="E254">
        <v>-0.11</v>
      </c>
      <c r="F254">
        <v>0.59799999999999998</v>
      </c>
      <c r="G254">
        <v>0.92</v>
      </c>
      <c r="H254">
        <v>0.48599999999999999</v>
      </c>
      <c r="I254">
        <v>0.254</v>
      </c>
      <c r="J254">
        <v>0.251</v>
      </c>
      <c r="K254">
        <v>0.14399999999999999</v>
      </c>
      <c r="L254">
        <v>-3.6999999999999998E-2</v>
      </c>
      <c r="M254">
        <v>0.95</v>
      </c>
      <c r="N254">
        <v>-0.19700000000000001</v>
      </c>
      <c r="O254">
        <v>0</v>
      </c>
      <c r="P254">
        <v>1.875</v>
      </c>
    </row>
    <row r="255" spans="1:16" x14ac:dyDescent="0.2">
      <c r="A255">
        <v>209</v>
      </c>
      <c r="B255">
        <v>5327</v>
      </c>
      <c r="C255">
        <v>6.5170000000000003</v>
      </c>
      <c r="D255">
        <f>Table10[[#This Row],[OPR]]-Table10[[#This Row],[Climbing Avg]]</f>
        <v>4.5170000000000003</v>
      </c>
      <c r="E255">
        <v>-1.2999999999999999E-2</v>
      </c>
      <c r="F255">
        <v>0.56200000000000006</v>
      </c>
      <c r="G255">
        <v>0.48</v>
      </c>
      <c r="H255">
        <v>0.753</v>
      </c>
      <c r="I255">
        <v>5.8000000000000003E-2</v>
      </c>
      <c r="J255">
        <v>5.2999999999999999E-2</v>
      </c>
      <c r="K255">
        <v>0.38100000000000001</v>
      </c>
      <c r="L255">
        <v>-1.2999999999999999E-2</v>
      </c>
      <c r="M255">
        <v>-0.38300000000000001</v>
      </c>
      <c r="N255">
        <v>-0.19800000000000001</v>
      </c>
      <c r="O255">
        <v>0</v>
      </c>
      <c r="P255">
        <v>2</v>
      </c>
    </row>
    <row r="256" spans="1:16" x14ac:dyDescent="0.2">
      <c r="A256">
        <v>297</v>
      </c>
      <c r="B256">
        <v>6690</v>
      </c>
      <c r="C256">
        <v>1.802</v>
      </c>
      <c r="D256">
        <f>Table10[[#This Row],[OPR]]-Table10[[#This Row],[Climbing Avg]]</f>
        <v>0.9840000000000001</v>
      </c>
      <c r="E256">
        <v>-0.01</v>
      </c>
      <c r="F256">
        <v>1.7000000000000001E-2</v>
      </c>
      <c r="G256">
        <v>0.1</v>
      </c>
      <c r="H256">
        <v>0.13200000000000001</v>
      </c>
      <c r="I256">
        <v>5.3999999999999999E-2</v>
      </c>
      <c r="J256">
        <v>-3.5999999999999997E-2</v>
      </c>
      <c r="K256">
        <v>-5.8000000000000003E-2</v>
      </c>
      <c r="L256">
        <v>-0.107</v>
      </c>
      <c r="M256">
        <v>-0.122</v>
      </c>
      <c r="N256">
        <v>-0.2</v>
      </c>
      <c r="O256">
        <v>1.6359999999999999</v>
      </c>
      <c r="P256">
        <v>0.81799999999999995</v>
      </c>
    </row>
    <row r="257" spans="1:16" x14ac:dyDescent="0.2">
      <c r="A257">
        <v>247</v>
      </c>
      <c r="B257">
        <v>6692</v>
      </c>
      <c r="C257">
        <v>4.7279999999999998</v>
      </c>
      <c r="D257">
        <f>Table10[[#This Row],[OPR]]-Table10[[#This Row],[Climbing Avg]]</f>
        <v>2.1569999999999996</v>
      </c>
      <c r="E257">
        <v>-0.129</v>
      </c>
      <c r="F257">
        <v>0.83899999999999997</v>
      </c>
      <c r="G257">
        <v>8.6999999999999994E-2</v>
      </c>
      <c r="H257">
        <v>0.109</v>
      </c>
      <c r="I257">
        <v>-1.7000000000000001E-2</v>
      </c>
      <c r="J257">
        <v>-1.9E-2</v>
      </c>
      <c r="K257">
        <v>-0.374</v>
      </c>
      <c r="L257">
        <v>-0.25</v>
      </c>
      <c r="M257">
        <v>-6.0999999999999999E-2</v>
      </c>
      <c r="N257">
        <v>-0.20200000000000001</v>
      </c>
      <c r="O257">
        <v>1.714</v>
      </c>
      <c r="P257">
        <v>2.5710000000000002</v>
      </c>
    </row>
    <row r="258" spans="1:16" x14ac:dyDescent="0.2">
      <c r="A258">
        <v>21</v>
      </c>
      <c r="B258">
        <v>27</v>
      </c>
      <c r="C258">
        <v>19.795999999999999</v>
      </c>
      <c r="D258">
        <f>Table10[[#This Row],[OPR]]-Table10[[#This Row],[Climbing Avg]]</f>
        <v>9.2959999999999994</v>
      </c>
      <c r="E258">
        <v>-4.1000000000000002E-2</v>
      </c>
      <c r="F258">
        <v>2.1459999999999999</v>
      </c>
      <c r="G258">
        <v>0.44600000000000001</v>
      </c>
      <c r="H258">
        <v>6.3E-2</v>
      </c>
      <c r="I258">
        <v>8.2000000000000003E-2</v>
      </c>
      <c r="J258">
        <v>-3.0000000000000001E-3</v>
      </c>
      <c r="K258">
        <v>0.54100000000000004</v>
      </c>
      <c r="L258">
        <v>0.21099999999999999</v>
      </c>
      <c r="M258">
        <v>0.29899999999999999</v>
      </c>
      <c r="N258">
        <v>-0.20300000000000001</v>
      </c>
      <c r="O258">
        <v>0</v>
      </c>
      <c r="P258">
        <v>10.5</v>
      </c>
    </row>
    <row r="259" spans="1:16" x14ac:dyDescent="0.2">
      <c r="A259">
        <v>152</v>
      </c>
      <c r="B259">
        <v>1515</v>
      </c>
      <c r="C259">
        <v>9.109</v>
      </c>
      <c r="D259">
        <f>Table10[[#This Row],[OPR]]-Table10[[#This Row],[Climbing Avg]]</f>
        <v>6.109</v>
      </c>
      <c r="E259">
        <v>-0.01</v>
      </c>
      <c r="F259">
        <v>1.504</v>
      </c>
      <c r="G259">
        <v>2.4E-2</v>
      </c>
      <c r="H259">
        <v>0.25800000000000001</v>
      </c>
      <c r="I259">
        <v>-0.39</v>
      </c>
      <c r="J259">
        <v>-0.02</v>
      </c>
      <c r="K259">
        <v>-7.1999999999999995E-2</v>
      </c>
      <c r="L259">
        <v>-6.7000000000000004E-2</v>
      </c>
      <c r="M259">
        <v>-0.19800000000000001</v>
      </c>
      <c r="N259">
        <v>-0.20799999999999999</v>
      </c>
      <c r="O259">
        <v>3</v>
      </c>
      <c r="P259">
        <v>3</v>
      </c>
    </row>
    <row r="260" spans="1:16" x14ac:dyDescent="0.2">
      <c r="A260">
        <v>267</v>
      </c>
      <c r="B260">
        <v>7157</v>
      </c>
      <c r="C260">
        <v>3.6840000000000002</v>
      </c>
      <c r="D260">
        <f>Table10[[#This Row],[OPR]]-Table10[[#This Row],[Climbing Avg]]</f>
        <v>1.5410000000000004</v>
      </c>
      <c r="E260">
        <v>0.19900000000000001</v>
      </c>
      <c r="F260">
        <v>-0.10199999999999999</v>
      </c>
      <c r="G260">
        <v>0.13200000000000001</v>
      </c>
      <c r="H260">
        <v>-0.109</v>
      </c>
      <c r="I260">
        <v>-8.4000000000000005E-2</v>
      </c>
      <c r="J260">
        <v>-2.5000000000000001E-2</v>
      </c>
      <c r="K260">
        <v>-3.5000000000000003E-2</v>
      </c>
      <c r="L260">
        <v>-9.9000000000000005E-2</v>
      </c>
      <c r="M260">
        <v>0.30099999999999999</v>
      </c>
      <c r="N260">
        <v>-0.20899999999999999</v>
      </c>
      <c r="O260">
        <v>2.1429999999999998</v>
      </c>
      <c r="P260">
        <v>2.1429999999999998</v>
      </c>
    </row>
    <row r="261" spans="1:16" x14ac:dyDescent="0.2">
      <c r="A261">
        <v>221</v>
      </c>
      <c r="B261">
        <v>2084</v>
      </c>
      <c r="C261">
        <v>6.0830000000000002</v>
      </c>
      <c r="D261">
        <f>Table10[[#This Row],[OPR]]-Table10[[#This Row],[Climbing Avg]]</f>
        <v>4.7190000000000003</v>
      </c>
      <c r="E261">
        <v>-0.19</v>
      </c>
      <c r="F261">
        <v>1.8109999999999999</v>
      </c>
      <c r="G261">
        <v>0.318</v>
      </c>
      <c r="H261">
        <v>0.153</v>
      </c>
      <c r="I261">
        <v>-7.0999999999999994E-2</v>
      </c>
      <c r="J261">
        <v>-0.106</v>
      </c>
      <c r="K261">
        <v>-6.4000000000000001E-2</v>
      </c>
      <c r="L261">
        <v>-0.16200000000000001</v>
      </c>
      <c r="M261">
        <v>0.13900000000000001</v>
      </c>
      <c r="N261">
        <v>-0.21</v>
      </c>
      <c r="O261">
        <v>0</v>
      </c>
      <c r="P261">
        <v>1.3640000000000001</v>
      </c>
    </row>
    <row r="262" spans="1:16" x14ac:dyDescent="0.2">
      <c r="A262">
        <v>189</v>
      </c>
      <c r="B262">
        <v>2815</v>
      </c>
      <c r="C262">
        <v>7.5860000000000003</v>
      </c>
      <c r="D262">
        <f>Table10[[#This Row],[OPR]]-Table10[[#This Row],[Climbing Avg]]</f>
        <v>4.5860000000000003</v>
      </c>
      <c r="E262">
        <v>0.192</v>
      </c>
      <c r="F262">
        <v>0.42299999999999999</v>
      </c>
      <c r="G262">
        <v>0.73</v>
      </c>
      <c r="H262">
        <v>0.17199999999999999</v>
      </c>
      <c r="I262">
        <v>0.39</v>
      </c>
      <c r="J262">
        <v>0.13500000000000001</v>
      </c>
      <c r="K262">
        <v>0.16</v>
      </c>
      <c r="L262">
        <v>-8.3000000000000004E-2</v>
      </c>
      <c r="M262">
        <v>0.16600000000000001</v>
      </c>
      <c r="N262">
        <v>-0.21199999999999999</v>
      </c>
      <c r="O262">
        <v>0</v>
      </c>
      <c r="P262">
        <v>3</v>
      </c>
    </row>
    <row r="263" spans="1:16" x14ac:dyDescent="0.2">
      <c r="A263">
        <v>198</v>
      </c>
      <c r="B263">
        <v>7471</v>
      </c>
      <c r="C263">
        <v>7.13</v>
      </c>
      <c r="D263">
        <f>Table10[[#This Row],[OPR]]-Table10[[#This Row],[Climbing Avg]]</f>
        <v>4.63</v>
      </c>
      <c r="E263">
        <v>-0.14099999999999999</v>
      </c>
      <c r="F263">
        <v>1.2769999999999999</v>
      </c>
      <c r="G263">
        <v>7.0000000000000001E-3</v>
      </c>
      <c r="H263">
        <v>-0.248</v>
      </c>
      <c r="I263">
        <v>0.13300000000000001</v>
      </c>
      <c r="J263">
        <v>-3.0000000000000001E-3</v>
      </c>
      <c r="K263">
        <v>0.25900000000000001</v>
      </c>
      <c r="L263">
        <v>-5.1999999999999998E-2</v>
      </c>
      <c r="M263">
        <v>-0.33100000000000002</v>
      </c>
      <c r="N263">
        <v>-0.214</v>
      </c>
      <c r="O263">
        <v>2.5</v>
      </c>
      <c r="P263">
        <v>2.5</v>
      </c>
    </row>
    <row r="264" spans="1:16" x14ac:dyDescent="0.2">
      <c r="A264">
        <v>289</v>
      </c>
      <c r="B264">
        <v>70</v>
      </c>
      <c r="C264">
        <v>2.1440000000000001</v>
      </c>
      <c r="D264">
        <f>Table10[[#This Row],[OPR]]-Table10[[#This Row],[Climbing Avg]]</f>
        <v>-2.5700000000000003</v>
      </c>
      <c r="E264">
        <v>-0.5</v>
      </c>
      <c r="F264">
        <v>-4.1000000000000002E-2</v>
      </c>
      <c r="G264">
        <v>0.124</v>
      </c>
      <c r="H264">
        <v>-3.9E-2</v>
      </c>
      <c r="I264">
        <v>-9.0999999999999998E-2</v>
      </c>
      <c r="J264">
        <v>-0.02</v>
      </c>
      <c r="K264">
        <v>-0.32100000000000001</v>
      </c>
      <c r="L264">
        <v>-4.2999999999999997E-2</v>
      </c>
      <c r="M264">
        <v>4.1000000000000002E-2</v>
      </c>
      <c r="N264">
        <v>-0.216</v>
      </c>
      <c r="O264">
        <v>0</v>
      </c>
      <c r="P264">
        <v>4.7140000000000004</v>
      </c>
    </row>
    <row r="265" spans="1:16" x14ac:dyDescent="0.2">
      <c r="A265">
        <v>217</v>
      </c>
      <c r="B265">
        <v>468</v>
      </c>
      <c r="C265">
        <v>6.2839999999999998</v>
      </c>
      <c r="D265">
        <f>Table10[[#This Row],[OPR]]-Table10[[#This Row],[Climbing Avg]]</f>
        <v>3.7129999999999996</v>
      </c>
      <c r="E265">
        <v>-0.249</v>
      </c>
      <c r="F265">
        <v>3.9E-2</v>
      </c>
      <c r="G265">
        <v>0.41099999999999998</v>
      </c>
      <c r="H265">
        <v>0.28899999999999998</v>
      </c>
      <c r="I265">
        <v>-5.3999999999999999E-2</v>
      </c>
      <c r="J265">
        <v>-4.1000000000000002E-2</v>
      </c>
      <c r="K265">
        <v>0.626</v>
      </c>
      <c r="L265">
        <v>0.04</v>
      </c>
      <c r="M265">
        <v>-0.53500000000000003</v>
      </c>
      <c r="N265">
        <v>-0.223</v>
      </c>
      <c r="O265">
        <v>3</v>
      </c>
      <c r="P265">
        <v>2.5710000000000002</v>
      </c>
    </row>
    <row r="266" spans="1:16" x14ac:dyDescent="0.2">
      <c r="A266">
        <v>184</v>
      </c>
      <c r="B266">
        <v>5500</v>
      </c>
      <c r="C266">
        <v>7.8019999999999996</v>
      </c>
      <c r="D266">
        <f>Table10[[#This Row],[OPR]]-Table10[[#This Row],[Climbing Avg]]</f>
        <v>5.6589999999999998</v>
      </c>
      <c r="E266">
        <v>-0.13500000000000001</v>
      </c>
      <c r="F266">
        <v>1.109</v>
      </c>
      <c r="G266">
        <v>0.68300000000000005</v>
      </c>
      <c r="H266">
        <v>0.65900000000000003</v>
      </c>
      <c r="I266">
        <v>7.3999999999999996E-2</v>
      </c>
      <c r="J266">
        <v>0.247</v>
      </c>
      <c r="K266">
        <v>3.9E-2</v>
      </c>
      <c r="L266">
        <v>-0.33300000000000002</v>
      </c>
      <c r="M266">
        <v>-1.7000000000000001E-2</v>
      </c>
      <c r="N266">
        <v>-0.22600000000000001</v>
      </c>
      <c r="O266">
        <v>0</v>
      </c>
      <c r="P266">
        <v>2.1429999999999998</v>
      </c>
    </row>
    <row r="267" spans="1:16" x14ac:dyDescent="0.2">
      <c r="A267">
        <v>82</v>
      </c>
      <c r="B267">
        <v>5263</v>
      </c>
      <c r="C267">
        <v>13.776</v>
      </c>
      <c r="D267">
        <f>Table10[[#This Row],[OPR]]-Table10[[#This Row],[Climbing Avg]]</f>
        <v>11.276</v>
      </c>
      <c r="E267">
        <v>-1.2999999999999999E-2</v>
      </c>
      <c r="F267">
        <v>2.319</v>
      </c>
      <c r="G267">
        <v>0.59299999999999997</v>
      </c>
      <c r="H267">
        <v>0.433</v>
      </c>
      <c r="I267">
        <v>-0.14299999999999999</v>
      </c>
      <c r="J267">
        <v>-0.124</v>
      </c>
      <c r="K267">
        <v>0.16300000000000001</v>
      </c>
      <c r="L267">
        <v>-5.0999999999999997E-2</v>
      </c>
      <c r="M267">
        <v>0.76600000000000001</v>
      </c>
      <c r="N267">
        <v>-0.22900000000000001</v>
      </c>
      <c r="O267">
        <v>1.5</v>
      </c>
      <c r="P267">
        <v>2.5</v>
      </c>
    </row>
    <row r="268" spans="1:16" x14ac:dyDescent="0.2">
      <c r="A268">
        <v>277</v>
      </c>
      <c r="B268">
        <v>4851</v>
      </c>
      <c r="C268">
        <v>2.7749999999999999</v>
      </c>
      <c r="D268">
        <f>Table10[[#This Row],[OPR]]-Table10[[#This Row],[Climbing Avg]]</f>
        <v>0.20399999999999974</v>
      </c>
      <c r="E268">
        <v>0.33800000000000002</v>
      </c>
      <c r="F268">
        <v>-0.46600000000000003</v>
      </c>
      <c r="G268">
        <v>0.45400000000000001</v>
      </c>
      <c r="H268">
        <v>-2.9000000000000001E-2</v>
      </c>
      <c r="I268">
        <v>-9.2999999999999999E-2</v>
      </c>
      <c r="J268">
        <v>-0.06</v>
      </c>
      <c r="K268">
        <v>0.311</v>
      </c>
      <c r="L268">
        <v>-0.17299999999999999</v>
      </c>
      <c r="M268">
        <v>0.52800000000000002</v>
      </c>
      <c r="N268">
        <v>-0.23</v>
      </c>
      <c r="O268">
        <v>0</v>
      </c>
      <c r="P268">
        <v>2.5710000000000002</v>
      </c>
    </row>
    <row r="269" spans="1:16" x14ac:dyDescent="0.2">
      <c r="A269">
        <v>245</v>
      </c>
      <c r="B269">
        <v>3651</v>
      </c>
      <c r="C269">
        <v>4.875</v>
      </c>
      <c r="D269">
        <f>Table10[[#This Row],[OPR]]-Table10[[#This Row],[Climbing Avg]]</f>
        <v>1.875</v>
      </c>
      <c r="E269">
        <v>0.02</v>
      </c>
      <c r="F269">
        <v>0.55200000000000005</v>
      </c>
      <c r="G269">
        <v>0.16300000000000001</v>
      </c>
      <c r="H269">
        <v>0.23100000000000001</v>
      </c>
      <c r="I269">
        <v>-0.156</v>
      </c>
      <c r="J269">
        <v>6.9000000000000006E-2</v>
      </c>
      <c r="K269">
        <v>-0.188</v>
      </c>
      <c r="L269">
        <v>4.3999999999999997E-2</v>
      </c>
      <c r="M269">
        <v>-0.113</v>
      </c>
      <c r="N269">
        <v>-0.23100000000000001</v>
      </c>
      <c r="O269">
        <v>0.42899999999999999</v>
      </c>
      <c r="P269">
        <v>3</v>
      </c>
    </row>
    <row r="270" spans="1:16" x14ac:dyDescent="0.2">
      <c r="A270">
        <v>276</v>
      </c>
      <c r="B270">
        <v>7716</v>
      </c>
      <c r="C270">
        <v>2.827</v>
      </c>
      <c r="D270">
        <f>Table10[[#This Row],[OPR]]-Table10[[#This Row],[Climbing Avg]]</f>
        <v>1.113</v>
      </c>
      <c r="E270">
        <v>-0.20200000000000001</v>
      </c>
      <c r="F270">
        <v>0.81200000000000006</v>
      </c>
      <c r="G270">
        <v>0.17100000000000001</v>
      </c>
      <c r="H270">
        <v>0.14299999999999999</v>
      </c>
      <c r="I270">
        <v>-2.3E-2</v>
      </c>
      <c r="J270">
        <v>-0.04</v>
      </c>
      <c r="K270">
        <v>-3.5000000000000003E-2</v>
      </c>
      <c r="L270">
        <v>-8.5999999999999993E-2</v>
      </c>
      <c r="M270">
        <v>-0.23200000000000001</v>
      </c>
      <c r="N270">
        <v>-0.24399999999999999</v>
      </c>
      <c r="O270">
        <v>0</v>
      </c>
      <c r="P270">
        <v>1.714</v>
      </c>
    </row>
    <row r="271" spans="1:16" x14ac:dyDescent="0.2">
      <c r="A271">
        <v>24</v>
      </c>
      <c r="B271">
        <v>1369</v>
      </c>
      <c r="C271">
        <v>18.984000000000002</v>
      </c>
      <c r="D271">
        <f>Table10[[#This Row],[OPR]]-Table10[[#This Row],[Climbing Avg]]</f>
        <v>14.484000000000002</v>
      </c>
      <c r="E271">
        <v>-0.23300000000000001</v>
      </c>
      <c r="F271">
        <v>1.5129999999999999</v>
      </c>
      <c r="G271">
        <v>1.2609999999999999</v>
      </c>
      <c r="H271">
        <v>0.84699999999999998</v>
      </c>
      <c r="I271">
        <v>0.27100000000000002</v>
      </c>
      <c r="J271">
        <v>5.0000000000000001E-3</v>
      </c>
      <c r="K271">
        <v>0.92</v>
      </c>
      <c r="L271">
        <v>0.34</v>
      </c>
      <c r="M271">
        <v>-0.16500000000000001</v>
      </c>
      <c r="N271">
        <v>-0.246</v>
      </c>
      <c r="O271">
        <v>3</v>
      </c>
      <c r="P271">
        <v>4.5</v>
      </c>
    </row>
    <row r="272" spans="1:16" x14ac:dyDescent="0.2">
      <c r="A272">
        <v>95</v>
      </c>
      <c r="B272">
        <v>7807</v>
      </c>
      <c r="C272">
        <v>12.659000000000001</v>
      </c>
      <c r="D272">
        <f>Table10[[#This Row],[OPR]]-Table10[[#This Row],[Climbing Avg]]</f>
        <v>10.659000000000001</v>
      </c>
      <c r="E272">
        <v>-3.5000000000000003E-2</v>
      </c>
      <c r="F272">
        <v>0.93400000000000005</v>
      </c>
      <c r="G272">
        <v>0.89200000000000002</v>
      </c>
      <c r="H272">
        <v>0.54300000000000004</v>
      </c>
      <c r="I272">
        <v>0.20699999999999999</v>
      </c>
      <c r="J272">
        <v>3.1E-2</v>
      </c>
      <c r="K272">
        <v>0.17100000000000001</v>
      </c>
      <c r="L272">
        <v>8.5000000000000006E-2</v>
      </c>
      <c r="M272">
        <v>1.325</v>
      </c>
      <c r="N272">
        <v>-0.247</v>
      </c>
      <c r="O272">
        <v>1.5</v>
      </c>
      <c r="P272">
        <v>2</v>
      </c>
    </row>
    <row r="273" spans="1:16" x14ac:dyDescent="0.2">
      <c r="A273">
        <v>202</v>
      </c>
      <c r="B273">
        <v>7482</v>
      </c>
      <c r="C273">
        <v>7.0650000000000004</v>
      </c>
      <c r="D273">
        <f>Table10[[#This Row],[OPR]]-Table10[[#This Row],[Climbing Avg]]</f>
        <v>4.0650000000000004</v>
      </c>
      <c r="E273">
        <v>9.1999999999999998E-2</v>
      </c>
      <c r="F273">
        <v>0.49399999999999999</v>
      </c>
      <c r="G273">
        <v>-5.5E-2</v>
      </c>
      <c r="H273">
        <v>0.33</v>
      </c>
      <c r="I273">
        <v>-7.6999999999999999E-2</v>
      </c>
      <c r="J273">
        <v>-1.2E-2</v>
      </c>
      <c r="K273">
        <v>3.5999999999999997E-2</v>
      </c>
      <c r="L273">
        <v>5.7000000000000002E-2</v>
      </c>
      <c r="M273">
        <v>3.1E-2</v>
      </c>
      <c r="N273">
        <v>-0.247</v>
      </c>
      <c r="O273">
        <v>2.1429999999999998</v>
      </c>
      <c r="P273">
        <v>3</v>
      </c>
    </row>
    <row r="274" spans="1:16" x14ac:dyDescent="0.2">
      <c r="A274">
        <v>232</v>
      </c>
      <c r="B274">
        <v>5478</v>
      </c>
      <c r="C274">
        <v>5.35</v>
      </c>
      <c r="D274">
        <f>Table10[[#This Row],[OPR]]-Table10[[#This Row],[Climbing Avg]]</f>
        <v>3.2069999999999999</v>
      </c>
      <c r="E274">
        <v>0.24199999999999999</v>
      </c>
      <c r="F274">
        <v>0.67</v>
      </c>
      <c r="G274">
        <v>-8.7999999999999995E-2</v>
      </c>
      <c r="H274">
        <v>-0.39900000000000002</v>
      </c>
      <c r="I274">
        <v>0.13</v>
      </c>
      <c r="J274">
        <v>2.9000000000000001E-2</v>
      </c>
      <c r="K274">
        <v>-0.28499999999999998</v>
      </c>
      <c r="L274">
        <v>-0.04</v>
      </c>
      <c r="M274">
        <v>0.3</v>
      </c>
      <c r="N274">
        <v>-0.247</v>
      </c>
      <c r="O274">
        <v>2.5710000000000002</v>
      </c>
      <c r="P274">
        <v>2.1429999999999998</v>
      </c>
    </row>
    <row r="275" spans="1:16" x14ac:dyDescent="0.2">
      <c r="A275">
        <v>216</v>
      </c>
      <c r="B275">
        <v>5527</v>
      </c>
      <c r="C275">
        <v>6.2859999999999996</v>
      </c>
      <c r="D275">
        <f>Table10[[#This Row],[OPR]]-Table10[[#This Row],[Climbing Avg]]</f>
        <v>5.4289999999999994</v>
      </c>
      <c r="E275">
        <v>-3.9E-2</v>
      </c>
      <c r="F275">
        <v>1.4750000000000001</v>
      </c>
      <c r="G275">
        <v>-8.4000000000000005E-2</v>
      </c>
      <c r="H275">
        <v>7.1999999999999995E-2</v>
      </c>
      <c r="I275">
        <v>3.1E-2</v>
      </c>
      <c r="J275">
        <v>-3.9E-2</v>
      </c>
      <c r="K275">
        <v>8.7999999999999995E-2</v>
      </c>
      <c r="L275">
        <v>4.0000000000000001E-3</v>
      </c>
      <c r="M275">
        <v>-0.245</v>
      </c>
      <c r="N275">
        <v>-0.251</v>
      </c>
      <c r="O275">
        <v>2.1429999999999998</v>
      </c>
      <c r="P275">
        <v>0.85699999999999998</v>
      </c>
    </row>
    <row r="276" spans="1:16" x14ac:dyDescent="0.2">
      <c r="A276">
        <v>268</v>
      </c>
      <c r="B276">
        <v>5810</v>
      </c>
      <c r="C276">
        <v>3.5739999999999998</v>
      </c>
      <c r="D276">
        <f>Table10[[#This Row],[OPR]]-Table10[[#This Row],[Climbing Avg]]</f>
        <v>1.431</v>
      </c>
      <c r="E276">
        <v>0.16600000000000001</v>
      </c>
      <c r="F276">
        <v>0.96599999999999997</v>
      </c>
      <c r="G276">
        <v>-0.19</v>
      </c>
      <c r="H276">
        <v>1E-3</v>
      </c>
      <c r="I276">
        <v>-7.3999999999999996E-2</v>
      </c>
      <c r="J276">
        <v>-5.5E-2</v>
      </c>
      <c r="K276">
        <v>-1.0999999999999999E-2</v>
      </c>
      <c r="L276">
        <v>7.2999999999999995E-2</v>
      </c>
      <c r="M276">
        <v>-0.26900000000000002</v>
      </c>
      <c r="N276">
        <v>-0.255</v>
      </c>
      <c r="O276">
        <v>0</v>
      </c>
      <c r="P276">
        <v>2.1429999999999998</v>
      </c>
    </row>
    <row r="277" spans="1:16" x14ac:dyDescent="0.2">
      <c r="A277">
        <v>296</v>
      </c>
      <c r="B277">
        <v>5619</v>
      </c>
      <c r="C277">
        <v>1.8680000000000001</v>
      </c>
      <c r="D277">
        <f>Table10[[#This Row],[OPR]]-Table10[[#This Row],[Climbing Avg]]</f>
        <v>-0.3819999999999999</v>
      </c>
      <c r="E277">
        <v>0.40699999999999997</v>
      </c>
      <c r="F277">
        <v>0.30599999999999999</v>
      </c>
      <c r="G277">
        <v>0.313</v>
      </c>
      <c r="H277">
        <v>0.06</v>
      </c>
      <c r="I277">
        <v>-0.20300000000000001</v>
      </c>
      <c r="J277">
        <v>-0.123</v>
      </c>
      <c r="K277">
        <v>-0.27800000000000002</v>
      </c>
      <c r="L277">
        <v>-0.14499999999999999</v>
      </c>
      <c r="M277">
        <v>-0.754</v>
      </c>
      <c r="N277">
        <v>-0.25700000000000001</v>
      </c>
      <c r="O277">
        <v>1.125</v>
      </c>
      <c r="P277">
        <v>2.25</v>
      </c>
    </row>
    <row r="278" spans="1:16" x14ac:dyDescent="0.2">
      <c r="A278">
        <v>271</v>
      </c>
      <c r="B278">
        <v>4243</v>
      </c>
      <c r="C278">
        <v>3.2149999999999999</v>
      </c>
      <c r="D278">
        <f>Table10[[#This Row],[OPR]]-Table10[[#This Row],[Climbing Avg]]</f>
        <v>2.786</v>
      </c>
      <c r="E278">
        <v>0.20899999999999999</v>
      </c>
      <c r="F278">
        <v>1.036</v>
      </c>
      <c r="G278">
        <v>0.105</v>
      </c>
      <c r="H278">
        <v>-1.2E-2</v>
      </c>
      <c r="I278">
        <v>-8.0000000000000002E-3</v>
      </c>
      <c r="J278">
        <v>-0.13</v>
      </c>
      <c r="K278">
        <v>0.29799999999999999</v>
      </c>
      <c r="L278">
        <v>8.9999999999999993E-3</v>
      </c>
      <c r="M278">
        <v>-0.17299999999999999</v>
      </c>
      <c r="N278">
        <v>-0.26200000000000001</v>
      </c>
      <c r="O278">
        <v>0</v>
      </c>
      <c r="P278">
        <v>0.42899999999999999</v>
      </c>
    </row>
    <row r="279" spans="1:16" x14ac:dyDescent="0.2">
      <c r="A279">
        <v>199</v>
      </c>
      <c r="B279">
        <v>280</v>
      </c>
      <c r="C279">
        <v>7.0730000000000004</v>
      </c>
      <c r="D279">
        <f>Table10[[#This Row],[OPR]]-Table10[[#This Row],[Climbing Avg]]</f>
        <v>5.5730000000000004</v>
      </c>
      <c r="E279">
        <v>-0.01</v>
      </c>
      <c r="F279">
        <v>1.2869999999999999</v>
      </c>
      <c r="G279">
        <v>1.9E-2</v>
      </c>
      <c r="H279">
        <v>-0.122</v>
      </c>
      <c r="I279">
        <v>5.8000000000000003E-2</v>
      </c>
      <c r="J279">
        <v>0.06</v>
      </c>
      <c r="K279">
        <v>-3.5999999999999997E-2</v>
      </c>
      <c r="L279">
        <v>1.2E-2</v>
      </c>
      <c r="M279">
        <v>0.29499999999999998</v>
      </c>
      <c r="N279">
        <v>-0.26300000000000001</v>
      </c>
      <c r="O279">
        <v>2</v>
      </c>
      <c r="P279">
        <v>1.5</v>
      </c>
    </row>
    <row r="280" spans="1:16" x14ac:dyDescent="0.2">
      <c r="A280">
        <v>32</v>
      </c>
      <c r="B280">
        <v>1481</v>
      </c>
      <c r="C280">
        <v>17.670000000000002</v>
      </c>
      <c r="D280">
        <f>Table10[[#This Row],[OPR]]-Table10[[#This Row],[Climbing Avg]]</f>
        <v>10.670000000000002</v>
      </c>
      <c r="E280">
        <v>-5.1999999999999998E-2</v>
      </c>
      <c r="F280">
        <v>2.25</v>
      </c>
      <c r="G280">
        <v>2.1000000000000001E-2</v>
      </c>
      <c r="H280">
        <v>-9.5000000000000001E-2</v>
      </c>
      <c r="I280">
        <v>0.26100000000000001</v>
      </c>
      <c r="J280">
        <v>6.3E-2</v>
      </c>
      <c r="K280">
        <v>0.252</v>
      </c>
      <c r="L280">
        <v>-4.1000000000000002E-2</v>
      </c>
      <c r="M280">
        <v>0.73599999999999999</v>
      </c>
      <c r="N280">
        <v>-0.26500000000000001</v>
      </c>
      <c r="O280">
        <v>2.5</v>
      </c>
      <c r="P280">
        <v>7</v>
      </c>
    </row>
    <row r="281" spans="1:16" x14ac:dyDescent="0.2">
      <c r="A281">
        <v>41</v>
      </c>
      <c r="B281">
        <v>5561</v>
      </c>
      <c r="C281">
        <v>16.995000000000001</v>
      </c>
      <c r="D281">
        <f>Table10[[#This Row],[OPR]]-Table10[[#This Row],[Climbing Avg]]</f>
        <v>7.245000000000001</v>
      </c>
      <c r="E281">
        <v>0.59799999999999998</v>
      </c>
      <c r="F281">
        <v>0.29499999999999998</v>
      </c>
      <c r="G281">
        <v>0.218</v>
      </c>
      <c r="H281">
        <v>0.51800000000000002</v>
      </c>
      <c r="I281">
        <v>4.1000000000000002E-2</v>
      </c>
      <c r="J281">
        <v>-3.2000000000000001E-2</v>
      </c>
      <c r="K281">
        <v>0.37</v>
      </c>
      <c r="L281">
        <v>-0.05</v>
      </c>
      <c r="M281">
        <v>0.20200000000000001</v>
      </c>
      <c r="N281">
        <v>-0.26800000000000002</v>
      </c>
      <c r="O281">
        <v>3</v>
      </c>
      <c r="P281">
        <v>9.75</v>
      </c>
    </row>
    <row r="282" spans="1:16" x14ac:dyDescent="0.2">
      <c r="A282">
        <v>288</v>
      </c>
      <c r="B282">
        <v>3379</v>
      </c>
      <c r="C282">
        <v>2.1709999999999998</v>
      </c>
      <c r="D282">
        <f>Table10[[#This Row],[OPR]]-Table10[[#This Row],[Climbing Avg]]</f>
        <v>0.17099999999999982</v>
      </c>
      <c r="E282">
        <v>-7.0999999999999994E-2</v>
      </c>
      <c r="F282">
        <v>0.57399999999999995</v>
      </c>
      <c r="G282">
        <v>-2.8000000000000001E-2</v>
      </c>
      <c r="H282">
        <v>-0.11</v>
      </c>
      <c r="I282">
        <v>-0.245</v>
      </c>
      <c r="J282">
        <v>-8.0000000000000002E-3</v>
      </c>
      <c r="K282">
        <v>0.20599999999999999</v>
      </c>
      <c r="L282">
        <v>-7.2999999999999995E-2</v>
      </c>
      <c r="M282">
        <v>5.6000000000000001E-2</v>
      </c>
      <c r="N282">
        <v>-0.27200000000000002</v>
      </c>
      <c r="O282">
        <v>0</v>
      </c>
      <c r="P282">
        <v>2</v>
      </c>
    </row>
    <row r="283" spans="1:16" x14ac:dyDescent="0.2">
      <c r="A283">
        <v>295</v>
      </c>
      <c r="B283">
        <v>4854</v>
      </c>
      <c r="C283">
        <v>1.905</v>
      </c>
      <c r="D283">
        <f>Table10[[#This Row],[OPR]]-Table10[[#This Row],[Climbing Avg]]</f>
        <v>0.19100000000000006</v>
      </c>
      <c r="E283">
        <v>-8.0000000000000002E-3</v>
      </c>
      <c r="F283">
        <v>0.55600000000000005</v>
      </c>
      <c r="G283">
        <v>-0.127</v>
      </c>
      <c r="H283">
        <v>9.2999999999999999E-2</v>
      </c>
      <c r="I283">
        <v>-0.10199999999999999</v>
      </c>
      <c r="J283">
        <v>-8.2000000000000003E-2</v>
      </c>
      <c r="K283">
        <v>-0.192</v>
      </c>
      <c r="L283">
        <v>-0.161</v>
      </c>
      <c r="M283">
        <v>-0.317</v>
      </c>
      <c r="N283">
        <v>-0.27400000000000002</v>
      </c>
      <c r="O283">
        <v>1.286</v>
      </c>
      <c r="P283">
        <v>1.714</v>
      </c>
    </row>
    <row r="284" spans="1:16" x14ac:dyDescent="0.2">
      <c r="A284">
        <v>300</v>
      </c>
      <c r="B284">
        <v>6013</v>
      </c>
      <c r="C284">
        <v>1.298</v>
      </c>
      <c r="D284">
        <f>Table10[[#This Row],[OPR]]-Table10[[#This Row],[Climbing Avg]]</f>
        <v>-0.95199999999999996</v>
      </c>
      <c r="E284">
        <v>-0.218</v>
      </c>
      <c r="F284">
        <v>0.39900000000000002</v>
      </c>
      <c r="G284">
        <v>0.13100000000000001</v>
      </c>
      <c r="H284">
        <v>-3.2000000000000001E-2</v>
      </c>
      <c r="I284">
        <v>3.0000000000000001E-3</v>
      </c>
      <c r="J284">
        <v>-5.6000000000000001E-2</v>
      </c>
      <c r="K284">
        <v>-0.109</v>
      </c>
      <c r="L284">
        <v>-0.14499999999999999</v>
      </c>
      <c r="M284">
        <v>-9.1999999999999998E-2</v>
      </c>
      <c r="N284">
        <v>-0.29399999999999998</v>
      </c>
      <c r="O284">
        <v>0</v>
      </c>
      <c r="P284">
        <v>2.25</v>
      </c>
    </row>
    <row r="285" spans="1:16" x14ac:dyDescent="0.2">
      <c r="A285">
        <v>240</v>
      </c>
      <c r="B285">
        <v>1398</v>
      </c>
      <c r="C285">
        <v>5.1449999999999996</v>
      </c>
      <c r="D285">
        <f>Table10[[#This Row],[OPR]]-Table10[[#This Row],[Climbing Avg]]</f>
        <v>4.1449999999999996</v>
      </c>
      <c r="E285">
        <v>0.21299999999999999</v>
      </c>
      <c r="F285">
        <v>0.61599999999999999</v>
      </c>
      <c r="G285">
        <v>0.52700000000000002</v>
      </c>
      <c r="H285">
        <v>0.47799999999999998</v>
      </c>
      <c r="I285">
        <v>-2.7E-2</v>
      </c>
      <c r="J285">
        <v>-1.7999999999999999E-2</v>
      </c>
      <c r="K285">
        <v>-0.19400000000000001</v>
      </c>
      <c r="L285">
        <v>-8.8999999999999996E-2</v>
      </c>
      <c r="M285">
        <v>-0.22500000000000001</v>
      </c>
      <c r="N285">
        <v>-0.30199999999999999</v>
      </c>
      <c r="O285">
        <v>1.5</v>
      </c>
      <c r="P285">
        <v>1</v>
      </c>
    </row>
    <row r="286" spans="1:16" x14ac:dyDescent="0.2">
      <c r="A286">
        <v>249</v>
      </c>
      <c r="B286">
        <v>4114</v>
      </c>
      <c r="C286">
        <v>4.6520000000000001</v>
      </c>
      <c r="D286">
        <f>Table10[[#This Row],[OPR]]-Table10[[#This Row],[Climbing Avg]]</f>
        <v>2.081</v>
      </c>
      <c r="E286">
        <v>0.33200000000000002</v>
      </c>
      <c r="F286">
        <v>0.22700000000000001</v>
      </c>
      <c r="G286">
        <v>0.94899999999999995</v>
      </c>
      <c r="H286">
        <v>0.33</v>
      </c>
      <c r="I286">
        <v>-0.189</v>
      </c>
      <c r="J286">
        <v>5.0000000000000001E-3</v>
      </c>
      <c r="K286">
        <v>-5.7000000000000002E-2</v>
      </c>
      <c r="L286">
        <v>-0.16500000000000001</v>
      </c>
      <c r="M286">
        <v>-0.12</v>
      </c>
      <c r="N286">
        <v>-0.314</v>
      </c>
      <c r="O286">
        <v>0</v>
      </c>
      <c r="P286">
        <v>2.5710000000000002</v>
      </c>
    </row>
    <row r="287" spans="1:16" x14ac:dyDescent="0.2">
      <c r="A287">
        <v>69</v>
      </c>
      <c r="B287">
        <v>7196</v>
      </c>
      <c r="C287">
        <v>14.522</v>
      </c>
      <c r="D287">
        <f>Table10[[#This Row],[OPR]]-Table10[[#This Row],[Climbing Avg]]</f>
        <v>12.022</v>
      </c>
      <c r="E287">
        <v>5.2999999999999999E-2</v>
      </c>
      <c r="F287">
        <v>3.3279999999999998</v>
      </c>
      <c r="G287">
        <v>2.1999999999999999E-2</v>
      </c>
      <c r="H287">
        <v>0.19</v>
      </c>
      <c r="I287">
        <v>-0.33</v>
      </c>
      <c r="J287">
        <v>-0.13800000000000001</v>
      </c>
      <c r="K287">
        <v>0.57699999999999996</v>
      </c>
      <c r="L287">
        <v>0.19</v>
      </c>
      <c r="M287">
        <v>-0.188</v>
      </c>
      <c r="N287">
        <v>-0.31900000000000001</v>
      </c>
      <c r="O287">
        <v>2</v>
      </c>
      <c r="P287">
        <v>2.5</v>
      </c>
    </row>
    <row r="288" spans="1:16" x14ac:dyDescent="0.2">
      <c r="A288">
        <v>251</v>
      </c>
      <c r="B288">
        <v>6961</v>
      </c>
      <c r="C288">
        <v>4.5259999999999998</v>
      </c>
      <c r="D288">
        <f>Table10[[#This Row],[OPR]]-Table10[[#This Row],[Climbing Avg]]</f>
        <v>3.0259999999999998</v>
      </c>
      <c r="E288">
        <v>0.312</v>
      </c>
      <c r="F288">
        <v>-0.26100000000000001</v>
      </c>
      <c r="G288">
        <v>4.2999999999999997E-2</v>
      </c>
      <c r="H288">
        <v>0.17899999999999999</v>
      </c>
      <c r="I288">
        <v>5.0000000000000001E-3</v>
      </c>
      <c r="J288">
        <v>0.245</v>
      </c>
      <c r="K288">
        <v>-5.7000000000000002E-2</v>
      </c>
      <c r="L288">
        <v>1.9E-2</v>
      </c>
      <c r="M288">
        <v>0.41899999999999998</v>
      </c>
      <c r="N288">
        <v>-0.32100000000000001</v>
      </c>
      <c r="O288">
        <v>2</v>
      </c>
      <c r="P288">
        <v>1.5</v>
      </c>
    </row>
    <row r="289" spans="1:16" x14ac:dyDescent="0.2">
      <c r="A289">
        <v>299</v>
      </c>
      <c r="B289">
        <v>6595</v>
      </c>
      <c r="C289">
        <v>1.577</v>
      </c>
      <c r="D289">
        <f>Table10[[#This Row],[OPR]]-Table10[[#This Row],[Climbing Avg]]</f>
        <v>-0.56599999999999984</v>
      </c>
      <c r="E289">
        <v>3.5999999999999997E-2</v>
      </c>
      <c r="F289">
        <v>-0.375</v>
      </c>
      <c r="G289">
        <v>0.60099999999999998</v>
      </c>
      <c r="H289">
        <v>0.14399999999999999</v>
      </c>
      <c r="I289">
        <v>6.6000000000000003E-2</v>
      </c>
      <c r="J289">
        <v>-1.2E-2</v>
      </c>
      <c r="K289">
        <v>0.29599999999999999</v>
      </c>
      <c r="L289">
        <v>1.4999999999999999E-2</v>
      </c>
      <c r="M289">
        <v>-0.44900000000000001</v>
      </c>
      <c r="N289">
        <v>-0.32700000000000001</v>
      </c>
      <c r="O289">
        <v>0</v>
      </c>
      <c r="P289">
        <v>2.1429999999999998</v>
      </c>
    </row>
    <row r="290" spans="1:16" x14ac:dyDescent="0.2">
      <c r="A290">
        <v>229</v>
      </c>
      <c r="B290">
        <v>4847</v>
      </c>
      <c r="C290">
        <v>5.4489999999999998</v>
      </c>
      <c r="D290">
        <f>Table10[[#This Row],[OPR]]-Table10[[#This Row],[Climbing Avg]]</f>
        <v>5.4489999999999998</v>
      </c>
      <c r="E290">
        <v>8.9999999999999993E-3</v>
      </c>
      <c r="F290">
        <v>1.321</v>
      </c>
      <c r="G290">
        <v>0.54</v>
      </c>
      <c r="H290">
        <v>0.39400000000000002</v>
      </c>
      <c r="I290">
        <v>0.23799999999999999</v>
      </c>
      <c r="J290">
        <v>-0.157</v>
      </c>
      <c r="K290">
        <v>4.9000000000000002E-2</v>
      </c>
      <c r="L290">
        <v>-3.5000000000000003E-2</v>
      </c>
      <c r="M290">
        <v>0.10100000000000001</v>
      </c>
      <c r="N290">
        <v>-0.33</v>
      </c>
      <c r="O290">
        <v>0</v>
      </c>
      <c r="P290">
        <v>0</v>
      </c>
    </row>
    <row r="291" spans="1:16" x14ac:dyDescent="0.2">
      <c r="A291">
        <v>193</v>
      </c>
      <c r="B291">
        <v>5467</v>
      </c>
      <c r="C291">
        <v>7.5229999999999997</v>
      </c>
      <c r="D291">
        <f>Table10[[#This Row],[OPR]]-Table10[[#This Row],[Climbing Avg]]</f>
        <v>4.5229999999999997</v>
      </c>
      <c r="E291">
        <v>-0.158</v>
      </c>
      <c r="F291">
        <v>1.0660000000000001</v>
      </c>
      <c r="G291">
        <v>0.216</v>
      </c>
      <c r="H291">
        <v>0.105</v>
      </c>
      <c r="I291">
        <v>-0.16300000000000001</v>
      </c>
      <c r="J291">
        <v>-1.4999999999999999E-2</v>
      </c>
      <c r="K291">
        <v>-0.24099999999999999</v>
      </c>
      <c r="L291">
        <v>-0.1</v>
      </c>
      <c r="M291">
        <v>2.8000000000000001E-2</v>
      </c>
      <c r="N291">
        <v>-0.33600000000000002</v>
      </c>
      <c r="O291">
        <v>3</v>
      </c>
      <c r="P291">
        <v>3</v>
      </c>
    </row>
    <row r="292" spans="1:16" x14ac:dyDescent="0.2">
      <c r="A292">
        <v>206</v>
      </c>
      <c r="B292">
        <v>6597</v>
      </c>
      <c r="C292">
        <v>6.7210000000000001</v>
      </c>
      <c r="D292">
        <f>Table10[[#This Row],[OPR]]-Table10[[#This Row],[Climbing Avg]]</f>
        <v>4.5780000000000003</v>
      </c>
      <c r="E292">
        <v>-0.13800000000000001</v>
      </c>
      <c r="F292">
        <v>1.056</v>
      </c>
      <c r="G292">
        <v>0.122</v>
      </c>
      <c r="H292">
        <v>8.9999999999999993E-3</v>
      </c>
      <c r="I292">
        <v>0.153</v>
      </c>
      <c r="J292">
        <v>6.0000000000000001E-3</v>
      </c>
      <c r="K292">
        <v>0.41099999999999998</v>
      </c>
      <c r="L292">
        <v>0.255</v>
      </c>
      <c r="M292">
        <v>0.26200000000000001</v>
      </c>
      <c r="N292">
        <v>-0.34</v>
      </c>
      <c r="O292">
        <v>0</v>
      </c>
      <c r="P292">
        <v>2.1429999999999998</v>
      </c>
    </row>
    <row r="293" spans="1:16" x14ac:dyDescent="0.2">
      <c r="A293">
        <v>37</v>
      </c>
      <c r="B293">
        <v>294</v>
      </c>
      <c r="C293">
        <v>17.198</v>
      </c>
      <c r="D293">
        <f>Table10[[#This Row],[OPR]]-Table10[[#This Row],[Climbing Avg]]</f>
        <v>8.6270000000000007</v>
      </c>
      <c r="E293">
        <v>-9.0999999999999998E-2</v>
      </c>
      <c r="F293">
        <v>1.5980000000000001</v>
      </c>
      <c r="G293">
        <v>0.63200000000000001</v>
      </c>
      <c r="H293">
        <v>0.54100000000000004</v>
      </c>
      <c r="I293">
        <v>-4.4999999999999998E-2</v>
      </c>
      <c r="J293">
        <v>1.4E-2</v>
      </c>
      <c r="K293">
        <v>-0.17299999999999999</v>
      </c>
      <c r="L293">
        <v>-0.16700000000000001</v>
      </c>
      <c r="M293">
        <v>0.24199999999999999</v>
      </c>
      <c r="N293">
        <v>-0.34399999999999997</v>
      </c>
      <c r="O293">
        <v>2.5710000000000002</v>
      </c>
      <c r="P293">
        <v>8.5709999999999997</v>
      </c>
    </row>
    <row r="294" spans="1:16" x14ac:dyDescent="0.2">
      <c r="A294">
        <v>164</v>
      </c>
      <c r="B294">
        <v>6081</v>
      </c>
      <c r="C294">
        <v>8.6359999999999992</v>
      </c>
      <c r="D294">
        <f>Table10[[#This Row],[OPR]]-Table10[[#This Row],[Climbing Avg]]</f>
        <v>6.1359999999999992</v>
      </c>
      <c r="E294">
        <v>-4.0000000000000001E-3</v>
      </c>
      <c r="F294">
        <v>1.877</v>
      </c>
      <c r="G294">
        <v>-0.26200000000000001</v>
      </c>
      <c r="H294">
        <v>-0.123</v>
      </c>
      <c r="I294">
        <v>0.03</v>
      </c>
      <c r="J294">
        <v>-0.10299999999999999</v>
      </c>
      <c r="K294">
        <v>0.52400000000000002</v>
      </c>
      <c r="L294">
        <v>-0.182</v>
      </c>
      <c r="M294">
        <v>0.625</v>
      </c>
      <c r="N294">
        <v>-0.36599999999999999</v>
      </c>
      <c r="O294">
        <v>1</v>
      </c>
      <c r="P294">
        <v>2.5</v>
      </c>
    </row>
    <row r="295" spans="1:16" x14ac:dyDescent="0.2">
      <c r="A295">
        <v>291</v>
      </c>
      <c r="B295">
        <v>6091</v>
      </c>
      <c r="C295">
        <v>2.0569999999999999</v>
      </c>
      <c r="D295">
        <f>Table10[[#This Row],[OPR]]-Table10[[#This Row],[Climbing Avg]]</f>
        <v>1.3069999999999999</v>
      </c>
      <c r="E295">
        <v>0.124</v>
      </c>
      <c r="F295">
        <v>1.1850000000000001</v>
      </c>
      <c r="G295">
        <v>-0.27300000000000002</v>
      </c>
      <c r="H295">
        <v>-6.6000000000000003E-2</v>
      </c>
      <c r="I295">
        <v>-5.7000000000000002E-2</v>
      </c>
      <c r="J295">
        <v>-1.6E-2</v>
      </c>
      <c r="K295">
        <v>-6.9000000000000006E-2</v>
      </c>
      <c r="L295">
        <v>3.6999999999999998E-2</v>
      </c>
      <c r="M295">
        <v>-0.23</v>
      </c>
      <c r="N295">
        <v>-0.36799999999999999</v>
      </c>
      <c r="O295">
        <v>0</v>
      </c>
      <c r="P295">
        <v>0.75</v>
      </c>
    </row>
    <row r="296" spans="1:16" x14ac:dyDescent="0.2">
      <c r="A296">
        <v>50</v>
      </c>
      <c r="B296">
        <v>7605</v>
      </c>
      <c r="C296">
        <v>16.164000000000001</v>
      </c>
      <c r="D296">
        <f>Table10[[#This Row],[OPR]]-Table10[[#This Row],[Climbing Avg]]</f>
        <v>11.164000000000001</v>
      </c>
      <c r="E296">
        <v>8.9999999999999993E-3</v>
      </c>
      <c r="F296">
        <v>1.1579999999999999</v>
      </c>
      <c r="G296">
        <v>0.36099999999999999</v>
      </c>
      <c r="H296">
        <v>0.19</v>
      </c>
      <c r="I296">
        <v>0.95</v>
      </c>
      <c r="J296">
        <v>-0.128</v>
      </c>
      <c r="K296">
        <v>1.569</v>
      </c>
      <c r="L296">
        <v>0.17599999999999999</v>
      </c>
      <c r="M296">
        <v>-0.33600000000000002</v>
      </c>
      <c r="N296">
        <v>-0.376</v>
      </c>
      <c r="O296">
        <v>3</v>
      </c>
      <c r="P296">
        <v>5</v>
      </c>
    </row>
    <row r="297" spans="1:16" x14ac:dyDescent="0.2">
      <c r="A297">
        <v>236</v>
      </c>
      <c r="B297">
        <v>2187</v>
      </c>
      <c r="C297">
        <v>5.282</v>
      </c>
      <c r="D297">
        <f>Table10[[#This Row],[OPR]]-Table10[[#This Row],[Climbing Avg]]</f>
        <v>2.282</v>
      </c>
      <c r="E297">
        <v>-5.0000000000000001E-3</v>
      </c>
      <c r="F297">
        <v>1.038</v>
      </c>
      <c r="G297">
        <v>0.26700000000000002</v>
      </c>
      <c r="H297">
        <v>-0.03</v>
      </c>
      <c r="I297">
        <v>0.10299999999999999</v>
      </c>
      <c r="J297">
        <v>4.1000000000000002E-2</v>
      </c>
      <c r="K297">
        <v>0.19400000000000001</v>
      </c>
      <c r="L297">
        <v>1.9E-2</v>
      </c>
      <c r="M297">
        <v>-0.436</v>
      </c>
      <c r="N297">
        <v>-0.39</v>
      </c>
      <c r="O297">
        <v>0</v>
      </c>
      <c r="P297">
        <v>3</v>
      </c>
    </row>
    <row r="298" spans="1:16" x14ac:dyDescent="0.2">
      <c r="A298">
        <v>284</v>
      </c>
      <c r="B298">
        <v>7134</v>
      </c>
      <c r="C298">
        <v>2.359</v>
      </c>
      <c r="D298">
        <f>Table10[[#This Row],[OPR]]-Table10[[#This Row],[Climbing Avg]]</f>
        <v>0.35899999999999999</v>
      </c>
      <c r="E298">
        <v>-0.114</v>
      </c>
      <c r="F298">
        <v>0.78900000000000003</v>
      </c>
      <c r="G298">
        <v>-4.1000000000000002E-2</v>
      </c>
      <c r="H298">
        <v>-0.182</v>
      </c>
      <c r="I298">
        <v>0.20899999999999999</v>
      </c>
      <c r="J298">
        <v>5.0000000000000001E-3</v>
      </c>
      <c r="K298">
        <v>0.307</v>
      </c>
      <c r="L298">
        <v>-0.20300000000000001</v>
      </c>
      <c r="M298">
        <v>-0.192</v>
      </c>
      <c r="N298">
        <v>-0.40100000000000002</v>
      </c>
      <c r="O298">
        <v>0</v>
      </c>
      <c r="P298">
        <v>2</v>
      </c>
    </row>
    <row r="299" spans="1:16" x14ac:dyDescent="0.2">
      <c r="A299">
        <v>175</v>
      </c>
      <c r="B299">
        <v>6220</v>
      </c>
      <c r="C299">
        <v>8.2430000000000003</v>
      </c>
      <c r="D299">
        <f>Table10[[#This Row],[OPR]]-Table10[[#This Row],[Climbing Avg]]</f>
        <v>6.1000000000000005</v>
      </c>
      <c r="E299">
        <v>0.184</v>
      </c>
      <c r="F299">
        <v>-6.3E-2</v>
      </c>
      <c r="G299">
        <v>0.2</v>
      </c>
      <c r="H299">
        <v>0.29399999999999998</v>
      </c>
      <c r="I299">
        <v>0.308</v>
      </c>
      <c r="J299">
        <v>3.5000000000000003E-2</v>
      </c>
      <c r="K299">
        <v>0.90200000000000002</v>
      </c>
      <c r="L299">
        <v>4.0000000000000001E-3</v>
      </c>
      <c r="M299">
        <v>0.38200000000000001</v>
      </c>
      <c r="N299">
        <v>-0.41099999999999998</v>
      </c>
      <c r="O299">
        <v>2.5710000000000002</v>
      </c>
      <c r="P299">
        <v>2.1429999999999998</v>
      </c>
    </row>
    <row r="300" spans="1:16" x14ac:dyDescent="0.2">
      <c r="A300">
        <v>301</v>
      </c>
      <c r="B300">
        <v>7555</v>
      </c>
      <c r="C300">
        <v>1.232</v>
      </c>
      <c r="D300">
        <f>Table10[[#This Row],[OPR]]-Table10[[#This Row],[Climbing Avg]]</f>
        <v>-0.48199999999999998</v>
      </c>
      <c r="E300">
        <v>2.7E-2</v>
      </c>
      <c r="F300">
        <v>0.372</v>
      </c>
      <c r="G300">
        <v>-2.5999999999999999E-2</v>
      </c>
      <c r="H300">
        <v>1.7999999999999999E-2</v>
      </c>
      <c r="I300">
        <v>-8.3000000000000004E-2</v>
      </c>
      <c r="J300">
        <v>0.03</v>
      </c>
      <c r="K300">
        <v>-1E-3</v>
      </c>
      <c r="L300">
        <v>-4.8000000000000001E-2</v>
      </c>
      <c r="M300">
        <v>-7.9000000000000001E-2</v>
      </c>
      <c r="N300">
        <v>-0.42399999999999999</v>
      </c>
      <c r="O300">
        <v>0</v>
      </c>
      <c r="P300">
        <v>1.714</v>
      </c>
    </row>
    <row r="301" spans="1:16" x14ac:dyDescent="0.2">
      <c r="A301">
        <v>225</v>
      </c>
      <c r="B301">
        <v>283</v>
      </c>
      <c r="C301">
        <v>5.7249999999999996</v>
      </c>
      <c r="D301">
        <f>Table10[[#This Row],[OPR]]-Table10[[#This Row],[Climbing Avg]]</f>
        <v>3.5819999999999999</v>
      </c>
      <c r="E301">
        <v>-1.4999999999999999E-2</v>
      </c>
      <c r="F301">
        <v>0.82899999999999996</v>
      </c>
      <c r="G301">
        <v>0.18099999999999999</v>
      </c>
      <c r="H301">
        <v>0.15</v>
      </c>
      <c r="I301">
        <v>0.46400000000000002</v>
      </c>
      <c r="J301">
        <v>0.52800000000000002</v>
      </c>
      <c r="K301">
        <v>-0.22500000000000001</v>
      </c>
      <c r="L301">
        <v>-5.8999999999999997E-2</v>
      </c>
      <c r="M301">
        <v>-0.14099999999999999</v>
      </c>
      <c r="N301">
        <v>-0.43</v>
      </c>
      <c r="O301">
        <v>0</v>
      </c>
      <c r="P301">
        <v>2.1429999999999998</v>
      </c>
    </row>
    <row r="302" spans="1:16" x14ac:dyDescent="0.2">
      <c r="A302">
        <v>43</v>
      </c>
      <c r="B302">
        <v>245</v>
      </c>
      <c r="C302">
        <v>16.940999999999999</v>
      </c>
      <c r="D302">
        <f>Table10[[#This Row],[OPR]]-Table10[[#This Row],[Climbing Avg]]</f>
        <v>14.690999999999999</v>
      </c>
      <c r="E302">
        <v>0.72299999999999998</v>
      </c>
      <c r="F302">
        <v>2.0339999999999998</v>
      </c>
      <c r="G302">
        <v>0.75900000000000001</v>
      </c>
      <c r="H302">
        <v>0.54900000000000004</v>
      </c>
      <c r="I302">
        <v>0.26400000000000001</v>
      </c>
      <c r="J302">
        <v>-1.2E-2</v>
      </c>
      <c r="K302">
        <v>0.46100000000000002</v>
      </c>
      <c r="L302">
        <v>-1.7999999999999999E-2</v>
      </c>
      <c r="M302">
        <v>0.45500000000000002</v>
      </c>
      <c r="N302">
        <v>-0.43099999999999999</v>
      </c>
      <c r="O302">
        <v>3</v>
      </c>
      <c r="P302">
        <v>2.25</v>
      </c>
    </row>
    <row r="303" spans="1:16" x14ac:dyDescent="0.2">
      <c r="A303">
        <v>311</v>
      </c>
      <c r="B303">
        <v>1758</v>
      </c>
      <c r="C303">
        <v>-4.2039999999999997</v>
      </c>
      <c r="D303">
        <f>Table10[[#This Row],[OPR]]-Table10[[#This Row],[Climbing Avg]]</f>
        <v>-4.7039999999999997</v>
      </c>
      <c r="E303">
        <v>0.26900000000000002</v>
      </c>
      <c r="F303">
        <v>9.8000000000000004E-2</v>
      </c>
      <c r="G303">
        <v>-4.2000000000000003E-2</v>
      </c>
      <c r="H303">
        <v>-0.39200000000000002</v>
      </c>
      <c r="I303">
        <v>-0.219</v>
      </c>
      <c r="J303">
        <v>-0.22700000000000001</v>
      </c>
      <c r="K303">
        <v>-6.6000000000000003E-2</v>
      </c>
      <c r="L303">
        <v>-6.6000000000000003E-2</v>
      </c>
      <c r="M303">
        <v>-0.76</v>
      </c>
      <c r="N303">
        <v>-0.436</v>
      </c>
      <c r="O303">
        <v>0</v>
      </c>
      <c r="P303">
        <v>0.5</v>
      </c>
    </row>
    <row r="304" spans="1:16" x14ac:dyDescent="0.2">
      <c r="A304">
        <v>28</v>
      </c>
      <c r="B304">
        <v>7072</v>
      </c>
      <c r="C304">
        <v>18.013000000000002</v>
      </c>
      <c r="D304">
        <f>Table10[[#This Row],[OPR]]-Table10[[#This Row],[Climbing Avg]]</f>
        <v>14.584000000000001</v>
      </c>
      <c r="E304">
        <v>0.21</v>
      </c>
      <c r="F304">
        <v>2.6059999999999999</v>
      </c>
      <c r="G304">
        <v>1.4</v>
      </c>
      <c r="H304">
        <v>1.0269999999999999</v>
      </c>
      <c r="I304">
        <v>-0.11700000000000001</v>
      </c>
      <c r="J304">
        <v>-4.5999999999999999E-2</v>
      </c>
      <c r="K304">
        <v>0.04</v>
      </c>
      <c r="L304">
        <v>-2.7E-2</v>
      </c>
      <c r="M304">
        <v>-0.20599999999999999</v>
      </c>
      <c r="N304">
        <v>-0.44</v>
      </c>
      <c r="O304">
        <v>2.5710000000000002</v>
      </c>
      <c r="P304">
        <v>3.4289999999999998</v>
      </c>
    </row>
    <row r="305" spans="1:16" x14ac:dyDescent="0.2">
      <c r="A305">
        <v>159</v>
      </c>
      <c r="B305">
        <v>5966</v>
      </c>
      <c r="C305">
        <v>8.8480000000000008</v>
      </c>
      <c r="D305">
        <f>Table10[[#This Row],[OPR]]-Table10[[#This Row],[Climbing Avg]]</f>
        <v>6.277000000000001</v>
      </c>
      <c r="E305">
        <v>-0.104</v>
      </c>
      <c r="F305">
        <v>2.6779999999999999</v>
      </c>
      <c r="G305">
        <v>9.6000000000000002E-2</v>
      </c>
      <c r="H305">
        <v>0.23799999999999999</v>
      </c>
      <c r="I305">
        <v>-0.104</v>
      </c>
      <c r="J305">
        <v>-7.3999999999999996E-2</v>
      </c>
      <c r="K305">
        <v>0.26700000000000002</v>
      </c>
      <c r="L305">
        <v>-0.12</v>
      </c>
      <c r="M305">
        <v>-0.41899999999999998</v>
      </c>
      <c r="N305">
        <v>-0.45400000000000001</v>
      </c>
      <c r="O305">
        <v>0</v>
      </c>
      <c r="P305">
        <v>2.5710000000000002</v>
      </c>
    </row>
    <row r="306" spans="1:16" x14ac:dyDescent="0.2">
      <c r="A306">
        <v>214</v>
      </c>
      <c r="B306">
        <v>3976</v>
      </c>
      <c r="C306">
        <v>6.3579999999999997</v>
      </c>
      <c r="D306">
        <f>Table10[[#This Row],[OPR]]-Table10[[#This Row],[Climbing Avg]]</f>
        <v>3.3579999999999997</v>
      </c>
      <c r="E306">
        <v>0.42299999999999999</v>
      </c>
      <c r="F306">
        <v>0.82199999999999995</v>
      </c>
      <c r="G306">
        <v>0.37</v>
      </c>
      <c r="H306">
        <v>0.32900000000000001</v>
      </c>
      <c r="I306">
        <v>0.161</v>
      </c>
      <c r="J306">
        <v>0.27400000000000002</v>
      </c>
      <c r="K306">
        <v>8.0000000000000002E-3</v>
      </c>
      <c r="L306">
        <v>-0.13300000000000001</v>
      </c>
      <c r="M306">
        <v>-0.52500000000000002</v>
      </c>
      <c r="N306">
        <v>-0.46400000000000002</v>
      </c>
      <c r="O306">
        <v>0</v>
      </c>
      <c r="P306">
        <v>3</v>
      </c>
    </row>
    <row r="307" spans="1:16" x14ac:dyDescent="0.2">
      <c r="A307">
        <v>212</v>
      </c>
      <c r="B307">
        <v>3550</v>
      </c>
      <c r="C307">
        <v>6.4050000000000002</v>
      </c>
      <c r="D307">
        <f>Table10[[#This Row],[OPR]]-Table10[[#This Row],[Climbing Avg]]</f>
        <v>4.4050000000000002</v>
      </c>
      <c r="E307">
        <v>-9.4E-2</v>
      </c>
      <c r="F307">
        <v>2.512</v>
      </c>
      <c r="G307">
        <v>-0.54100000000000004</v>
      </c>
      <c r="H307">
        <v>-0.41699999999999998</v>
      </c>
      <c r="I307">
        <v>0.161</v>
      </c>
      <c r="J307">
        <v>-2.8000000000000001E-2</v>
      </c>
      <c r="K307">
        <v>0.27600000000000002</v>
      </c>
      <c r="L307">
        <v>-0.06</v>
      </c>
      <c r="M307">
        <v>0.10100000000000001</v>
      </c>
      <c r="N307">
        <v>-0.47399999999999998</v>
      </c>
      <c r="O307">
        <v>0</v>
      </c>
      <c r="P307">
        <v>2</v>
      </c>
    </row>
    <row r="308" spans="1:16" x14ac:dyDescent="0.2">
      <c r="A308">
        <v>36</v>
      </c>
      <c r="B308">
        <v>1250</v>
      </c>
      <c r="C308">
        <v>17.215</v>
      </c>
      <c r="D308">
        <f>Table10[[#This Row],[OPR]]-Table10[[#This Row],[Climbing Avg]]</f>
        <v>14.215</v>
      </c>
      <c r="E308">
        <v>-6.5000000000000002E-2</v>
      </c>
      <c r="F308">
        <v>3.3439999999999999</v>
      </c>
      <c r="G308">
        <v>0.28499999999999998</v>
      </c>
      <c r="H308">
        <v>0.251</v>
      </c>
      <c r="I308">
        <v>0.30099999999999999</v>
      </c>
      <c r="J308">
        <v>6.8000000000000005E-2</v>
      </c>
      <c r="K308">
        <v>0.114</v>
      </c>
      <c r="L308">
        <v>0.114</v>
      </c>
      <c r="M308">
        <v>0.31900000000000001</v>
      </c>
      <c r="N308">
        <v>-0.50700000000000001</v>
      </c>
      <c r="O308">
        <v>2.5</v>
      </c>
      <c r="P308">
        <v>3</v>
      </c>
    </row>
    <row r="309" spans="1:16" x14ac:dyDescent="0.2">
      <c r="A309">
        <v>235</v>
      </c>
      <c r="B309">
        <v>7701</v>
      </c>
      <c r="C309">
        <v>5.3070000000000004</v>
      </c>
      <c r="D309">
        <f>Table10[[#This Row],[OPR]]-Table10[[#This Row],[Climbing Avg]]</f>
        <v>3.3070000000000004</v>
      </c>
      <c r="E309">
        <v>1.7000000000000001E-2</v>
      </c>
      <c r="F309">
        <v>0.42</v>
      </c>
      <c r="G309">
        <v>0.104</v>
      </c>
      <c r="H309">
        <v>0.126</v>
      </c>
      <c r="I309">
        <v>0.46600000000000003</v>
      </c>
      <c r="J309">
        <v>0.26500000000000001</v>
      </c>
      <c r="K309">
        <v>-0.221</v>
      </c>
      <c r="L309">
        <v>0.28799999999999998</v>
      </c>
      <c r="M309">
        <v>0.42399999999999999</v>
      </c>
      <c r="N309">
        <v>-0.52500000000000002</v>
      </c>
      <c r="O309">
        <v>0</v>
      </c>
      <c r="P309">
        <v>2</v>
      </c>
    </row>
    <row r="310" spans="1:16" x14ac:dyDescent="0.2">
      <c r="A310">
        <v>302</v>
      </c>
      <c r="B310">
        <v>2496</v>
      </c>
      <c r="C310">
        <v>1.169</v>
      </c>
      <c r="D310">
        <f>Table10[[#This Row],[OPR]]-Table10[[#This Row],[Climbing Avg]]</f>
        <v>-0.54499999999999993</v>
      </c>
      <c r="E310">
        <v>1.4E-2</v>
      </c>
      <c r="F310">
        <v>0.747</v>
      </c>
      <c r="G310">
        <v>0.2</v>
      </c>
      <c r="H310">
        <v>0.124</v>
      </c>
      <c r="I310">
        <v>-0.40799999999999997</v>
      </c>
      <c r="J310">
        <v>-5.8999999999999997E-2</v>
      </c>
      <c r="K310">
        <v>-2.8000000000000001E-2</v>
      </c>
      <c r="L310">
        <v>-7.6999999999999999E-2</v>
      </c>
      <c r="M310">
        <v>-0.40799999999999997</v>
      </c>
      <c r="N310">
        <v>-0.63900000000000001</v>
      </c>
      <c r="O310">
        <v>0.42899999999999999</v>
      </c>
      <c r="P310">
        <v>1.714</v>
      </c>
    </row>
    <row r="311" spans="1:16" x14ac:dyDescent="0.2">
      <c r="A311">
        <v>107</v>
      </c>
      <c r="B311">
        <v>5865</v>
      </c>
      <c r="C311">
        <v>11.589</v>
      </c>
      <c r="D311">
        <f>Table10[[#This Row],[OPR]]-Table10[[#This Row],[Climbing Avg]]</f>
        <v>9.5890000000000004</v>
      </c>
      <c r="E311">
        <v>-2.7E-2</v>
      </c>
      <c r="F311">
        <v>0.998</v>
      </c>
      <c r="G311">
        <v>1.3129999999999999</v>
      </c>
      <c r="H311">
        <v>0.93500000000000005</v>
      </c>
      <c r="I311">
        <v>6.5000000000000002E-2</v>
      </c>
      <c r="J311">
        <v>2.1000000000000001E-2</v>
      </c>
      <c r="K311">
        <v>0</v>
      </c>
      <c r="L311">
        <v>-0.27800000000000002</v>
      </c>
      <c r="M311">
        <v>0.51900000000000002</v>
      </c>
      <c r="N311">
        <v>-0.72599999999999998</v>
      </c>
      <c r="O311">
        <v>3</v>
      </c>
      <c r="P311">
        <v>2</v>
      </c>
    </row>
    <row r="312" spans="1:16" x14ac:dyDescent="0.2">
      <c r="A312">
        <v>304</v>
      </c>
      <c r="B312">
        <v>4957</v>
      </c>
      <c r="C312">
        <v>0.58699999999999997</v>
      </c>
      <c r="D312">
        <f>Table10[[#This Row],[OPR]]-Table10[[#This Row],[Climbing Avg]]</f>
        <v>-1.413</v>
      </c>
      <c r="E312">
        <v>-3.7999999999999999E-2</v>
      </c>
      <c r="F312">
        <v>0.66500000000000004</v>
      </c>
      <c r="G312">
        <v>0.38</v>
      </c>
      <c r="H312">
        <v>-0.11899999999999999</v>
      </c>
      <c r="I312">
        <v>5.1999999999999998E-2</v>
      </c>
      <c r="J312">
        <v>8.5999999999999993E-2</v>
      </c>
      <c r="K312">
        <v>-0.36699999999999999</v>
      </c>
      <c r="L312">
        <v>-0.246</v>
      </c>
      <c r="M312">
        <v>-0.21199999999999999</v>
      </c>
      <c r="N312">
        <v>-0.73299999999999998</v>
      </c>
      <c r="O312">
        <v>0</v>
      </c>
      <c r="P312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B687-B435-694D-A8A8-13775C57FE36}">
  <sheetPr>
    <tabColor rgb="FF00B050"/>
  </sheetPr>
  <dimension ref="A1:N43"/>
  <sheetViews>
    <sheetView workbookViewId="0"/>
  </sheetViews>
  <sheetFormatPr baseColWidth="10" defaultRowHeight="16" x14ac:dyDescent="0.2"/>
  <cols>
    <col min="1" max="1" width="8.1640625" customWidth="1"/>
    <col min="2" max="2" width="7.1640625" bestFit="1" customWidth="1"/>
    <col min="3" max="3" width="18.5" customWidth="1"/>
    <col min="4" max="4" width="18.6640625" customWidth="1"/>
    <col min="5" max="5" width="19.33203125" customWidth="1"/>
    <col min="6" max="6" width="19.5" customWidth="1"/>
    <col min="7" max="7" width="19.83203125" customWidth="1"/>
    <col min="8" max="8" width="20" customWidth="1"/>
    <col min="9" max="9" width="19.1640625" customWidth="1"/>
    <col min="10" max="11" width="19.33203125" customWidth="1"/>
    <col min="12" max="12" width="19.5" customWidth="1"/>
    <col min="13" max="13" width="13.6640625" customWidth="1"/>
    <col min="14" max="14" width="14.33203125" customWidth="1"/>
  </cols>
  <sheetData>
    <row r="1" spans="1:14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12</v>
      </c>
      <c r="N1" t="s">
        <v>13</v>
      </c>
    </row>
    <row r="2" spans="1:14" x14ac:dyDescent="0.2">
      <c r="A2">
        <v>4930</v>
      </c>
      <c r="B2">
        <v>20.567</v>
      </c>
      <c r="C2">
        <v>0.27100000000000002</v>
      </c>
      <c r="D2">
        <v>1.246</v>
      </c>
      <c r="E2">
        <v>1.0209999999999999</v>
      </c>
      <c r="F2">
        <v>0.72699999999999998</v>
      </c>
      <c r="G2">
        <v>-0.17799999999999999</v>
      </c>
      <c r="H2">
        <v>5.0000000000000001E-3</v>
      </c>
      <c r="I2">
        <v>-8.0000000000000002E-3</v>
      </c>
      <c r="J2">
        <v>-0.22</v>
      </c>
      <c r="K2">
        <v>0.59499999999999997</v>
      </c>
      <c r="L2">
        <v>0.39200000000000002</v>
      </c>
      <c r="M2">
        <v>0</v>
      </c>
      <c r="N2">
        <v>10.714</v>
      </c>
    </row>
    <row r="3" spans="1:14" x14ac:dyDescent="0.2">
      <c r="A3">
        <v>3986</v>
      </c>
      <c r="B3">
        <v>20.010000000000002</v>
      </c>
      <c r="C3">
        <v>-0.2</v>
      </c>
      <c r="D3">
        <v>0.41099999999999998</v>
      </c>
      <c r="E3">
        <v>-0.18099999999999999</v>
      </c>
      <c r="F3">
        <v>-0.14299999999999999</v>
      </c>
      <c r="G3">
        <v>1.0269999999999999</v>
      </c>
      <c r="H3">
        <v>0.56399999999999995</v>
      </c>
      <c r="I3">
        <v>1.7529999999999999</v>
      </c>
      <c r="J3">
        <v>0.65500000000000003</v>
      </c>
      <c r="K3">
        <v>1.0740000000000001</v>
      </c>
      <c r="L3">
        <v>1.153</v>
      </c>
      <c r="M3">
        <v>0</v>
      </c>
      <c r="N3">
        <v>5.1429999999999998</v>
      </c>
    </row>
    <row r="4" spans="1:14" x14ac:dyDescent="0.2">
      <c r="A4">
        <v>229</v>
      </c>
      <c r="B4">
        <v>17.692</v>
      </c>
      <c r="C4">
        <v>0.71499999999999997</v>
      </c>
      <c r="D4">
        <v>2.125</v>
      </c>
      <c r="E4">
        <v>0.51100000000000001</v>
      </c>
      <c r="F4">
        <v>0.46899999999999997</v>
      </c>
      <c r="G4">
        <v>0.153</v>
      </c>
      <c r="H4">
        <v>0.21199999999999999</v>
      </c>
      <c r="I4">
        <v>-0.113</v>
      </c>
      <c r="J4">
        <v>0.217</v>
      </c>
      <c r="K4">
        <v>1.012</v>
      </c>
      <c r="L4">
        <v>6.9000000000000006E-2</v>
      </c>
      <c r="M4">
        <v>2.5710000000000002</v>
      </c>
      <c r="N4">
        <v>1.286</v>
      </c>
    </row>
    <row r="5" spans="1:14" x14ac:dyDescent="0.2">
      <c r="A5">
        <v>3990</v>
      </c>
      <c r="B5">
        <v>17.670000000000002</v>
      </c>
      <c r="C5">
        <v>0.01</v>
      </c>
      <c r="D5">
        <v>5.8999999999999997E-2</v>
      </c>
      <c r="E5">
        <v>0.41899999999999998</v>
      </c>
      <c r="F5">
        <v>0.47899999999999998</v>
      </c>
      <c r="G5">
        <v>0.16400000000000001</v>
      </c>
      <c r="H5">
        <v>4.7E-2</v>
      </c>
      <c r="I5">
        <v>0.89900000000000002</v>
      </c>
      <c r="J5">
        <v>0.29899999999999999</v>
      </c>
      <c r="K5">
        <v>1.4079999999999999</v>
      </c>
      <c r="L5">
        <v>0.57199999999999995</v>
      </c>
      <c r="M5">
        <v>3</v>
      </c>
      <c r="N5">
        <v>4.5</v>
      </c>
    </row>
    <row r="6" spans="1:14" x14ac:dyDescent="0.2">
      <c r="A6">
        <v>7605</v>
      </c>
      <c r="B6">
        <v>16.164000000000001</v>
      </c>
      <c r="C6">
        <v>8.9999999999999993E-3</v>
      </c>
      <c r="D6">
        <v>1.1579999999999999</v>
      </c>
      <c r="E6">
        <v>0.36099999999999999</v>
      </c>
      <c r="F6">
        <v>0.19</v>
      </c>
      <c r="G6">
        <v>0.95</v>
      </c>
      <c r="H6">
        <v>-0.128</v>
      </c>
      <c r="I6">
        <v>1.569</v>
      </c>
      <c r="J6">
        <v>0.17599999999999999</v>
      </c>
      <c r="K6">
        <v>-0.33600000000000002</v>
      </c>
      <c r="L6">
        <v>-0.376</v>
      </c>
      <c r="M6">
        <v>3</v>
      </c>
      <c r="N6">
        <v>5</v>
      </c>
    </row>
    <row r="7" spans="1:14" x14ac:dyDescent="0.2">
      <c r="A7">
        <v>4947</v>
      </c>
      <c r="B7">
        <v>15.518000000000001</v>
      </c>
      <c r="C7">
        <v>0.01</v>
      </c>
      <c r="D7">
        <v>1.2569999999999999</v>
      </c>
      <c r="E7">
        <v>-0.499</v>
      </c>
      <c r="F7">
        <v>-0.33600000000000002</v>
      </c>
      <c r="G7">
        <v>-0.05</v>
      </c>
      <c r="H7">
        <v>-5.5E-2</v>
      </c>
      <c r="I7">
        <v>0.92500000000000004</v>
      </c>
      <c r="J7">
        <v>0.38100000000000001</v>
      </c>
      <c r="K7">
        <v>0.82899999999999996</v>
      </c>
      <c r="L7">
        <v>1.115</v>
      </c>
      <c r="M7">
        <v>2.5710000000000002</v>
      </c>
      <c r="N7">
        <v>3.4289999999999998</v>
      </c>
    </row>
    <row r="8" spans="1:14" x14ac:dyDescent="0.2">
      <c r="A8">
        <v>3544</v>
      </c>
      <c r="B8">
        <v>15.445</v>
      </c>
      <c r="C8">
        <v>0.109</v>
      </c>
      <c r="D8">
        <v>1.8919999999999999</v>
      </c>
      <c r="E8">
        <v>0.753</v>
      </c>
      <c r="F8">
        <v>1.0509999999999999</v>
      </c>
      <c r="G8">
        <v>0.217</v>
      </c>
      <c r="H8">
        <v>0.10299999999999999</v>
      </c>
      <c r="I8">
        <v>-0.36299999999999999</v>
      </c>
      <c r="J8">
        <v>-6.0000000000000001E-3</v>
      </c>
      <c r="K8">
        <v>-0.18099999999999999</v>
      </c>
      <c r="L8">
        <v>-8.1000000000000003E-2</v>
      </c>
      <c r="M8">
        <v>2.5</v>
      </c>
      <c r="N8">
        <v>3</v>
      </c>
    </row>
    <row r="9" spans="1:14" x14ac:dyDescent="0.2">
      <c r="A9">
        <v>3360</v>
      </c>
      <c r="B9">
        <v>14.673</v>
      </c>
      <c r="C9">
        <v>-3.9E-2</v>
      </c>
      <c r="D9">
        <v>1.3939999999999999</v>
      </c>
      <c r="E9">
        <v>-0.29599999999999999</v>
      </c>
      <c r="F9">
        <v>-4.3999999999999997E-2</v>
      </c>
      <c r="G9">
        <v>8.9999999999999993E-3</v>
      </c>
      <c r="H9">
        <v>-7.5999999999999998E-2</v>
      </c>
      <c r="I9">
        <v>9.7000000000000003E-2</v>
      </c>
      <c r="J9">
        <v>4.5999999999999999E-2</v>
      </c>
      <c r="K9">
        <v>1.208</v>
      </c>
      <c r="L9">
        <v>0.752</v>
      </c>
      <c r="M9">
        <v>3</v>
      </c>
      <c r="N9">
        <v>3.5</v>
      </c>
    </row>
    <row r="10" spans="1:14" x14ac:dyDescent="0.2">
      <c r="A10">
        <v>7615</v>
      </c>
      <c r="B10">
        <v>13.935</v>
      </c>
      <c r="C10">
        <v>-0.1</v>
      </c>
      <c r="D10">
        <v>2.407</v>
      </c>
      <c r="E10">
        <v>0.36099999999999999</v>
      </c>
      <c r="F10">
        <v>0.23400000000000001</v>
      </c>
      <c r="G10">
        <v>1E-3</v>
      </c>
      <c r="H10">
        <v>0.252</v>
      </c>
      <c r="I10">
        <v>-0.20699999999999999</v>
      </c>
      <c r="J10">
        <v>0.13700000000000001</v>
      </c>
      <c r="K10">
        <v>0.434</v>
      </c>
      <c r="L10">
        <v>0.433</v>
      </c>
      <c r="M10">
        <v>0.85699999999999998</v>
      </c>
      <c r="N10">
        <v>1.714</v>
      </c>
    </row>
    <row r="11" spans="1:14" x14ac:dyDescent="0.2">
      <c r="A11">
        <v>7574</v>
      </c>
      <c r="B11">
        <v>12.353999999999999</v>
      </c>
      <c r="C11">
        <v>7.9000000000000001E-2</v>
      </c>
      <c r="D11">
        <v>2.6930000000000001</v>
      </c>
      <c r="E11">
        <v>0.63200000000000001</v>
      </c>
      <c r="F11">
        <v>0.71299999999999997</v>
      </c>
      <c r="G11">
        <v>0.17499999999999999</v>
      </c>
      <c r="H11">
        <v>-5.7000000000000002E-2</v>
      </c>
      <c r="I11">
        <v>-0.40600000000000003</v>
      </c>
      <c r="J11">
        <v>-0.22800000000000001</v>
      </c>
      <c r="K11">
        <v>-0.28699999999999998</v>
      </c>
      <c r="L11">
        <v>0.20100000000000001</v>
      </c>
      <c r="M11">
        <v>0</v>
      </c>
      <c r="N11">
        <v>2</v>
      </c>
    </row>
    <row r="12" spans="1:14" x14ac:dyDescent="0.2">
      <c r="A12">
        <v>5865</v>
      </c>
      <c r="B12">
        <v>11.589</v>
      </c>
      <c r="C12">
        <v>-2.7E-2</v>
      </c>
      <c r="D12">
        <v>0.998</v>
      </c>
      <c r="E12">
        <v>1.3129999999999999</v>
      </c>
      <c r="F12">
        <v>0.93500000000000005</v>
      </c>
      <c r="G12">
        <v>6.5000000000000002E-2</v>
      </c>
      <c r="H12">
        <v>2.1000000000000001E-2</v>
      </c>
      <c r="I12">
        <v>0</v>
      </c>
      <c r="J12">
        <v>-0.27800000000000002</v>
      </c>
      <c r="K12">
        <v>0.51900000000000002</v>
      </c>
      <c r="L12">
        <v>-0.72599999999999998</v>
      </c>
      <c r="M12">
        <v>3</v>
      </c>
      <c r="N12">
        <v>2</v>
      </c>
    </row>
    <row r="13" spans="1:14" x14ac:dyDescent="0.2">
      <c r="A13">
        <v>6872</v>
      </c>
      <c r="B13">
        <v>11.488</v>
      </c>
      <c r="C13">
        <v>3.0000000000000001E-3</v>
      </c>
      <c r="D13">
        <v>1.395</v>
      </c>
      <c r="E13">
        <v>0.34</v>
      </c>
      <c r="F13">
        <v>0.23200000000000001</v>
      </c>
      <c r="G13">
        <v>0.32700000000000001</v>
      </c>
      <c r="H13">
        <v>0.114</v>
      </c>
      <c r="I13">
        <v>0.11799999999999999</v>
      </c>
      <c r="J13">
        <v>-0.109</v>
      </c>
      <c r="K13">
        <v>0.29499999999999998</v>
      </c>
      <c r="L13">
        <v>4.5999999999999999E-2</v>
      </c>
      <c r="M13">
        <v>0</v>
      </c>
      <c r="N13">
        <v>4.2859999999999996</v>
      </c>
    </row>
    <row r="14" spans="1:14" x14ac:dyDescent="0.2">
      <c r="A14">
        <v>7700</v>
      </c>
      <c r="B14">
        <v>10.904999999999999</v>
      </c>
      <c r="C14">
        <v>-9.7000000000000003E-2</v>
      </c>
      <c r="D14">
        <v>0.77</v>
      </c>
      <c r="E14">
        <v>0.21199999999999999</v>
      </c>
      <c r="F14">
        <v>0.14399999999999999</v>
      </c>
      <c r="G14">
        <v>0.23799999999999999</v>
      </c>
      <c r="H14">
        <v>1.7999999999999999E-2</v>
      </c>
      <c r="I14">
        <v>-0.04</v>
      </c>
      <c r="J14">
        <v>0.34200000000000003</v>
      </c>
      <c r="K14">
        <v>-0.114</v>
      </c>
      <c r="L14">
        <v>0.22900000000000001</v>
      </c>
      <c r="M14">
        <v>3</v>
      </c>
      <c r="N14">
        <v>3</v>
      </c>
    </row>
    <row r="15" spans="1:14" x14ac:dyDescent="0.2">
      <c r="A15">
        <v>5553</v>
      </c>
      <c r="B15">
        <v>10.539</v>
      </c>
      <c r="C15">
        <v>1.0999999999999999E-2</v>
      </c>
      <c r="D15">
        <v>1.7230000000000001</v>
      </c>
      <c r="E15">
        <v>-6.6000000000000003E-2</v>
      </c>
      <c r="F15">
        <v>5.2999999999999999E-2</v>
      </c>
      <c r="G15">
        <v>6.8000000000000005E-2</v>
      </c>
      <c r="H15">
        <v>4.9000000000000002E-2</v>
      </c>
      <c r="I15">
        <v>0.114</v>
      </c>
      <c r="J15">
        <v>0.255</v>
      </c>
      <c r="K15">
        <v>0.86099999999999999</v>
      </c>
      <c r="L15">
        <v>0.27500000000000002</v>
      </c>
      <c r="M15">
        <v>0</v>
      </c>
      <c r="N15">
        <v>1.5</v>
      </c>
    </row>
    <row r="16" spans="1:14" x14ac:dyDescent="0.2">
      <c r="A16">
        <v>3988</v>
      </c>
      <c r="B16">
        <v>10.038</v>
      </c>
      <c r="C16">
        <v>0.107</v>
      </c>
      <c r="D16">
        <v>1.675</v>
      </c>
      <c r="E16">
        <v>0.27800000000000002</v>
      </c>
      <c r="F16">
        <v>0.32</v>
      </c>
      <c r="G16">
        <v>-7.3999999999999996E-2</v>
      </c>
      <c r="H16">
        <v>-2.5000000000000001E-2</v>
      </c>
      <c r="I16">
        <v>0.16700000000000001</v>
      </c>
      <c r="J16">
        <v>7.4999999999999997E-2</v>
      </c>
      <c r="K16">
        <v>0.10299999999999999</v>
      </c>
      <c r="L16">
        <v>0.41299999999999998</v>
      </c>
      <c r="M16">
        <v>0</v>
      </c>
      <c r="N16">
        <v>1.5</v>
      </c>
    </row>
    <row r="17" spans="1:14" x14ac:dyDescent="0.2">
      <c r="A17">
        <v>3975</v>
      </c>
      <c r="B17">
        <v>9.9570000000000007</v>
      </c>
      <c r="C17">
        <v>0.05</v>
      </c>
      <c r="D17">
        <v>2.1560000000000001</v>
      </c>
      <c r="E17">
        <v>0.80700000000000005</v>
      </c>
      <c r="F17">
        <v>0.83399999999999996</v>
      </c>
      <c r="G17">
        <v>-0.33</v>
      </c>
      <c r="H17">
        <v>-0.152</v>
      </c>
      <c r="I17">
        <v>-0.191</v>
      </c>
      <c r="J17">
        <v>-0.13200000000000001</v>
      </c>
      <c r="K17">
        <v>-0.21299999999999999</v>
      </c>
      <c r="L17">
        <v>3.1E-2</v>
      </c>
      <c r="M17">
        <v>0</v>
      </c>
      <c r="N17">
        <v>1.5</v>
      </c>
    </row>
    <row r="18" spans="1:14" x14ac:dyDescent="0.2">
      <c r="A18">
        <v>6929</v>
      </c>
      <c r="B18">
        <v>9.6969999999999992</v>
      </c>
      <c r="C18">
        <v>-0.11700000000000001</v>
      </c>
      <c r="D18">
        <v>0.90300000000000002</v>
      </c>
      <c r="E18">
        <v>0.40400000000000003</v>
      </c>
      <c r="F18">
        <v>0.26100000000000001</v>
      </c>
      <c r="G18">
        <v>-0.115</v>
      </c>
      <c r="H18">
        <v>1.2E-2</v>
      </c>
      <c r="I18">
        <v>-0.16</v>
      </c>
      <c r="J18">
        <v>0.218</v>
      </c>
      <c r="K18">
        <v>0.84099999999999997</v>
      </c>
      <c r="L18">
        <v>-6.5000000000000002E-2</v>
      </c>
      <c r="M18">
        <v>0</v>
      </c>
      <c r="N18">
        <v>4</v>
      </c>
    </row>
    <row r="19" spans="1:14" x14ac:dyDescent="0.2">
      <c r="A19">
        <v>3981</v>
      </c>
      <c r="B19">
        <v>9.5719999999999992</v>
      </c>
      <c r="C19">
        <v>0.08</v>
      </c>
      <c r="D19">
        <v>1.22</v>
      </c>
      <c r="E19">
        <v>-0.435</v>
      </c>
      <c r="F19">
        <v>-0.129</v>
      </c>
      <c r="G19">
        <v>0.115</v>
      </c>
      <c r="H19">
        <v>-2.5000000000000001E-2</v>
      </c>
      <c r="I19">
        <v>0.183</v>
      </c>
      <c r="J19">
        <v>-2E-3</v>
      </c>
      <c r="K19">
        <v>0.69899999999999995</v>
      </c>
      <c r="L19">
        <v>0.36499999999999999</v>
      </c>
      <c r="M19">
        <v>1.5</v>
      </c>
      <c r="N19">
        <v>2.5</v>
      </c>
    </row>
    <row r="20" spans="1:14" x14ac:dyDescent="0.2">
      <c r="A20">
        <v>7116</v>
      </c>
      <c r="B20">
        <v>9.4819999999999993</v>
      </c>
      <c r="C20">
        <v>-1.4E-2</v>
      </c>
      <c r="D20">
        <v>1.726</v>
      </c>
      <c r="E20">
        <v>0.48399999999999999</v>
      </c>
      <c r="F20">
        <v>0.34899999999999998</v>
      </c>
      <c r="G20">
        <v>1.2E-2</v>
      </c>
      <c r="H20">
        <v>-2.8000000000000001E-2</v>
      </c>
      <c r="I20">
        <v>1.4E-2</v>
      </c>
      <c r="J20">
        <v>-5.8000000000000003E-2</v>
      </c>
      <c r="K20">
        <v>-3.5000000000000003E-2</v>
      </c>
      <c r="L20">
        <v>-0.13500000000000001</v>
      </c>
      <c r="M20">
        <v>0.42899999999999999</v>
      </c>
      <c r="N20">
        <v>2.5710000000000002</v>
      </c>
    </row>
    <row r="21" spans="1:14" x14ac:dyDescent="0.2">
      <c r="A21">
        <v>6869</v>
      </c>
      <c r="B21">
        <v>9.0649999999999995</v>
      </c>
      <c r="C21">
        <v>-7.0999999999999994E-2</v>
      </c>
      <c r="D21">
        <v>0.40500000000000003</v>
      </c>
      <c r="E21">
        <v>8.4000000000000005E-2</v>
      </c>
      <c r="F21">
        <v>-0.192</v>
      </c>
      <c r="G21">
        <v>0.315</v>
      </c>
      <c r="H21">
        <v>1.0999999999999999E-2</v>
      </c>
      <c r="I21">
        <v>3.9E-2</v>
      </c>
      <c r="J21">
        <v>1.2999999999999999E-2</v>
      </c>
      <c r="K21">
        <v>-8.0000000000000002E-3</v>
      </c>
      <c r="L21">
        <v>4.5999999999999999E-2</v>
      </c>
      <c r="M21">
        <v>2.5</v>
      </c>
      <c r="N21">
        <v>5</v>
      </c>
    </row>
    <row r="22" spans="1:14" x14ac:dyDescent="0.2">
      <c r="A22">
        <v>1511</v>
      </c>
      <c r="B22">
        <v>9.06</v>
      </c>
      <c r="C22">
        <v>5.8000000000000003E-2</v>
      </c>
      <c r="D22">
        <v>0.13400000000000001</v>
      </c>
      <c r="E22">
        <v>0.27400000000000002</v>
      </c>
      <c r="F22">
        <v>9.2999999999999999E-2</v>
      </c>
      <c r="G22">
        <v>-0.14499999999999999</v>
      </c>
      <c r="H22">
        <v>9.9000000000000005E-2</v>
      </c>
      <c r="I22">
        <v>0.65300000000000002</v>
      </c>
      <c r="J22">
        <v>-0.11</v>
      </c>
      <c r="K22">
        <v>1.1279999999999999</v>
      </c>
      <c r="L22">
        <v>0.65800000000000003</v>
      </c>
      <c r="M22">
        <v>0</v>
      </c>
      <c r="N22">
        <v>2.5</v>
      </c>
    </row>
    <row r="23" spans="1:14" x14ac:dyDescent="0.2">
      <c r="A23">
        <v>3386</v>
      </c>
      <c r="B23">
        <v>9.0510000000000002</v>
      </c>
      <c r="C23">
        <v>0.24399999999999999</v>
      </c>
      <c r="D23">
        <v>-0.76700000000000002</v>
      </c>
      <c r="E23">
        <v>0.46899999999999997</v>
      </c>
      <c r="F23">
        <v>0.36599999999999999</v>
      </c>
      <c r="G23">
        <v>0.27900000000000003</v>
      </c>
      <c r="H23">
        <v>6.0000000000000001E-3</v>
      </c>
      <c r="I23">
        <v>0.42399999999999999</v>
      </c>
      <c r="J23">
        <v>0.14599999999999999</v>
      </c>
      <c r="K23">
        <v>0.96899999999999997</v>
      </c>
      <c r="L23">
        <v>0.84199999999999997</v>
      </c>
      <c r="M23">
        <v>0</v>
      </c>
      <c r="N23">
        <v>2.5</v>
      </c>
    </row>
    <row r="24" spans="1:14" x14ac:dyDescent="0.2">
      <c r="A24">
        <v>6851</v>
      </c>
      <c r="B24">
        <v>8.6839999999999993</v>
      </c>
      <c r="C24">
        <v>-0.04</v>
      </c>
      <c r="D24">
        <v>0.86099999999999999</v>
      </c>
      <c r="E24">
        <v>-2.5000000000000001E-2</v>
      </c>
      <c r="F24">
        <v>1.6E-2</v>
      </c>
      <c r="G24">
        <v>0.22900000000000001</v>
      </c>
      <c r="H24">
        <v>3.0000000000000001E-3</v>
      </c>
      <c r="I24">
        <v>0.47199999999999998</v>
      </c>
      <c r="J24">
        <v>0.16600000000000001</v>
      </c>
      <c r="K24">
        <v>0.32700000000000001</v>
      </c>
      <c r="L24">
        <v>0.373</v>
      </c>
      <c r="M24">
        <v>0</v>
      </c>
      <c r="N24">
        <v>2.5</v>
      </c>
    </row>
    <row r="25" spans="1:14" x14ac:dyDescent="0.2">
      <c r="A25">
        <v>4955</v>
      </c>
      <c r="B25">
        <v>8.15</v>
      </c>
      <c r="C25">
        <v>0.27500000000000002</v>
      </c>
      <c r="D25">
        <v>0.82599999999999996</v>
      </c>
      <c r="E25">
        <v>0.29299999999999998</v>
      </c>
      <c r="F25">
        <v>0.19700000000000001</v>
      </c>
      <c r="G25">
        <v>-9.9000000000000005E-2</v>
      </c>
      <c r="H25">
        <v>-1.2999999999999999E-2</v>
      </c>
      <c r="I25">
        <v>-5.3999999999999999E-2</v>
      </c>
      <c r="J25">
        <v>-0.107</v>
      </c>
      <c r="K25">
        <v>0.71</v>
      </c>
      <c r="L25">
        <v>0.23100000000000001</v>
      </c>
      <c r="M25">
        <v>0</v>
      </c>
      <c r="N25">
        <v>2.5</v>
      </c>
    </row>
    <row r="26" spans="1:14" x14ac:dyDescent="0.2">
      <c r="A26">
        <v>3532</v>
      </c>
      <c r="B26">
        <v>7.9889999999999999</v>
      </c>
      <c r="C26">
        <v>0.40200000000000002</v>
      </c>
      <c r="D26">
        <v>-9.4E-2</v>
      </c>
      <c r="E26">
        <v>0.89700000000000002</v>
      </c>
      <c r="F26">
        <v>0.56699999999999995</v>
      </c>
      <c r="G26">
        <v>-0.19400000000000001</v>
      </c>
      <c r="H26">
        <v>-5.6000000000000001E-2</v>
      </c>
      <c r="I26">
        <v>0.14699999999999999</v>
      </c>
      <c r="J26">
        <v>0.03</v>
      </c>
      <c r="K26">
        <v>0.498</v>
      </c>
      <c r="L26">
        <v>0.38100000000000001</v>
      </c>
      <c r="M26">
        <v>0</v>
      </c>
      <c r="N26">
        <v>2</v>
      </c>
    </row>
    <row r="27" spans="1:14" x14ac:dyDescent="0.2">
      <c r="A27">
        <v>3985</v>
      </c>
      <c r="B27">
        <v>7.7489999999999997</v>
      </c>
      <c r="C27">
        <v>0.23</v>
      </c>
      <c r="D27">
        <v>1.5</v>
      </c>
      <c r="E27">
        <v>-0.47</v>
      </c>
      <c r="F27">
        <v>-0.55500000000000005</v>
      </c>
      <c r="G27">
        <v>-9.5000000000000001E-2</v>
      </c>
      <c r="H27">
        <v>-0.107</v>
      </c>
      <c r="I27">
        <v>0.26400000000000001</v>
      </c>
      <c r="J27">
        <v>0.41699999999999998</v>
      </c>
      <c r="K27">
        <v>0.78900000000000003</v>
      </c>
      <c r="L27">
        <v>0.51600000000000001</v>
      </c>
      <c r="M27">
        <v>0</v>
      </c>
      <c r="N27">
        <v>1</v>
      </c>
    </row>
    <row r="28" spans="1:14" x14ac:dyDescent="0.2">
      <c r="A28">
        <v>4594</v>
      </c>
      <c r="B28">
        <v>7.5069999999999997</v>
      </c>
      <c r="C28">
        <v>0.223</v>
      </c>
      <c r="D28">
        <v>1.1559999999999999</v>
      </c>
      <c r="E28">
        <v>0.499</v>
      </c>
      <c r="F28">
        <v>0.65800000000000003</v>
      </c>
      <c r="G28">
        <v>-0.30299999999999999</v>
      </c>
      <c r="H28">
        <v>-0.111</v>
      </c>
      <c r="I28">
        <v>0.02</v>
      </c>
      <c r="J28">
        <v>-0.106</v>
      </c>
      <c r="K28">
        <v>0.378</v>
      </c>
      <c r="L28">
        <v>-6.7000000000000004E-2</v>
      </c>
      <c r="M28">
        <v>0</v>
      </c>
      <c r="N28">
        <v>1.286</v>
      </c>
    </row>
    <row r="29" spans="1:14" x14ac:dyDescent="0.2">
      <c r="A29">
        <v>7471</v>
      </c>
      <c r="B29">
        <v>7.13</v>
      </c>
      <c r="C29">
        <v>-0.14099999999999999</v>
      </c>
      <c r="D29">
        <v>1.2769999999999999</v>
      </c>
      <c r="E29">
        <v>7.0000000000000001E-3</v>
      </c>
      <c r="F29">
        <v>-0.248</v>
      </c>
      <c r="G29">
        <v>0.13300000000000001</v>
      </c>
      <c r="H29">
        <v>-3.0000000000000001E-3</v>
      </c>
      <c r="I29">
        <v>0.25900000000000001</v>
      </c>
      <c r="J29">
        <v>-5.1999999999999998E-2</v>
      </c>
      <c r="K29">
        <v>-0.33100000000000002</v>
      </c>
      <c r="L29">
        <v>-0.214</v>
      </c>
      <c r="M29">
        <v>2.5</v>
      </c>
      <c r="N29">
        <v>2.5</v>
      </c>
    </row>
    <row r="30" spans="1:14" x14ac:dyDescent="0.2">
      <c r="A30">
        <v>7053</v>
      </c>
      <c r="B30">
        <v>7.0540000000000003</v>
      </c>
      <c r="C30">
        <v>5.0000000000000001E-3</v>
      </c>
      <c r="D30">
        <v>-0.188</v>
      </c>
      <c r="E30">
        <v>0.91200000000000003</v>
      </c>
      <c r="F30">
        <v>0.72099999999999997</v>
      </c>
      <c r="G30">
        <v>-2.1999999999999999E-2</v>
      </c>
      <c r="H30">
        <v>1.4999999999999999E-2</v>
      </c>
      <c r="I30">
        <v>0.04</v>
      </c>
      <c r="J30">
        <v>-9.2999999999999999E-2</v>
      </c>
      <c r="K30">
        <v>0.95099999999999996</v>
      </c>
      <c r="L30">
        <v>-0.19400000000000001</v>
      </c>
      <c r="M30">
        <v>0</v>
      </c>
      <c r="N30">
        <v>2.5</v>
      </c>
    </row>
    <row r="31" spans="1:14" x14ac:dyDescent="0.2">
      <c r="A31">
        <v>2626</v>
      </c>
      <c r="B31">
        <v>6.4569999999999999</v>
      </c>
      <c r="C31">
        <v>2.5000000000000001E-2</v>
      </c>
      <c r="D31">
        <v>1.427</v>
      </c>
      <c r="E31">
        <v>0.111</v>
      </c>
      <c r="F31">
        <v>-0.17499999999999999</v>
      </c>
      <c r="G31">
        <v>-0.316</v>
      </c>
      <c r="H31">
        <v>-0.14899999999999999</v>
      </c>
      <c r="I31">
        <v>4.5999999999999999E-2</v>
      </c>
      <c r="J31">
        <v>-0.161</v>
      </c>
      <c r="K31">
        <v>0.52500000000000002</v>
      </c>
      <c r="L31">
        <v>0.378</v>
      </c>
      <c r="M31">
        <v>0</v>
      </c>
      <c r="N31">
        <v>1.714</v>
      </c>
    </row>
    <row r="32" spans="1:14" x14ac:dyDescent="0.2">
      <c r="A32">
        <v>3550</v>
      </c>
      <c r="B32">
        <v>6.4050000000000002</v>
      </c>
      <c r="C32">
        <v>-9.4E-2</v>
      </c>
      <c r="D32">
        <v>2.512</v>
      </c>
      <c r="E32">
        <v>-0.54100000000000004</v>
      </c>
      <c r="F32">
        <v>-0.41699999999999998</v>
      </c>
      <c r="G32">
        <v>0.161</v>
      </c>
      <c r="H32">
        <v>-2.8000000000000001E-2</v>
      </c>
      <c r="I32">
        <v>0.27600000000000002</v>
      </c>
      <c r="J32">
        <v>-0.06</v>
      </c>
      <c r="K32">
        <v>0.10100000000000001</v>
      </c>
      <c r="L32">
        <v>-0.47399999999999998</v>
      </c>
      <c r="M32">
        <v>0</v>
      </c>
      <c r="N32">
        <v>2</v>
      </c>
    </row>
    <row r="33" spans="1:14" x14ac:dyDescent="0.2">
      <c r="A33">
        <v>7701</v>
      </c>
      <c r="B33">
        <v>5.3070000000000004</v>
      </c>
      <c r="C33">
        <v>1.7000000000000001E-2</v>
      </c>
      <c r="D33">
        <v>0.42</v>
      </c>
      <c r="E33">
        <v>0.104</v>
      </c>
      <c r="F33">
        <v>0.126</v>
      </c>
      <c r="G33">
        <v>0.46600000000000003</v>
      </c>
      <c r="H33">
        <v>0.26500000000000001</v>
      </c>
      <c r="I33">
        <v>-0.221</v>
      </c>
      <c r="J33">
        <v>0.28799999999999998</v>
      </c>
      <c r="K33">
        <v>0.42399999999999999</v>
      </c>
      <c r="L33">
        <v>-0.52500000000000002</v>
      </c>
      <c r="M33">
        <v>0</v>
      </c>
      <c r="N33">
        <v>2</v>
      </c>
    </row>
    <row r="34" spans="1:14" x14ac:dyDescent="0.2">
      <c r="A34">
        <v>6541</v>
      </c>
      <c r="B34">
        <v>4.9800000000000004</v>
      </c>
      <c r="C34">
        <v>-5.3999999999999999E-2</v>
      </c>
      <c r="D34">
        <v>0.49099999999999999</v>
      </c>
      <c r="E34">
        <v>0.5</v>
      </c>
      <c r="F34">
        <v>0.437</v>
      </c>
      <c r="G34">
        <v>-0.03</v>
      </c>
      <c r="H34">
        <v>0</v>
      </c>
      <c r="I34">
        <v>-0.17899999999999999</v>
      </c>
      <c r="J34">
        <v>-0.02</v>
      </c>
      <c r="K34">
        <v>-4.2000000000000003E-2</v>
      </c>
      <c r="L34">
        <v>-9.2999999999999999E-2</v>
      </c>
      <c r="M34">
        <v>0</v>
      </c>
      <c r="N34">
        <v>2.1429999999999998</v>
      </c>
    </row>
    <row r="35" spans="1:14" x14ac:dyDescent="0.2">
      <c r="A35">
        <v>7162</v>
      </c>
      <c r="B35">
        <v>4.1580000000000004</v>
      </c>
      <c r="C35">
        <v>-5.6000000000000001E-2</v>
      </c>
      <c r="D35">
        <v>0.25</v>
      </c>
      <c r="E35">
        <v>0.83099999999999996</v>
      </c>
      <c r="F35">
        <v>0.502</v>
      </c>
      <c r="G35">
        <v>0.06</v>
      </c>
      <c r="H35">
        <v>-3.2000000000000001E-2</v>
      </c>
      <c r="I35">
        <v>-8.1000000000000003E-2</v>
      </c>
      <c r="J35">
        <v>-0.28100000000000003</v>
      </c>
      <c r="K35">
        <v>-5.6000000000000001E-2</v>
      </c>
      <c r="L35">
        <v>-0.185</v>
      </c>
      <c r="M35">
        <v>0.5</v>
      </c>
      <c r="N35">
        <v>1.5</v>
      </c>
    </row>
    <row r="36" spans="1:14" x14ac:dyDescent="0.2">
      <c r="A36">
        <v>3533</v>
      </c>
      <c r="B36">
        <v>4.0289999999999999</v>
      </c>
      <c r="C36">
        <v>-0.28000000000000003</v>
      </c>
      <c r="D36">
        <v>0.75800000000000001</v>
      </c>
      <c r="E36">
        <v>0.34499999999999997</v>
      </c>
      <c r="F36">
        <v>-8.0000000000000002E-3</v>
      </c>
      <c r="G36">
        <v>-0.19700000000000001</v>
      </c>
      <c r="H36">
        <v>-0.111</v>
      </c>
      <c r="I36">
        <v>7.8E-2</v>
      </c>
      <c r="J36">
        <v>-0.13600000000000001</v>
      </c>
      <c r="K36">
        <v>0.32300000000000001</v>
      </c>
      <c r="L36">
        <v>0.32700000000000001</v>
      </c>
      <c r="M36">
        <v>0</v>
      </c>
      <c r="N36">
        <v>1</v>
      </c>
    </row>
    <row r="37" spans="1:14" x14ac:dyDescent="0.2">
      <c r="A37">
        <v>5443</v>
      </c>
      <c r="B37">
        <v>2.8759999999999999</v>
      </c>
      <c r="C37">
        <v>1E-3</v>
      </c>
      <c r="D37">
        <v>0.26200000000000001</v>
      </c>
      <c r="E37">
        <v>-0.92500000000000004</v>
      </c>
      <c r="F37">
        <v>-0.78100000000000003</v>
      </c>
      <c r="G37">
        <v>4.5999999999999999E-2</v>
      </c>
      <c r="H37">
        <v>-1.2E-2</v>
      </c>
      <c r="I37">
        <v>0.254</v>
      </c>
      <c r="J37">
        <v>0.14399999999999999</v>
      </c>
      <c r="K37">
        <v>0.6</v>
      </c>
      <c r="L37">
        <v>0.69499999999999995</v>
      </c>
      <c r="M37">
        <v>0</v>
      </c>
      <c r="N37">
        <v>2</v>
      </c>
    </row>
    <row r="38" spans="1:14" x14ac:dyDescent="0.2">
      <c r="A38">
        <v>7134</v>
      </c>
      <c r="B38">
        <v>2.359</v>
      </c>
      <c r="C38">
        <v>-0.114</v>
      </c>
      <c r="D38">
        <v>0.78900000000000003</v>
      </c>
      <c r="E38">
        <v>-4.1000000000000002E-2</v>
      </c>
      <c r="F38">
        <v>-0.182</v>
      </c>
      <c r="G38">
        <v>0.20899999999999999</v>
      </c>
      <c r="H38">
        <v>5.0000000000000001E-3</v>
      </c>
      <c r="I38">
        <v>0.307</v>
      </c>
      <c r="J38">
        <v>-0.20300000000000001</v>
      </c>
      <c r="K38">
        <v>-0.192</v>
      </c>
      <c r="L38">
        <v>-0.40100000000000002</v>
      </c>
      <c r="M38">
        <v>0</v>
      </c>
      <c r="N38">
        <v>2</v>
      </c>
    </row>
    <row r="39" spans="1:14" x14ac:dyDescent="0.2">
      <c r="A39">
        <v>6540</v>
      </c>
      <c r="B39">
        <v>2.206</v>
      </c>
      <c r="C39">
        <v>0.128</v>
      </c>
      <c r="D39">
        <v>0.83</v>
      </c>
      <c r="E39">
        <v>-0.72299999999999998</v>
      </c>
      <c r="F39">
        <v>-0.60899999999999999</v>
      </c>
      <c r="G39">
        <v>0.14000000000000001</v>
      </c>
      <c r="H39">
        <v>-4.3999999999999997E-2</v>
      </c>
      <c r="I39">
        <v>0.188</v>
      </c>
      <c r="J39">
        <v>7.0000000000000001E-3</v>
      </c>
      <c r="K39">
        <v>-0.41199999999999998</v>
      </c>
      <c r="L39">
        <v>-0.16200000000000001</v>
      </c>
      <c r="M39">
        <v>2.5</v>
      </c>
      <c r="N39">
        <v>1</v>
      </c>
    </row>
    <row r="40" spans="1:14" x14ac:dyDescent="0.2">
      <c r="A40">
        <v>3379</v>
      </c>
      <c r="B40">
        <v>2.1709999999999998</v>
      </c>
      <c r="C40">
        <v>-7.0999999999999994E-2</v>
      </c>
      <c r="D40">
        <v>0.57399999999999995</v>
      </c>
      <c r="E40">
        <v>-2.8000000000000001E-2</v>
      </c>
      <c r="F40">
        <v>-0.11</v>
      </c>
      <c r="G40">
        <v>-0.245</v>
      </c>
      <c r="H40">
        <v>-8.0000000000000002E-3</v>
      </c>
      <c r="I40">
        <v>0.20599999999999999</v>
      </c>
      <c r="J40">
        <v>-7.2999999999999995E-2</v>
      </c>
      <c r="K40">
        <v>5.6000000000000001E-2</v>
      </c>
      <c r="L40">
        <v>-0.27200000000000002</v>
      </c>
      <c r="M40">
        <v>0</v>
      </c>
      <c r="N40">
        <v>2</v>
      </c>
    </row>
    <row r="41" spans="1:14" x14ac:dyDescent="0.2">
      <c r="A41">
        <v>7555</v>
      </c>
      <c r="B41">
        <v>1.232</v>
      </c>
      <c r="C41">
        <v>2.7E-2</v>
      </c>
      <c r="D41">
        <v>0.372</v>
      </c>
      <c r="E41">
        <v>-2.5999999999999999E-2</v>
      </c>
      <c r="F41">
        <v>1.7999999999999999E-2</v>
      </c>
      <c r="G41">
        <v>-8.3000000000000004E-2</v>
      </c>
      <c r="H41">
        <v>0.03</v>
      </c>
      <c r="I41">
        <v>-1E-3</v>
      </c>
      <c r="J41">
        <v>-4.8000000000000001E-2</v>
      </c>
      <c r="K41">
        <v>-7.9000000000000001E-2</v>
      </c>
      <c r="L41">
        <v>-0.42399999999999999</v>
      </c>
      <c r="M41">
        <v>0</v>
      </c>
      <c r="N41">
        <v>1.714</v>
      </c>
    </row>
    <row r="42" spans="1:14" x14ac:dyDescent="0.2">
      <c r="A42">
        <v>4957</v>
      </c>
      <c r="B42">
        <v>0.58699999999999997</v>
      </c>
      <c r="C42">
        <v>-3.7999999999999999E-2</v>
      </c>
      <c r="D42">
        <v>0.66500000000000004</v>
      </c>
      <c r="E42">
        <v>0.38</v>
      </c>
      <c r="F42">
        <v>-0.11899999999999999</v>
      </c>
      <c r="G42">
        <v>5.1999999999999998E-2</v>
      </c>
      <c r="H42">
        <v>8.5999999999999993E-2</v>
      </c>
      <c r="I42">
        <v>-0.36699999999999999</v>
      </c>
      <c r="J42">
        <v>-0.246</v>
      </c>
      <c r="K42">
        <v>-0.21199999999999999</v>
      </c>
      <c r="L42">
        <v>-0.73299999999999998</v>
      </c>
      <c r="M42">
        <v>0</v>
      </c>
      <c r="N42">
        <v>2</v>
      </c>
    </row>
    <row r="43" spans="1:14" x14ac:dyDescent="0.2">
      <c r="A43">
        <v>6953</v>
      </c>
      <c r="B43">
        <v>-0.79500000000000004</v>
      </c>
      <c r="C43">
        <v>-0.17</v>
      </c>
      <c r="D43">
        <v>-0.13100000000000001</v>
      </c>
      <c r="E43">
        <v>0.26400000000000001</v>
      </c>
      <c r="F43">
        <v>8.8999999999999996E-2</v>
      </c>
      <c r="G43">
        <v>-0.104</v>
      </c>
      <c r="H43">
        <v>-7.0000000000000001E-3</v>
      </c>
      <c r="I43">
        <v>-0.33900000000000002</v>
      </c>
      <c r="J43">
        <v>4.7E-2</v>
      </c>
      <c r="K43">
        <v>-0.47299999999999998</v>
      </c>
      <c r="L43">
        <v>-4.9000000000000002E-2</v>
      </c>
      <c r="M43">
        <v>0</v>
      </c>
      <c r="N43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ADDEE-1D9F-3E43-86F4-DC9650AA2211}">
  <sheetPr>
    <tabColor rgb="FF00B050"/>
  </sheetPr>
  <dimension ref="A1:N65"/>
  <sheetViews>
    <sheetView topLeftCell="A22" workbookViewId="0">
      <selection sqref="A1:N1"/>
    </sheetView>
  </sheetViews>
  <sheetFormatPr baseColWidth="10" defaultRowHeight="16" x14ac:dyDescent="0.2"/>
  <cols>
    <col min="1" max="1" width="8.1640625" customWidth="1"/>
    <col min="2" max="2" width="7.1640625" bestFit="1" customWidth="1"/>
    <col min="3" max="3" width="18.5" customWidth="1"/>
    <col min="4" max="4" width="18.6640625" customWidth="1"/>
    <col min="5" max="5" width="19.33203125" customWidth="1"/>
    <col min="6" max="6" width="19.5" customWidth="1"/>
    <col min="7" max="7" width="19.83203125" customWidth="1"/>
    <col min="8" max="8" width="20" customWidth="1"/>
    <col min="9" max="9" width="19.1640625" customWidth="1"/>
    <col min="10" max="11" width="19.33203125" customWidth="1"/>
    <col min="12" max="12" width="19.5" customWidth="1"/>
    <col min="13" max="13" width="13.6640625" customWidth="1"/>
    <col min="14" max="14" width="14.33203125" customWidth="1"/>
  </cols>
  <sheetData>
    <row r="1" spans="1:14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12</v>
      </c>
      <c r="N1" t="s">
        <v>13</v>
      </c>
    </row>
    <row r="2" spans="1:14" x14ac:dyDescent="0.2">
      <c r="A2">
        <v>4020</v>
      </c>
      <c r="B2">
        <v>28.661000000000001</v>
      </c>
      <c r="C2">
        <v>0.14499999999999999</v>
      </c>
      <c r="D2">
        <v>-8.4000000000000005E-2</v>
      </c>
      <c r="E2">
        <v>0.95499999999999996</v>
      </c>
      <c r="F2">
        <v>0.71199999999999997</v>
      </c>
      <c r="G2">
        <v>0.81299999999999994</v>
      </c>
      <c r="H2">
        <v>0.05</v>
      </c>
      <c r="I2">
        <v>1.1020000000000001</v>
      </c>
      <c r="J2">
        <v>0.29799999999999999</v>
      </c>
      <c r="K2">
        <v>0.84</v>
      </c>
      <c r="L2">
        <v>1.0069999999999999</v>
      </c>
      <c r="M2">
        <v>3</v>
      </c>
      <c r="N2">
        <v>12</v>
      </c>
    </row>
    <row r="3" spans="1:14" x14ac:dyDescent="0.2">
      <c r="A3">
        <v>4451</v>
      </c>
      <c r="B3">
        <v>24.785</v>
      </c>
      <c r="C3">
        <v>-6.3E-2</v>
      </c>
      <c r="D3">
        <v>2.544</v>
      </c>
      <c r="E3">
        <v>0.85699999999999998</v>
      </c>
      <c r="F3">
        <v>0.84299999999999997</v>
      </c>
      <c r="G3">
        <v>0.23899999999999999</v>
      </c>
      <c r="H3">
        <v>-0.22800000000000001</v>
      </c>
      <c r="I3">
        <v>0.54100000000000004</v>
      </c>
      <c r="J3">
        <v>5.1999999999999998E-2</v>
      </c>
      <c r="K3">
        <v>0.57899999999999996</v>
      </c>
      <c r="L3">
        <v>0.28199999999999997</v>
      </c>
      <c r="M3">
        <v>0</v>
      </c>
      <c r="N3">
        <v>10</v>
      </c>
    </row>
    <row r="4" spans="1:14" x14ac:dyDescent="0.2">
      <c r="A4">
        <v>7152</v>
      </c>
      <c r="B4">
        <v>20.126000000000001</v>
      </c>
      <c r="C4">
        <v>-0.372</v>
      </c>
      <c r="D4">
        <v>2.863</v>
      </c>
      <c r="E4">
        <v>0.67200000000000004</v>
      </c>
      <c r="F4">
        <v>0.30099999999999999</v>
      </c>
      <c r="G4">
        <v>0.20399999999999999</v>
      </c>
      <c r="H4">
        <v>7.3999999999999996E-2</v>
      </c>
      <c r="I4">
        <v>0.46800000000000003</v>
      </c>
      <c r="J4">
        <v>0.127</v>
      </c>
      <c r="K4">
        <v>0.51300000000000001</v>
      </c>
      <c r="L4">
        <v>0.21199999999999999</v>
      </c>
      <c r="M4">
        <v>0</v>
      </c>
      <c r="N4">
        <v>6.4290000000000003</v>
      </c>
    </row>
    <row r="5" spans="1:14" x14ac:dyDescent="0.2">
      <c r="A5">
        <v>1902</v>
      </c>
      <c r="B5">
        <v>19.34</v>
      </c>
      <c r="C5">
        <v>-0.32</v>
      </c>
      <c r="D5">
        <v>1.1859999999999999</v>
      </c>
      <c r="E5">
        <v>0.83699999999999997</v>
      </c>
      <c r="F5">
        <v>0.84899999999999998</v>
      </c>
      <c r="G5">
        <v>0.43</v>
      </c>
      <c r="H5">
        <v>0.16700000000000001</v>
      </c>
      <c r="I5">
        <v>-8.9999999999999993E-3</v>
      </c>
      <c r="J5">
        <v>6.2E-2</v>
      </c>
      <c r="K5">
        <v>1.4410000000000001</v>
      </c>
      <c r="L5">
        <v>0.74</v>
      </c>
      <c r="M5">
        <v>2.5710000000000002</v>
      </c>
      <c r="N5">
        <v>3</v>
      </c>
    </row>
    <row r="6" spans="1:14" x14ac:dyDescent="0.2">
      <c r="A6">
        <v>1369</v>
      </c>
      <c r="B6">
        <v>18.984000000000002</v>
      </c>
      <c r="C6">
        <v>-0.23300000000000001</v>
      </c>
      <c r="D6">
        <v>1.5129999999999999</v>
      </c>
      <c r="E6">
        <v>1.2609999999999999</v>
      </c>
      <c r="F6">
        <v>0.84699999999999998</v>
      </c>
      <c r="G6">
        <v>0.27100000000000002</v>
      </c>
      <c r="H6">
        <v>5.0000000000000001E-3</v>
      </c>
      <c r="I6">
        <v>0.92</v>
      </c>
      <c r="J6">
        <v>0.34</v>
      </c>
      <c r="K6">
        <v>-0.16500000000000001</v>
      </c>
      <c r="L6">
        <v>-0.246</v>
      </c>
      <c r="M6">
        <v>3</v>
      </c>
      <c r="N6">
        <v>4.5</v>
      </c>
    </row>
    <row r="7" spans="1:14" x14ac:dyDescent="0.2">
      <c r="A7">
        <v>379</v>
      </c>
      <c r="B7">
        <v>18.837</v>
      </c>
      <c r="C7">
        <v>-9.1999999999999998E-2</v>
      </c>
      <c r="D7">
        <v>2.92</v>
      </c>
      <c r="E7">
        <v>0.43</v>
      </c>
      <c r="F7">
        <v>0.377</v>
      </c>
      <c r="G7">
        <v>0.251</v>
      </c>
      <c r="H7">
        <v>-9.6000000000000002E-2</v>
      </c>
      <c r="I7">
        <v>0.21099999999999999</v>
      </c>
      <c r="J7">
        <v>-0.19700000000000001</v>
      </c>
      <c r="K7">
        <v>4.1000000000000002E-2</v>
      </c>
      <c r="L7">
        <v>-0.11799999999999999</v>
      </c>
      <c r="M7">
        <v>0</v>
      </c>
      <c r="N7">
        <v>8.5</v>
      </c>
    </row>
    <row r="8" spans="1:14" x14ac:dyDescent="0.2">
      <c r="A8">
        <v>1293</v>
      </c>
      <c r="B8">
        <v>18.443999999999999</v>
      </c>
      <c r="C8">
        <v>-4.7E-2</v>
      </c>
      <c r="D8">
        <v>2.722</v>
      </c>
      <c r="E8">
        <v>0.65500000000000003</v>
      </c>
      <c r="F8">
        <v>0.43099999999999999</v>
      </c>
      <c r="G8">
        <v>-8.7999999999999995E-2</v>
      </c>
      <c r="H8">
        <v>-0.127</v>
      </c>
      <c r="I8">
        <v>0.23499999999999999</v>
      </c>
      <c r="J8">
        <v>0.46899999999999997</v>
      </c>
      <c r="K8">
        <v>0.66500000000000004</v>
      </c>
      <c r="L8">
        <v>0.20699999999999999</v>
      </c>
      <c r="M8">
        <v>2</v>
      </c>
      <c r="N8">
        <v>2.5</v>
      </c>
    </row>
    <row r="9" spans="1:14" x14ac:dyDescent="0.2">
      <c r="A9">
        <v>7072</v>
      </c>
      <c r="B9">
        <v>18.013000000000002</v>
      </c>
      <c r="C9">
        <v>0.21</v>
      </c>
      <c r="D9">
        <v>2.6059999999999999</v>
      </c>
      <c r="E9">
        <v>1.4</v>
      </c>
      <c r="F9">
        <v>1.0269999999999999</v>
      </c>
      <c r="G9">
        <v>-0.11700000000000001</v>
      </c>
      <c r="H9">
        <v>-4.5999999999999999E-2</v>
      </c>
      <c r="I9">
        <v>0.04</v>
      </c>
      <c r="J9">
        <v>-2.7E-2</v>
      </c>
      <c r="K9">
        <v>-0.20599999999999999</v>
      </c>
      <c r="L9">
        <v>-0.44</v>
      </c>
      <c r="M9">
        <v>2.5710000000000002</v>
      </c>
      <c r="N9">
        <v>3.4289999999999998</v>
      </c>
    </row>
    <row r="10" spans="1:14" x14ac:dyDescent="0.2">
      <c r="A10">
        <v>86</v>
      </c>
      <c r="B10">
        <v>17.498000000000001</v>
      </c>
      <c r="C10">
        <v>0.44400000000000001</v>
      </c>
      <c r="D10">
        <v>-1.2589999999999999</v>
      </c>
      <c r="E10">
        <v>0.54700000000000004</v>
      </c>
      <c r="F10">
        <v>0.371</v>
      </c>
      <c r="G10">
        <v>1.099</v>
      </c>
      <c r="H10">
        <v>0.41099999999999998</v>
      </c>
      <c r="I10">
        <v>1.4530000000000001</v>
      </c>
      <c r="J10">
        <v>0.90300000000000002</v>
      </c>
      <c r="K10">
        <v>1.25</v>
      </c>
      <c r="L10">
        <v>1.046</v>
      </c>
      <c r="M10">
        <v>0</v>
      </c>
      <c r="N10">
        <v>3.5</v>
      </c>
    </row>
    <row r="11" spans="1:14" x14ac:dyDescent="0.2">
      <c r="A11">
        <v>5022</v>
      </c>
      <c r="B11">
        <v>16.983000000000001</v>
      </c>
      <c r="C11">
        <v>-5.6000000000000001E-2</v>
      </c>
      <c r="D11">
        <v>2.0289999999999999</v>
      </c>
      <c r="E11">
        <v>0.89300000000000002</v>
      </c>
      <c r="F11">
        <v>0.874</v>
      </c>
      <c r="G11">
        <v>0.33400000000000002</v>
      </c>
      <c r="H11">
        <v>4.7E-2</v>
      </c>
      <c r="I11">
        <v>0.26800000000000002</v>
      </c>
      <c r="J11">
        <v>1.2E-2</v>
      </c>
      <c r="K11">
        <v>0.95799999999999996</v>
      </c>
      <c r="L11">
        <v>0.24299999999999999</v>
      </c>
      <c r="M11">
        <v>0</v>
      </c>
      <c r="N11">
        <v>2.5710000000000002</v>
      </c>
    </row>
    <row r="12" spans="1:14" x14ac:dyDescent="0.2">
      <c r="A12">
        <v>5949</v>
      </c>
      <c r="B12">
        <v>15.859</v>
      </c>
      <c r="C12">
        <v>-0.29699999999999999</v>
      </c>
      <c r="D12">
        <v>2.21</v>
      </c>
      <c r="E12">
        <v>0.50600000000000001</v>
      </c>
      <c r="F12">
        <v>0.99099999999999999</v>
      </c>
      <c r="G12">
        <v>0.121</v>
      </c>
      <c r="H12">
        <v>-1.6E-2</v>
      </c>
      <c r="I12">
        <v>0.33800000000000002</v>
      </c>
      <c r="J12">
        <v>7.6999999999999999E-2</v>
      </c>
      <c r="K12">
        <v>1.4079999999999999</v>
      </c>
      <c r="L12">
        <v>0.14099999999999999</v>
      </c>
      <c r="M12">
        <v>0</v>
      </c>
      <c r="N12">
        <v>1.5</v>
      </c>
    </row>
    <row r="13" spans="1:14" x14ac:dyDescent="0.2">
      <c r="A13">
        <v>1287</v>
      </c>
      <c r="B13">
        <v>15.564</v>
      </c>
      <c r="C13">
        <v>-0.158</v>
      </c>
      <c r="D13">
        <v>2.121</v>
      </c>
      <c r="E13">
        <v>0.21199999999999999</v>
      </c>
      <c r="F13">
        <v>2.1000000000000001E-2</v>
      </c>
      <c r="G13">
        <v>0.495</v>
      </c>
      <c r="H13">
        <v>0.13900000000000001</v>
      </c>
      <c r="I13">
        <v>0.32400000000000001</v>
      </c>
      <c r="J13">
        <v>5.8000000000000003E-2</v>
      </c>
      <c r="K13">
        <v>-1.2E-2</v>
      </c>
      <c r="L13">
        <v>0.27500000000000002</v>
      </c>
      <c r="M13">
        <v>3</v>
      </c>
      <c r="N13">
        <v>3</v>
      </c>
    </row>
    <row r="14" spans="1:14" x14ac:dyDescent="0.2">
      <c r="A14">
        <v>2393</v>
      </c>
      <c r="B14">
        <v>15.510999999999999</v>
      </c>
      <c r="C14">
        <v>-0.158</v>
      </c>
      <c r="D14">
        <v>-0.38100000000000001</v>
      </c>
      <c r="E14">
        <v>0.10199999999999999</v>
      </c>
      <c r="F14">
        <v>0.154</v>
      </c>
      <c r="G14">
        <v>-1.4E-2</v>
      </c>
      <c r="H14">
        <v>7.0999999999999994E-2</v>
      </c>
      <c r="I14">
        <v>0.91</v>
      </c>
      <c r="J14">
        <v>0.76</v>
      </c>
      <c r="K14">
        <v>0.58899999999999997</v>
      </c>
      <c r="L14">
        <v>0.90100000000000002</v>
      </c>
      <c r="M14">
        <v>0</v>
      </c>
      <c r="N14">
        <v>8.1430000000000007</v>
      </c>
    </row>
    <row r="15" spans="1:14" x14ac:dyDescent="0.2">
      <c r="A15">
        <v>3490</v>
      </c>
      <c r="B15">
        <v>14.927</v>
      </c>
      <c r="C15">
        <v>0.26300000000000001</v>
      </c>
      <c r="D15">
        <v>-0.373</v>
      </c>
      <c r="E15">
        <v>0.02</v>
      </c>
      <c r="F15">
        <v>-0.24099999999999999</v>
      </c>
      <c r="G15">
        <v>2.9000000000000001E-2</v>
      </c>
      <c r="H15">
        <v>-2.4E-2</v>
      </c>
      <c r="I15">
        <v>0.92100000000000004</v>
      </c>
      <c r="J15">
        <v>0.14099999999999999</v>
      </c>
      <c r="K15">
        <v>1.4379999999999999</v>
      </c>
      <c r="L15">
        <v>0.69099999999999995</v>
      </c>
      <c r="M15">
        <v>0</v>
      </c>
      <c r="N15">
        <v>9</v>
      </c>
    </row>
    <row r="16" spans="1:14" x14ac:dyDescent="0.2">
      <c r="A16">
        <v>1051</v>
      </c>
      <c r="B16">
        <v>14.433</v>
      </c>
      <c r="C16">
        <v>0.249</v>
      </c>
      <c r="D16">
        <v>0.35199999999999998</v>
      </c>
      <c r="E16">
        <v>0.503</v>
      </c>
      <c r="F16">
        <v>0.34200000000000003</v>
      </c>
      <c r="G16">
        <v>-0.129</v>
      </c>
      <c r="H16">
        <v>3.9E-2</v>
      </c>
      <c r="I16">
        <v>0.72399999999999998</v>
      </c>
      <c r="J16">
        <v>0.81699999999999995</v>
      </c>
      <c r="K16">
        <v>-0.11600000000000001</v>
      </c>
      <c r="L16">
        <v>-0.13100000000000001</v>
      </c>
      <c r="M16">
        <v>0</v>
      </c>
      <c r="N16">
        <v>7.7140000000000004</v>
      </c>
    </row>
    <row r="17" spans="1:14" x14ac:dyDescent="0.2">
      <c r="A17">
        <v>281</v>
      </c>
      <c r="B17">
        <v>14.135</v>
      </c>
      <c r="C17">
        <v>0.69599999999999995</v>
      </c>
      <c r="D17">
        <v>0.63900000000000001</v>
      </c>
      <c r="E17">
        <v>-0.13700000000000001</v>
      </c>
      <c r="F17">
        <v>0.151</v>
      </c>
      <c r="G17">
        <v>-0.309</v>
      </c>
      <c r="H17">
        <v>-4.4999999999999998E-2</v>
      </c>
      <c r="I17">
        <v>3.3000000000000002E-2</v>
      </c>
      <c r="J17">
        <v>-3.4000000000000002E-2</v>
      </c>
      <c r="K17">
        <v>0.79600000000000004</v>
      </c>
      <c r="L17">
        <v>0.28100000000000003</v>
      </c>
      <c r="M17">
        <v>0</v>
      </c>
      <c r="N17">
        <v>9</v>
      </c>
    </row>
    <row r="18" spans="1:14" x14ac:dyDescent="0.2">
      <c r="A18">
        <v>108</v>
      </c>
      <c r="B18">
        <v>13.914999999999999</v>
      </c>
      <c r="C18">
        <v>0.14599999999999999</v>
      </c>
      <c r="D18">
        <v>-0.51700000000000002</v>
      </c>
      <c r="E18">
        <v>0.223</v>
      </c>
      <c r="F18">
        <v>0.51200000000000001</v>
      </c>
      <c r="G18">
        <v>0.28899999999999998</v>
      </c>
      <c r="H18">
        <v>0.28100000000000003</v>
      </c>
      <c r="I18">
        <v>-0.129</v>
      </c>
      <c r="J18">
        <v>0.22700000000000001</v>
      </c>
      <c r="K18">
        <v>1.5069999999999999</v>
      </c>
      <c r="L18">
        <v>0.63600000000000001</v>
      </c>
      <c r="M18">
        <v>0</v>
      </c>
      <c r="N18">
        <v>6.4290000000000003</v>
      </c>
    </row>
    <row r="19" spans="1:14" x14ac:dyDescent="0.2">
      <c r="A19">
        <v>7107</v>
      </c>
      <c r="B19">
        <v>13.426</v>
      </c>
      <c r="C19">
        <v>0.14699999999999999</v>
      </c>
      <c r="D19">
        <v>-7.4999999999999997E-2</v>
      </c>
      <c r="E19">
        <v>1.304</v>
      </c>
      <c r="F19">
        <v>0.32600000000000001</v>
      </c>
      <c r="G19">
        <v>-6.6000000000000003E-2</v>
      </c>
      <c r="H19">
        <v>1.2999999999999999E-2</v>
      </c>
      <c r="I19">
        <v>-2.8000000000000001E-2</v>
      </c>
      <c r="J19">
        <v>-3.4000000000000002E-2</v>
      </c>
      <c r="K19">
        <v>0.91300000000000003</v>
      </c>
      <c r="L19">
        <v>0.73299999999999998</v>
      </c>
      <c r="M19">
        <v>3</v>
      </c>
      <c r="N19">
        <v>3</v>
      </c>
    </row>
    <row r="20" spans="1:14" x14ac:dyDescent="0.2">
      <c r="A20">
        <v>4965</v>
      </c>
      <c r="B20">
        <v>13.218999999999999</v>
      </c>
      <c r="C20">
        <v>1.252</v>
      </c>
      <c r="D20">
        <v>0.41699999999999998</v>
      </c>
      <c r="E20">
        <v>0.67300000000000004</v>
      </c>
      <c r="F20">
        <v>0.83699999999999997</v>
      </c>
      <c r="G20">
        <v>0.29199999999999998</v>
      </c>
      <c r="H20">
        <v>2.8000000000000001E-2</v>
      </c>
      <c r="I20">
        <v>8.4000000000000005E-2</v>
      </c>
      <c r="J20">
        <v>0.32100000000000001</v>
      </c>
      <c r="K20">
        <v>-0.65400000000000003</v>
      </c>
      <c r="L20">
        <v>-0.129</v>
      </c>
      <c r="M20">
        <v>3</v>
      </c>
      <c r="N20">
        <v>2.5</v>
      </c>
    </row>
    <row r="21" spans="1:14" x14ac:dyDescent="0.2">
      <c r="A21">
        <v>2614</v>
      </c>
      <c r="B21">
        <v>13.045</v>
      </c>
      <c r="C21">
        <v>0.14099999999999999</v>
      </c>
      <c r="D21">
        <v>2.367</v>
      </c>
      <c r="E21">
        <v>-0.35499999999999998</v>
      </c>
      <c r="F21">
        <v>-0.68899999999999995</v>
      </c>
      <c r="G21">
        <v>9.5000000000000001E-2</v>
      </c>
      <c r="H21">
        <v>3.2000000000000001E-2</v>
      </c>
      <c r="I21">
        <v>0.14599999999999999</v>
      </c>
      <c r="J21">
        <v>-0.11600000000000001</v>
      </c>
      <c r="K21">
        <v>0.67700000000000005</v>
      </c>
      <c r="L21">
        <v>0.42799999999999999</v>
      </c>
      <c r="M21">
        <v>0</v>
      </c>
      <c r="N21">
        <v>5.5709999999999997</v>
      </c>
    </row>
    <row r="22" spans="1:14" x14ac:dyDescent="0.2">
      <c r="A22">
        <v>6626</v>
      </c>
      <c r="B22">
        <v>12.874000000000001</v>
      </c>
      <c r="C22">
        <v>0.23899999999999999</v>
      </c>
      <c r="D22">
        <v>0.184</v>
      </c>
      <c r="E22">
        <v>1.0880000000000001</v>
      </c>
      <c r="F22">
        <v>0.63</v>
      </c>
      <c r="G22">
        <v>0.31</v>
      </c>
      <c r="H22">
        <v>-6.7000000000000004E-2</v>
      </c>
      <c r="I22">
        <v>0.878</v>
      </c>
      <c r="J22">
        <v>0.17899999999999999</v>
      </c>
      <c r="K22">
        <v>0.503</v>
      </c>
      <c r="L22">
        <v>6.8000000000000005E-2</v>
      </c>
      <c r="M22">
        <v>0</v>
      </c>
      <c r="N22">
        <v>3.8570000000000002</v>
      </c>
    </row>
    <row r="23" spans="1:14" x14ac:dyDescent="0.2">
      <c r="A23">
        <v>4005</v>
      </c>
      <c r="B23">
        <v>12.775</v>
      </c>
      <c r="C23">
        <v>0.156</v>
      </c>
      <c r="D23">
        <v>0.93200000000000005</v>
      </c>
      <c r="E23">
        <v>-0.312</v>
      </c>
      <c r="F23">
        <v>0.251</v>
      </c>
      <c r="G23">
        <v>1.121</v>
      </c>
      <c r="H23">
        <v>8.6999999999999994E-2</v>
      </c>
      <c r="I23">
        <v>0.76</v>
      </c>
      <c r="J23">
        <v>0.32700000000000001</v>
      </c>
      <c r="K23">
        <v>1.109</v>
      </c>
      <c r="L23">
        <v>0.20100000000000001</v>
      </c>
      <c r="M23">
        <v>0</v>
      </c>
      <c r="N23">
        <v>1.714</v>
      </c>
    </row>
    <row r="24" spans="1:14" x14ac:dyDescent="0.2">
      <c r="A24">
        <v>3824</v>
      </c>
      <c r="B24">
        <v>12.462999999999999</v>
      </c>
      <c r="C24">
        <v>0.29399999999999998</v>
      </c>
      <c r="D24">
        <v>1.1719999999999999</v>
      </c>
      <c r="E24">
        <v>0.94799999999999995</v>
      </c>
      <c r="F24">
        <v>0.71</v>
      </c>
      <c r="G24">
        <v>-0.19</v>
      </c>
      <c r="H24">
        <v>-6.5000000000000002E-2</v>
      </c>
      <c r="I24">
        <v>2.5999999999999999E-2</v>
      </c>
      <c r="J24">
        <v>-0.28999999999999998</v>
      </c>
      <c r="K24">
        <v>0.89900000000000002</v>
      </c>
      <c r="L24">
        <v>-0.191</v>
      </c>
      <c r="M24">
        <v>1</v>
      </c>
      <c r="N24">
        <v>3.5</v>
      </c>
    </row>
    <row r="25" spans="1:14" x14ac:dyDescent="0.2">
      <c r="A25">
        <v>5472</v>
      </c>
      <c r="B25">
        <v>11.819000000000001</v>
      </c>
      <c r="C25">
        <v>0.255</v>
      </c>
      <c r="D25">
        <v>2.3050000000000002</v>
      </c>
      <c r="E25">
        <v>-0.22600000000000001</v>
      </c>
      <c r="F25">
        <v>-0.17</v>
      </c>
      <c r="G25">
        <v>-0.129</v>
      </c>
      <c r="H25">
        <v>-0.153</v>
      </c>
      <c r="I25">
        <v>0.60099999999999998</v>
      </c>
      <c r="J25">
        <v>3.9E-2</v>
      </c>
      <c r="K25">
        <v>0.628</v>
      </c>
      <c r="L25">
        <v>0.309</v>
      </c>
      <c r="M25">
        <v>0</v>
      </c>
      <c r="N25">
        <v>2.5710000000000002</v>
      </c>
    </row>
    <row r="26" spans="1:14" x14ac:dyDescent="0.2">
      <c r="A26">
        <v>342</v>
      </c>
      <c r="B26">
        <v>11.565</v>
      </c>
      <c r="C26">
        <v>-8.3000000000000004E-2</v>
      </c>
      <c r="D26">
        <v>1.3759999999999999</v>
      </c>
      <c r="E26">
        <v>-0.70799999999999996</v>
      </c>
      <c r="F26">
        <v>-0.36</v>
      </c>
      <c r="G26">
        <v>9.7000000000000003E-2</v>
      </c>
      <c r="H26">
        <v>0.14599999999999999</v>
      </c>
      <c r="I26">
        <v>0.127</v>
      </c>
      <c r="J26">
        <v>0.191</v>
      </c>
      <c r="K26">
        <v>1.4810000000000001</v>
      </c>
      <c r="L26">
        <v>0.89300000000000002</v>
      </c>
      <c r="M26">
        <v>0</v>
      </c>
      <c r="N26">
        <v>3</v>
      </c>
    </row>
    <row r="27" spans="1:14" x14ac:dyDescent="0.2">
      <c r="A27">
        <v>263</v>
      </c>
      <c r="B27">
        <v>10.747999999999999</v>
      </c>
      <c r="C27">
        <v>-0.26900000000000002</v>
      </c>
      <c r="D27">
        <v>0.17799999999999999</v>
      </c>
      <c r="E27">
        <v>-0.63200000000000001</v>
      </c>
      <c r="F27">
        <v>-0.45300000000000001</v>
      </c>
      <c r="G27">
        <v>0.74099999999999999</v>
      </c>
      <c r="H27">
        <v>0.432</v>
      </c>
      <c r="I27">
        <v>0.26600000000000001</v>
      </c>
      <c r="J27">
        <v>0.21199999999999999</v>
      </c>
      <c r="K27">
        <v>1.0129999999999999</v>
      </c>
      <c r="L27">
        <v>0.89600000000000002</v>
      </c>
      <c r="M27">
        <v>2.1429999999999998</v>
      </c>
      <c r="N27">
        <v>2.5710000000000002</v>
      </c>
    </row>
    <row r="28" spans="1:14" x14ac:dyDescent="0.2">
      <c r="A28">
        <v>6167</v>
      </c>
      <c r="B28">
        <v>10.317</v>
      </c>
      <c r="C28">
        <v>0.251</v>
      </c>
      <c r="D28">
        <v>0.49399999999999999</v>
      </c>
      <c r="E28">
        <v>1.468</v>
      </c>
      <c r="F28">
        <v>0.90300000000000002</v>
      </c>
      <c r="G28">
        <v>-0.27700000000000002</v>
      </c>
      <c r="H28">
        <v>-6.6000000000000003E-2</v>
      </c>
      <c r="I28">
        <v>-8.4000000000000005E-2</v>
      </c>
      <c r="J28">
        <v>-0.309</v>
      </c>
      <c r="K28">
        <v>0.87</v>
      </c>
      <c r="L28">
        <v>0.219</v>
      </c>
      <c r="M28">
        <v>0</v>
      </c>
      <c r="N28">
        <v>2.1429999999999998</v>
      </c>
    </row>
    <row r="29" spans="1:14" x14ac:dyDescent="0.2">
      <c r="A29">
        <v>1539</v>
      </c>
      <c r="B29">
        <v>10.196999999999999</v>
      </c>
      <c r="C29">
        <v>-0.28599999999999998</v>
      </c>
      <c r="D29">
        <v>0.51300000000000001</v>
      </c>
      <c r="E29">
        <v>0.152</v>
      </c>
      <c r="F29">
        <v>0.01</v>
      </c>
      <c r="G29">
        <v>0.183</v>
      </c>
      <c r="H29">
        <v>2.5000000000000001E-2</v>
      </c>
      <c r="I29">
        <v>0.65300000000000002</v>
      </c>
      <c r="J29">
        <v>0.22500000000000001</v>
      </c>
      <c r="K29">
        <v>0.72499999999999998</v>
      </c>
      <c r="L29">
        <v>0.34200000000000003</v>
      </c>
      <c r="M29">
        <v>2.5</v>
      </c>
      <c r="N29">
        <v>1.5</v>
      </c>
    </row>
    <row r="30" spans="1:14" x14ac:dyDescent="0.2">
      <c r="A30">
        <v>21</v>
      </c>
      <c r="B30">
        <v>10.113</v>
      </c>
      <c r="C30">
        <v>-2.9000000000000001E-2</v>
      </c>
      <c r="D30">
        <v>1.054</v>
      </c>
      <c r="E30">
        <v>0.38700000000000001</v>
      </c>
      <c r="F30">
        <v>7.5999999999999998E-2</v>
      </c>
      <c r="G30">
        <v>8.5000000000000006E-2</v>
      </c>
      <c r="H30">
        <v>7.0000000000000007E-2</v>
      </c>
      <c r="I30">
        <v>-0.40600000000000003</v>
      </c>
      <c r="J30">
        <v>-0.185</v>
      </c>
      <c r="K30">
        <v>-7.0000000000000007E-2</v>
      </c>
      <c r="L30">
        <v>-0.193</v>
      </c>
      <c r="M30">
        <v>2.5710000000000002</v>
      </c>
      <c r="N30">
        <v>5.1429999999999998</v>
      </c>
    </row>
    <row r="31" spans="1:14" x14ac:dyDescent="0.2">
      <c r="A31">
        <v>4582</v>
      </c>
      <c r="B31">
        <v>9.4149999999999991</v>
      </c>
      <c r="C31">
        <v>-0.154</v>
      </c>
      <c r="D31">
        <v>1.0389999999999999</v>
      </c>
      <c r="E31">
        <v>0.82099999999999995</v>
      </c>
      <c r="F31">
        <v>0.85899999999999999</v>
      </c>
      <c r="G31">
        <v>-0.112</v>
      </c>
      <c r="H31">
        <v>-4.2999999999999997E-2</v>
      </c>
      <c r="I31">
        <v>-7.0999999999999994E-2</v>
      </c>
      <c r="J31">
        <v>0.10100000000000001</v>
      </c>
      <c r="K31">
        <v>0.128</v>
      </c>
      <c r="L31">
        <v>0.108</v>
      </c>
      <c r="M31">
        <v>0</v>
      </c>
      <c r="N31">
        <v>2</v>
      </c>
    </row>
    <row r="32" spans="1:14" x14ac:dyDescent="0.2">
      <c r="A32">
        <v>6366</v>
      </c>
      <c r="B32">
        <v>9.3620000000000001</v>
      </c>
      <c r="C32">
        <v>-5.1999999999999998E-2</v>
      </c>
      <c r="D32">
        <v>0.94599999999999995</v>
      </c>
      <c r="E32">
        <v>0.14899999999999999</v>
      </c>
      <c r="F32">
        <v>0.26800000000000002</v>
      </c>
      <c r="G32">
        <v>5.7000000000000002E-2</v>
      </c>
      <c r="H32">
        <v>-0.16600000000000001</v>
      </c>
      <c r="I32">
        <v>0.81899999999999995</v>
      </c>
      <c r="J32">
        <v>0.08</v>
      </c>
      <c r="K32">
        <v>0.73</v>
      </c>
      <c r="L32">
        <v>-0.14299999999999999</v>
      </c>
      <c r="M32">
        <v>0</v>
      </c>
      <c r="N32">
        <v>3</v>
      </c>
    </row>
    <row r="33" spans="1:14" x14ac:dyDescent="0.2">
      <c r="A33">
        <v>4748</v>
      </c>
      <c r="B33">
        <v>9.2720000000000002</v>
      </c>
      <c r="C33">
        <v>-0.124</v>
      </c>
      <c r="D33">
        <v>0.56899999999999995</v>
      </c>
      <c r="E33">
        <v>0.70499999999999996</v>
      </c>
      <c r="F33">
        <v>0.88500000000000001</v>
      </c>
      <c r="G33">
        <v>-0.17</v>
      </c>
      <c r="H33">
        <v>-4.2999999999999997E-2</v>
      </c>
      <c r="I33">
        <v>-0.39100000000000001</v>
      </c>
      <c r="J33">
        <v>0.125</v>
      </c>
      <c r="K33">
        <v>0.10299999999999999</v>
      </c>
      <c r="L33">
        <v>-2.7E-2</v>
      </c>
      <c r="M33">
        <v>3</v>
      </c>
      <c r="N33">
        <v>1.5</v>
      </c>
    </row>
    <row r="34" spans="1:14" x14ac:dyDescent="0.2">
      <c r="A34">
        <v>4073</v>
      </c>
      <c r="B34">
        <v>7.9889999999999999</v>
      </c>
      <c r="C34">
        <v>5.5E-2</v>
      </c>
      <c r="D34">
        <v>-0.19800000000000001</v>
      </c>
      <c r="E34">
        <v>0.193</v>
      </c>
      <c r="F34">
        <v>6.0999999999999999E-2</v>
      </c>
      <c r="G34">
        <v>0.16300000000000001</v>
      </c>
      <c r="H34">
        <v>1.0999999999999999E-2</v>
      </c>
      <c r="I34">
        <v>0.126</v>
      </c>
      <c r="J34">
        <v>-1.6E-2</v>
      </c>
      <c r="K34">
        <v>0.39900000000000002</v>
      </c>
      <c r="L34">
        <v>0.18099999999999999</v>
      </c>
      <c r="M34">
        <v>1.714</v>
      </c>
      <c r="N34">
        <v>4.2859999999999996</v>
      </c>
    </row>
    <row r="35" spans="1:14" x14ac:dyDescent="0.2">
      <c r="A35">
        <v>4075</v>
      </c>
      <c r="B35">
        <v>7.6029999999999998</v>
      </c>
      <c r="C35">
        <v>0.13500000000000001</v>
      </c>
      <c r="D35">
        <v>0.81499999999999995</v>
      </c>
      <c r="E35">
        <v>0.17899999999999999</v>
      </c>
      <c r="F35">
        <v>0.22600000000000001</v>
      </c>
      <c r="G35">
        <v>-0.28499999999999998</v>
      </c>
      <c r="H35">
        <v>2.5999999999999999E-2</v>
      </c>
      <c r="I35">
        <v>0.14699999999999999</v>
      </c>
      <c r="J35">
        <v>0.20399999999999999</v>
      </c>
      <c r="K35">
        <v>4.8000000000000001E-2</v>
      </c>
      <c r="L35">
        <v>0.114</v>
      </c>
      <c r="M35">
        <v>0</v>
      </c>
      <c r="N35">
        <v>3</v>
      </c>
    </row>
    <row r="36" spans="1:14" x14ac:dyDescent="0.2">
      <c r="A36">
        <v>2815</v>
      </c>
      <c r="B36">
        <v>7.5860000000000003</v>
      </c>
      <c r="C36">
        <v>0.192</v>
      </c>
      <c r="D36">
        <v>0.42299999999999999</v>
      </c>
      <c r="E36">
        <v>0.73</v>
      </c>
      <c r="F36">
        <v>0.17199999999999999</v>
      </c>
      <c r="G36">
        <v>0.39</v>
      </c>
      <c r="H36">
        <v>0.13500000000000001</v>
      </c>
      <c r="I36">
        <v>0.16</v>
      </c>
      <c r="J36">
        <v>-8.3000000000000004E-2</v>
      </c>
      <c r="K36">
        <v>0.16600000000000001</v>
      </c>
      <c r="L36">
        <v>-0.21199999999999999</v>
      </c>
      <c r="M36">
        <v>0</v>
      </c>
      <c r="N36">
        <v>3</v>
      </c>
    </row>
    <row r="37" spans="1:14" x14ac:dyDescent="0.2">
      <c r="A37">
        <v>3489</v>
      </c>
      <c r="B37">
        <v>7.577</v>
      </c>
      <c r="C37">
        <v>-0.14099999999999999</v>
      </c>
      <c r="D37">
        <v>0.82499999999999996</v>
      </c>
      <c r="E37">
        <v>-0.46600000000000003</v>
      </c>
      <c r="F37">
        <v>-0.27600000000000002</v>
      </c>
      <c r="G37">
        <v>0.76900000000000002</v>
      </c>
      <c r="H37">
        <v>0.40799999999999997</v>
      </c>
      <c r="I37">
        <v>0.497</v>
      </c>
      <c r="J37">
        <v>9.2999999999999999E-2</v>
      </c>
      <c r="K37">
        <v>0.185</v>
      </c>
      <c r="L37">
        <v>0.246</v>
      </c>
      <c r="M37">
        <v>0.5</v>
      </c>
      <c r="N37">
        <v>1.5</v>
      </c>
    </row>
    <row r="38" spans="1:14" x14ac:dyDescent="0.2">
      <c r="A38">
        <v>5317</v>
      </c>
      <c r="B38">
        <v>7.5750000000000002</v>
      </c>
      <c r="C38">
        <v>0.13900000000000001</v>
      </c>
      <c r="D38">
        <v>1.63</v>
      </c>
      <c r="E38">
        <v>0.442</v>
      </c>
      <c r="F38">
        <v>0.28599999999999998</v>
      </c>
      <c r="G38">
        <v>-0.19700000000000001</v>
      </c>
      <c r="H38">
        <v>-6.8000000000000005E-2</v>
      </c>
      <c r="I38">
        <v>0.189</v>
      </c>
      <c r="J38">
        <v>-0.217</v>
      </c>
      <c r="K38">
        <v>-0.157</v>
      </c>
      <c r="L38">
        <v>-9.7000000000000003E-2</v>
      </c>
      <c r="M38">
        <v>0</v>
      </c>
      <c r="N38">
        <v>2.1429999999999998</v>
      </c>
    </row>
    <row r="39" spans="1:14" x14ac:dyDescent="0.2">
      <c r="A39">
        <v>7085</v>
      </c>
      <c r="B39">
        <v>7.069</v>
      </c>
      <c r="C39">
        <v>0.46100000000000002</v>
      </c>
      <c r="D39">
        <v>0.112</v>
      </c>
      <c r="E39">
        <v>0.74199999999999999</v>
      </c>
      <c r="F39">
        <v>-4.2999999999999997E-2</v>
      </c>
      <c r="G39">
        <v>-0.123</v>
      </c>
      <c r="H39">
        <v>-0.14499999999999999</v>
      </c>
      <c r="I39">
        <v>0.113</v>
      </c>
      <c r="J39">
        <v>-5.8999999999999997E-2</v>
      </c>
      <c r="K39">
        <v>1.034</v>
      </c>
      <c r="L39">
        <v>7.0000000000000001E-3</v>
      </c>
      <c r="M39">
        <v>0</v>
      </c>
      <c r="N39">
        <v>3</v>
      </c>
    </row>
    <row r="40" spans="1:14" x14ac:dyDescent="0.2">
      <c r="A40">
        <v>6222</v>
      </c>
      <c r="B40">
        <v>6.819</v>
      </c>
      <c r="C40">
        <v>0.12</v>
      </c>
      <c r="D40">
        <v>1.7000000000000001E-2</v>
      </c>
      <c r="E40">
        <v>0.249</v>
      </c>
      <c r="F40">
        <v>0.33800000000000002</v>
      </c>
      <c r="G40">
        <v>-0.17899999999999999</v>
      </c>
      <c r="H40">
        <v>0.107</v>
      </c>
      <c r="I40">
        <v>-0.14499999999999999</v>
      </c>
      <c r="J40">
        <v>0.04</v>
      </c>
      <c r="K40">
        <v>5.7000000000000002E-2</v>
      </c>
      <c r="L40">
        <v>0.13200000000000001</v>
      </c>
      <c r="M40">
        <v>1.714</v>
      </c>
      <c r="N40">
        <v>3</v>
      </c>
    </row>
    <row r="41" spans="1:14" x14ac:dyDescent="0.2">
      <c r="A41">
        <v>5327</v>
      </c>
      <c r="B41">
        <v>6.5170000000000003</v>
      </c>
      <c r="C41">
        <v>-1.2999999999999999E-2</v>
      </c>
      <c r="D41">
        <v>0.56200000000000006</v>
      </c>
      <c r="E41">
        <v>0.48</v>
      </c>
      <c r="F41">
        <v>0.753</v>
      </c>
      <c r="G41">
        <v>5.8000000000000003E-2</v>
      </c>
      <c r="H41">
        <v>5.2999999999999999E-2</v>
      </c>
      <c r="I41">
        <v>0.38100000000000001</v>
      </c>
      <c r="J41">
        <v>-1.2999999999999999E-2</v>
      </c>
      <c r="K41">
        <v>-0.38300000000000001</v>
      </c>
      <c r="L41">
        <v>-0.19800000000000001</v>
      </c>
      <c r="M41">
        <v>0</v>
      </c>
      <c r="N41">
        <v>2</v>
      </c>
    </row>
    <row r="42" spans="1:14" x14ac:dyDescent="0.2">
      <c r="A42">
        <v>5063</v>
      </c>
      <c r="B42">
        <v>6.4119999999999999</v>
      </c>
      <c r="C42">
        <v>-0.248</v>
      </c>
      <c r="D42">
        <v>0.55000000000000004</v>
      </c>
      <c r="E42">
        <v>1.06</v>
      </c>
      <c r="F42">
        <v>0.35899999999999999</v>
      </c>
      <c r="G42">
        <v>0.29599999999999999</v>
      </c>
      <c r="H42">
        <v>5.3999999999999999E-2</v>
      </c>
      <c r="I42">
        <v>-0.186</v>
      </c>
      <c r="J42">
        <v>-0.115</v>
      </c>
      <c r="K42">
        <v>2.9000000000000001E-2</v>
      </c>
      <c r="L42">
        <v>-5.8999999999999997E-2</v>
      </c>
      <c r="M42">
        <v>0</v>
      </c>
      <c r="N42">
        <v>2.1429999999999998</v>
      </c>
    </row>
    <row r="43" spans="1:14" x14ac:dyDescent="0.2">
      <c r="A43">
        <v>1553</v>
      </c>
      <c r="B43">
        <v>6.3819999999999997</v>
      </c>
      <c r="C43">
        <v>-9.7000000000000003E-2</v>
      </c>
      <c r="D43">
        <v>1.149</v>
      </c>
      <c r="E43">
        <v>6.8000000000000005E-2</v>
      </c>
      <c r="F43">
        <v>0.215</v>
      </c>
      <c r="G43">
        <v>0.33100000000000002</v>
      </c>
      <c r="H43">
        <v>-6.4000000000000001E-2</v>
      </c>
      <c r="I43">
        <v>-3.3000000000000002E-2</v>
      </c>
      <c r="J43">
        <v>-0.28499999999999998</v>
      </c>
      <c r="K43">
        <v>-0.21199999999999999</v>
      </c>
      <c r="L43">
        <v>7.3999999999999996E-2</v>
      </c>
      <c r="M43">
        <v>0</v>
      </c>
      <c r="N43">
        <v>3</v>
      </c>
    </row>
    <row r="44" spans="1:14" x14ac:dyDescent="0.2">
      <c r="A44">
        <v>3976</v>
      </c>
      <c r="B44">
        <v>6.3579999999999997</v>
      </c>
      <c r="C44">
        <v>0.42299999999999999</v>
      </c>
      <c r="D44">
        <v>0.82199999999999995</v>
      </c>
      <c r="E44">
        <v>0.37</v>
      </c>
      <c r="F44">
        <v>0.32900000000000001</v>
      </c>
      <c r="G44">
        <v>0.161</v>
      </c>
      <c r="H44">
        <v>0.27400000000000002</v>
      </c>
      <c r="I44">
        <v>8.0000000000000002E-3</v>
      </c>
      <c r="J44">
        <v>-0.13300000000000001</v>
      </c>
      <c r="K44">
        <v>-0.52500000000000002</v>
      </c>
      <c r="L44">
        <v>-0.46400000000000002</v>
      </c>
      <c r="M44">
        <v>0</v>
      </c>
      <c r="N44">
        <v>3</v>
      </c>
    </row>
    <row r="45" spans="1:14" x14ac:dyDescent="0.2">
      <c r="A45">
        <v>283</v>
      </c>
      <c r="B45">
        <v>5.7249999999999996</v>
      </c>
      <c r="C45">
        <v>-1.4999999999999999E-2</v>
      </c>
      <c r="D45">
        <v>0.82899999999999996</v>
      </c>
      <c r="E45">
        <v>0.18099999999999999</v>
      </c>
      <c r="F45">
        <v>0.15</v>
      </c>
      <c r="G45">
        <v>0.46400000000000002</v>
      </c>
      <c r="H45">
        <v>0.52800000000000002</v>
      </c>
      <c r="I45">
        <v>-0.22500000000000001</v>
      </c>
      <c r="J45">
        <v>-5.8999999999999997E-2</v>
      </c>
      <c r="K45">
        <v>-0.14099999999999999</v>
      </c>
      <c r="L45">
        <v>-0.43</v>
      </c>
      <c r="M45">
        <v>0</v>
      </c>
      <c r="N45">
        <v>2.1429999999999998</v>
      </c>
    </row>
    <row r="46" spans="1:14" x14ac:dyDescent="0.2">
      <c r="A46">
        <v>4504</v>
      </c>
      <c r="B46">
        <v>5.5149999999999997</v>
      </c>
      <c r="C46">
        <v>1.3140000000000001</v>
      </c>
      <c r="D46">
        <v>-0.56000000000000005</v>
      </c>
      <c r="E46">
        <v>0.315</v>
      </c>
      <c r="F46">
        <v>0.19900000000000001</v>
      </c>
      <c r="G46">
        <v>-0.14699999999999999</v>
      </c>
      <c r="H46">
        <v>-3.7999999999999999E-2</v>
      </c>
      <c r="I46">
        <v>-0.35399999999999998</v>
      </c>
      <c r="J46">
        <v>-0.16900000000000001</v>
      </c>
      <c r="K46">
        <v>0.216</v>
      </c>
      <c r="L46">
        <v>0.17799999999999999</v>
      </c>
      <c r="M46">
        <v>2.5</v>
      </c>
      <c r="N46">
        <v>1.5</v>
      </c>
    </row>
    <row r="47" spans="1:14" x14ac:dyDescent="0.2">
      <c r="A47">
        <v>4847</v>
      </c>
      <c r="B47">
        <v>5.4489999999999998</v>
      </c>
      <c r="C47">
        <v>8.9999999999999993E-3</v>
      </c>
      <c r="D47">
        <v>1.321</v>
      </c>
      <c r="E47">
        <v>0.54</v>
      </c>
      <c r="F47">
        <v>0.39400000000000002</v>
      </c>
      <c r="G47">
        <v>0.23799999999999999</v>
      </c>
      <c r="H47">
        <v>-0.157</v>
      </c>
      <c r="I47">
        <v>4.9000000000000002E-2</v>
      </c>
      <c r="J47">
        <v>-3.5000000000000003E-2</v>
      </c>
      <c r="K47">
        <v>0.10100000000000001</v>
      </c>
      <c r="L47">
        <v>-0.33</v>
      </c>
      <c r="M47">
        <v>0</v>
      </c>
      <c r="N47">
        <v>0</v>
      </c>
    </row>
    <row r="48" spans="1:14" x14ac:dyDescent="0.2">
      <c r="A48">
        <v>3140</v>
      </c>
      <c r="B48">
        <v>5.3109999999999999</v>
      </c>
      <c r="C48">
        <v>0.315</v>
      </c>
      <c r="D48">
        <v>0.23</v>
      </c>
      <c r="E48">
        <v>-8.5000000000000006E-2</v>
      </c>
      <c r="F48">
        <v>-0.45200000000000001</v>
      </c>
      <c r="G48">
        <v>4.1000000000000002E-2</v>
      </c>
      <c r="H48">
        <v>-3.5000000000000003E-2</v>
      </c>
      <c r="I48">
        <v>3.7999999999999999E-2</v>
      </c>
      <c r="J48">
        <v>7.9000000000000001E-2</v>
      </c>
      <c r="K48">
        <v>6.0999999999999999E-2</v>
      </c>
      <c r="L48">
        <v>0.70299999999999996</v>
      </c>
      <c r="M48">
        <v>1</v>
      </c>
      <c r="N48">
        <v>2</v>
      </c>
    </row>
    <row r="49" spans="1:14" x14ac:dyDescent="0.2">
      <c r="A49">
        <v>2187</v>
      </c>
      <c r="B49">
        <v>5.282</v>
      </c>
      <c r="C49">
        <v>-5.0000000000000001E-3</v>
      </c>
      <c r="D49">
        <v>1.038</v>
      </c>
      <c r="E49">
        <v>0.26700000000000002</v>
      </c>
      <c r="F49">
        <v>-0.03</v>
      </c>
      <c r="G49">
        <v>0.10299999999999999</v>
      </c>
      <c r="H49">
        <v>4.1000000000000002E-2</v>
      </c>
      <c r="I49">
        <v>0.19400000000000001</v>
      </c>
      <c r="J49">
        <v>1.9E-2</v>
      </c>
      <c r="K49">
        <v>-0.436</v>
      </c>
      <c r="L49">
        <v>-0.39</v>
      </c>
      <c r="M49">
        <v>0</v>
      </c>
      <c r="N49">
        <v>3</v>
      </c>
    </row>
    <row r="50" spans="1:14" x14ac:dyDescent="0.2">
      <c r="A50">
        <v>4083</v>
      </c>
      <c r="B50">
        <v>5.226</v>
      </c>
      <c r="C50">
        <v>0.182</v>
      </c>
      <c r="D50">
        <v>6.6000000000000003E-2</v>
      </c>
      <c r="E50">
        <v>0.442</v>
      </c>
      <c r="F50">
        <v>0.155</v>
      </c>
      <c r="G50">
        <v>-5.0999999999999997E-2</v>
      </c>
      <c r="H50">
        <v>-4.2999999999999997E-2</v>
      </c>
      <c r="I50">
        <v>-0.17499999999999999</v>
      </c>
      <c r="J50">
        <v>5.7000000000000002E-2</v>
      </c>
      <c r="K50">
        <v>-0.36799999999999999</v>
      </c>
      <c r="L50">
        <v>-1.2E-2</v>
      </c>
      <c r="M50">
        <v>2</v>
      </c>
      <c r="N50">
        <v>2.5</v>
      </c>
    </row>
    <row r="51" spans="1:14" x14ac:dyDescent="0.2">
      <c r="A51">
        <v>1398</v>
      </c>
      <c r="B51">
        <v>5.1449999999999996</v>
      </c>
      <c r="C51">
        <v>0.21299999999999999</v>
      </c>
      <c r="D51">
        <v>0.61599999999999999</v>
      </c>
      <c r="E51">
        <v>0.52700000000000002</v>
      </c>
      <c r="F51">
        <v>0.47799999999999998</v>
      </c>
      <c r="G51">
        <v>-2.7E-2</v>
      </c>
      <c r="H51">
        <v>-1.7999999999999999E-2</v>
      </c>
      <c r="I51">
        <v>-0.19400000000000001</v>
      </c>
      <c r="J51">
        <v>-8.8999999999999996E-2</v>
      </c>
      <c r="K51">
        <v>-0.22500000000000001</v>
      </c>
      <c r="L51">
        <v>-0.30199999999999999</v>
      </c>
      <c r="M51">
        <v>1.5</v>
      </c>
      <c r="N51">
        <v>1</v>
      </c>
    </row>
    <row r="52" spans="1:14" x14ac:dyDescent="0.2">
      <c r="A52">
        <v>3651</v>
      </c>
      <c r="B52">
        <v>4.875</v>
      </c>
      <c r="C52">
        <v>0.02</v>
      </c>
      <c r="D52">
        <v>0.55200000000000005</v>
      </c>
      <c r="E52">
        <v>0.16300000000000001</v>
      </c>
      <c r="F52">
        <v>0.23100000000000001</v>
      </c>
      <c r="G52">
        <v>-0.156</v>
      </c>
      <c r="H52">
        <v>6.9000000000000006E-2</v>
      </c>
      <c r="I52">
        <v>-0.188</v>
      </c>
      <c r="J52">
        <v>4.3999999999999997E-2</v>
      </c>
      <c r="K52">
        <v>-0.113</v>
      </c>
      <c r="L52">
        <v>-0.23100000000000001</v>
      </c>
      <c r="M52">
        <v>0.42899999999999999</v>
      </c>
      <c r="N52">
        <v>3</v>
      </c>
    </row>
    <row r="53" spans="1:14" x14ac:dyDescent="0.2">
      <c r="A53">
        <v>5410</v>
      </c>
      <c r="B53">
        <v>4.87</v>
      </c>
      <c r="C53">
        <v>2.5999999999999999E-2</v>
      </c>
      <c r="D53">
        <v>-0.372</v>
      </c>
      <c r="E53">
        <v>-3.2000000000000001E-2</v>
      </c>
      <c r="F53">
        <v>-0.31</v>
      </c>
      <c r="G53">
        <v>-0.18099999999999999</v>
      </c>
      <c r="H53">
        <v>-0.13300000000000001</v>
      </c>
      <c r="I53">
        <v>0.37</v>
      </c>
      <c r="J53">
        <v>3.5000000000000003E-2</v>
      </c>
      <c r="K53">
        <v>-0.09</v>
      </c>
      <c r="L53">
        <v>0.19900000000000001</v>
      </c>
      <c r="M53">
        <v>2.1429999999999998</v>
      </c>
      <c r="N53">
        <v>4.2859999999999996</v>
      </c>
    </row>
    <row r="54" spans="1:14" x14ac:dyDescent="0.2">
      <c r="A54">
        <v>6961</v>
      </c>
      <c r="B54">
        <v>4.5259999999999998</v>
      </c>
      <c r="C54">
        <v>0.312</v>
      </c>
      <c r="D54">
        <v>-0.26100000000000001</v>
      </c>
      <c r="E54">
        <v>4.2999999999999997E-2</v>
      </c>
      <c r="F54">
        <v>0.17899999999999999</v>
      </c>
      <c r="G54">
        <v>5.0000000000000001E-3</v>
      </c>
      <c r="H54">
        <v>0.245</v>
      </c>
      <c r="I54">
        <v>-5.7000000000000002E-2</v>
      </c>
      <c r="J54">
        <v>1.9E-2</v>
      </c>
      <c r="K54">
        <v>0.41899999999999998</v>
      </c>
      <c r="L54">
        <v>-0.32100000000000001</v>
      </c>
      <c r="M54">
        <v>2</v>
      </c>
      <c r="N54">
        <v>1.5</v>
      </c>
    </row>
    <row r="55" spans="1:14" x14ac:dyDescent="0.2">
      <c r="A55">
        <v>5130</v>
      </c>
      <c r="B55">
        <v>4.2030000000000003</v>
      </c>
      <c r="C55">
        <v>-0.37</v>
      </c>
      <c r="D55">
        <v>8.0000000000000002E-3</v>
      </c>
      <c r="E55">
        <v>0.46600000000000003</v>
      </c>
      <c r="F55">
        <v>0.184</v>
      </c>
      <c r="G55">
        <v>5.2999999999999999E-2</v>
      </c>
      <c r="H55">
        <v>-0.16300000000000001</v>
      </c>
      <c r="I55">
        <v>-2.8000000000000001E-2</v>
      </c>
      <c r="J55">
        <v>6.9000000000000006E-2</v>
      </c>
      <c r="K55">
        <v>0.59499999999999997</v>
      </c>
      <c r="L55">
        <v>0.39700000000000002</v>
      </c>
      <c r="M55">
        <v>0</v>
      </c>
      <c r="N55">
        <v>1.286</v>
      </c>
    </row>
    <row r="56" spans="1:14" x14ac:dyDescent="0.2">
      <c r="A56">
        <v>4187</v>
      </c>
      <c r="B56">
        <v>3.9220000000000002</v>
      </c>
      <c r="C56">
        <v>-3.6999999999999998E-2</v>
      </c>
      <c r="D56">
        <v>6.3E-2</v>
      </c>
      <c r="E56">
        <v>-0.23799999999999999</v>
      </c>
      <c r="F56">
        <v>0.254</v>
      </c>
      <c r="G56">
        <v>-1E-3</v>
      </c>
      <c r="H56">
        <v>-6.0999999999999999E-2</v>
      </c>
      <c r="I56">
        <v>5.0000000000000001E-3</v>
      </c>
      <c r="J56">
        <v>7.3999999999999996E-2</v>
      </c>
      <c r="K56">
        <v>0.628</v>
      </c>
      <c r="L56">
        <v>7.2999999999999995E-2</v>
      </c>
      <c r="M56">
        <v>1.5</v>
      </c>
      <c r="N56">
        <v>0.5</v>
      </c>
    </row>
    <row r="57" spans="1:14" x14ac:dyDescent="0.2">
      <c r="A57">
        <v>4823</v>
      </c>
      <c r="B57">
        <v>3.8370000000000002</v>
      </c>
      <c r="C57">
        <v>-0.112</v>
      </c>
      <c r="D57">
        <v>1.165</v>
      </c>
      <c r="E57">
        <v>0.27400000000000002</v>
      </c>
      <c r="F57">
        <v>-0.48099999999999998</v>
      </c>
      <c r="G57">
        <v>-0.19700000000000001</v>
      </c>
      <c r="H57">
        <v>6.2E-2</v>
      </c>
      <c r="I57">
        <v>-0.51800000000000002</v>
      </c>
      <c r="J57">
        <v>-0.223</v>
      </c>
      <c r="K57">
        <v>-0.52</v>
      </c>
      <c r="L57">
        <v>-2.9000000000000001E-2</v>
      </c>
      <c r="M57">
        <v>0</v>
      </c>
      <c r="N57">
        <v>4.5</v>
      </c>
    </row>
    <row r="58" spans="1:14" x14ac:dyDescent="0.2">
      <c r="A58">
        <v>7409</v>
      </c>
      <c r="B58">
        <v>3.5</v>
      </c>
      <c r="C58">
        <v>0.22900000000000001</v>
      </c>
      <c r="D58">
        <v>-0.67500000000000004</v>
      </c>
      <c r="E58">
        <v>0.25800000000000001</v>
      </c>
      <c r="F58">
        <v>0.216</v>
      </c>
      <c r="G58">
        <v>0.16700000000000001</v>
      </c>
      <c r="H58">
        <v>1.9E-2</v>
      </c>
      <c r="I58">
        <v>5.3999999999999999E-2</v>
      </c>
      <c r="J58">
        <v>2E-3</v>
      </c>
      <c r="K58">
        <v>0.58399999999999996</v>
      </c>
      <c r="L58">
        <v>2.9000000000000001E-2</v>
      </c>
      <c r="M58">
        <v>0</v>
      </c>
      <c r="N58">
        <v>2.1429999999999998</v>
      </c>
    </row>
    <row r="59" spans="1:14" x14ac:dyDescent="0.2">
      <c r="A59">
        <v>4243</v>
      </c>
      <c r="B59">
        <v>3.2149999999999999</v>
      </c>
      <c r="C59">
        <v>0.20899999999999999</v>
      </c>
      <c r="D59">
        <v>1.036</v>
      </c>
      <c r="E59">
        <v>0.105</v>
      </c>
      <c r="F59">
        <v>-1.2E-2</v>
      </c>
      <c r="G59">
        <v>-8.0000000000000002E-3</v>
      </c>
      <c r="H59">
        <v>-0.13</v>
      </c>
      <c r="I59">
        <v>0.29799999999999999</v>
      </c>
      <c r="J59">
        <v>8.9999999999999993E-3</v>
      </c>
      <c r="K59">
        <v>-0.17299999999999999</v>
      </c>
      <c r="L59">
        <v>-0.26200000000000001</v>
      </c>
      <c r="M59">
        <v>0</v>
      </c>
      <c r="N59">
        <v>0.42899999999999999</v>
      </c>
    </row>
    <row r="60" spans="1:14" x14ac:dyDescent="0.2">
      <c r="A60">
        <v>900</v>
      </c>
      <c r="B60">
        <v>2.698</v>
      </c>
      <c r="C60">
        <v>7.0000000000000007E-2</v>
      </c>
      <c r="D60">
        <v>-0.26500000000000001</v>
      </c>
      <c r="E60">
        <v>0.311</v>
      </c>
      <c r="F60">
        <v>0.38200000000000001</v>
      </c>
      <c r="G60">
        <v>-3.7999999999999999E-2</v>
      </c>
      <c r="H60">
        <v>-8.9999999999999993E-3</v>
      </c>
      <c r="I60">
        <v>-0.309</v>
      </c>
      <c r="J60">
        <v>-0.107</v>
      </c>
      <c r="K60">
        <v>0.316</v>
      </c>
      <c r="L60">
        <v>-0.05</v>
      </c>
      <c r="M60">
        <v>0</v>
      </c>
      <c r="N60">
        <v>2.1429999999999998</v>
      </c>
    </row>
    <row r="61" spans="1:14" x14ac:dyDescent="0.2">
      <c r="A61">
        <v>7489</v>
      </c>
      <c r="B61">
        <v>2.694</v>
      </c>
      <c r="C61">
        <v>-0.05</v>
      </c>
      <c r="D61">
        <v>0.94299999999999995</v>
      </c>
      <c r="E61">
        <v>-0.41499999999999998</v>
      </c>
      <c r="F61">
        <v>-0.16300000000000001</v>
      </c>
      <c r="G61">
        <v>-0.27200000000000002</v>
      </c>
      <c r="H61">
        <v>-0.11</v>
      </c>
      <c r="I61">
        <v>-0.33800000000000002</v>
      </c>
      <c r="J61">
        <v>-0.14299999999999999</v>
      </c>
      <c r="K61">
        <v>0.28000000000000003</v>
      </c>
      <c r="L61">
        <v>0.61499999999999999</v>
      </c>
      <c r="M61">
        <v>0.42899999999999999</v>
      </c>
      <c r="N61">
        <v>0.42899999999999999</v>
      </c>
    </row>
    <row r="62" spans="1:14" x14ac:dyDescent="0.2">
      <c r="A62">
        <v>4074</v>
      </c>
      <c r="B62">
        <v>7.9000000000000001E-2</v>
      </c>
      <c r="C62">
        <v>-0.23200000000000001</v>
      </c>
      <c r="D62">
        <v>-0.43099999999999999</v>
      </c>
      <c r="E62">
        <v>-0.34100000000000003</v>
      </c>
      <c r="F62">
        <v>-0.42</v>
      </c>
      <c r="G62">
        <v>7.6999999999999999E-2</v>
      </c>
      <c r="H62">
        <v>8.7999999999999995E-2</v>
      </c>
      <c r="I62">
        <v>-0.218</v>
      </c>
      <c r="J62">
        <v>0.159</v>
      </c>
      <c r="K62">
        <v>0.53100000000000003</v>
      </c>
      <c r="L62">
        <v>8.5000000000000006E-2</v>
      </c>
      <c r="M62">
        <v>0</v>
      </c>
      <c r="N62">
        <v>2</v>
      </c>
    </row>
    <row r="63" spans="1:14" x14ac:dyDescent="0.2">
      <c r="A63">
        <v>4267</v>
      </c>
      <c r="B63">
        <v>-0.47299999999999998</v>
      </c>
      <c r="C63">
        <v>-7.3999999999999996E-2</v>
      </c>
      <c r="D63">
        <v>0.64400000000000002</v>
      </c>
      <c r="E63">
        <v>-0.82799999999999996</v>
      </c>
      <c r="F63">
        <v>-0.52500000000000002</v>
      </c>
      <c r="G63">
        <v>-0.29899999999999999</v>
      </c>
      <c r="H63">
        <v>-0.105</v>
      </c>
      <c r="I63">
        <v>-0.26900000000000002</v>
      </c>
      <c r="J63">
        <v>9.7000000000000003E-2</v>
      </c>
      <c r="K63">
        <v>0.25600000000000001</v>
      </c>
      <c r="L63">
        <v>4.1000000000000002E-2</v>
      </c>
      <c r="M63">
        <v>0</v>
      </c>
      <c r="N63">
        <v>1.5</v>
      </c>
    </row>
    <row r="64" spans="1:14" x14ac:dyDescent="0.2">
      <c r="A64">
        <v>5777</v>
      </c>
      <c r="B64">
        <v>-0.76400000000000001</v>
      </c>
      <c r="C64">
        <v>-4.7E-2</v>
      </c>
      <c r="D64">
        <v>-9.4E-2</v>
      </c>
      <c r="E64">
        <v>-3.5000000000000003E-2</v>
      </c>
      <c r="F64">
        <v>-0.192</v>
      </c>
      <c r="G64">
        <v>-0.251</v>
      </c>
      <c r="H64">
        <v>-0.106</v>
      </c>
      <c r="I64">
        <v>0.33</v>
      </c>
      <c r="J64">
        <v>-6.8000000000000005E-2</v>
      </c>
      <c r="K64">
        <v>-0.40300000000000002</v>
      </c>
      <c r="L64">
        <v>-0.191</v>
      </c>
      <c r="M64">
        <v>0.5</v>
      </c>
      <c r="N64">
        <v>1.5</v>
      </c>
    </row>
    <row r="65" spans="1:14" x14ac:dyDescent="0.2">
      <c r="A65">
        <v>1758</v>
      </c>
      <c r="B65">
        <v>-4.2039999999999997</v>
      </c>
      <c r="C65">
        <v>0.26900000000000002</v>
      </c>
      <c r="D65">
        <v>9.8000000000000004E-2</v>
      </c>
      <c r="E65">
        <v>-4.2000000000000003E-2</v>
      </c>
      <c r="F65">
        <v>-0.39200000000000002</v>
      </c>
      <c r="G65">
        <v>-0.219</v>
      </c>
      <c r="H65">
        <v>-0.22700000000000001</v>
      </c>
      <c r="I65">
        <v>-6.6000000000000003E-2</v>
      </c>
      <c r="J65">
        <v>-6.6000000000000003E-2</v>
      </c>
      <c r="K65">
        <v>-0.76</v>
      </c>
      <c r="L65">
        <v>-0.436</v>
      </c>
      <c r="M65">
        <v>0</v>
      </c>
      <c r="N65">
        <v>0.5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E8CE-647C-2E47-B4B3-B56D00F6C4A9}">
  <sheetPr>
    <tabColor rgb="FF00B050"/>
  </sheetPr>
  <dimension ref="A1:N50"/>
  <sheetViews>
    <sheetView topLeftCell="A41" workbookViewId="0"/>
  </sheetViews>
  <sheetFormatPr baseColWidth="10" defaultRowHeight="16" x14ac:dyDescent="0.2"/>
  <cols>
    <col min="1" max="1" width="8.1640625" customWidth="1"/>
    <col min="2" max="2" width="7.1640625" bestFit="1" customWidth="1"/>
    <col min="3" max="3" width="18.5" customWidth="1"/>
    <col min="4" max="4" width="18.6640625" customWidth="1"/>
    <col min="5" max="5" width="19.33203125" customWidth="1"/>
    <col min="6" max="6" width="19.5" customWidth="1"/>
    <col min="7" max="7" width="19.83203125" customWidth="1"/>
    <col min="8" max="8" width="20" customWidth="1"/>
    <col min="9" max="9" width="19.1640625" customWidth="1"/>
    <col min="10" max="11" width="19.33203125" customWidth="1"/>
    <col min="12" max="12" width="19.5" customWidth="1"/>
    <col min="13" max="13" width="13.6640625" customWidth="1"/>
    <col min="14" max="14" width="14.33203125" customWidth="1"/>
  </cols>
  <sheetData>
    <row r="1" spans="1:14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12</v>
      </c>
      <c r="N1" t="s">
        <v>13</v>
      </c>
    </row>
    <row r="2" spans="1:14" x14ac:dyDescent="0.2">
      <c r="A2">
        <v>973</v>
      </c>
      <c r="B2">
        <v>33.616999999999997</v>
      </c>
      <c r="C2">
        <v>-0.16300000000000001</v>
      </c>
      <c r="D2">
        <v>2.5259999999999998</v>
      </c>
      <c r="E2">
        <v>1.0009999999999999</v>
      </c>
      <c r="F2">
        <v>0.999</v>
      </c>
      <c r="G2">
        <v>-6.6000000000000003E-2</v>
      </c>
      <c r="H2">
        <v>-4.1000000000000002E-2</v>
      </c>
      <c r="I2">
        <v>0.63800000000000001</v>
      </c>
      <c r="J2">
        <v>0.23799999999999999</v>
      </c>
      <c r="K2">
        <v>1.5069999999999999</v>
      </c>
      <c r="L2">
        <v>1.288</v>
      </c>
      <c r="M2">
        <v>3</v>
      </c>
      <c r="N2">
        <v>9.75</v>
      </c>
    </row>
    <row r="3" spans="1:14" x14ac:dyDescent="0.2">
      <c r="A3">
        <v>330</v>
      </c>
      <c r="B3">
        <v>31.228999999999999</v>
      </c>
      <c r="C3">
        <v>-0.21299999999999999</v>
      </c>
      <c r="D3">
        <v>0.80200000000000005</v>
      </c>
      <c r="E3">
        <v>0.23100000000000001</v>
      </c>
      <c r="F3">
        <v>8.3000000000000004E-2</v>
      </c>
      <c r="G3">
        <v>0.33800000000000002</v>
      </c>
      <c r="H3">
        <v>8.1000000000000003E-2</v>
      </c>
      <c r="I3">
        <v>1.4510000000000001</v>
      </c>
      <c r="J3">
        <v>1.258</v>
      </c>
      <c r="K3">
        <v>1.5580000000000001</v>
      </c>
      <c r="L3">
        <v>1.512</v>
      </c>
      <c r="M3">
        <v>2.5710000000000002</v>
      </c>
      <c r="N3">
        <v>10.714</v>
      </c>
    </row>
    <row r="4" spans="1:14" x14ac:dyDescent="0.2">
      <c r="A4">
        <v>4481</v>
      </c>
      <c r="B4">
        <v>23.727</v>
      </c>
      <c r="C4">
        <v>0.3</v>
      </c>
      <c r="D4">
        <v>0.82199999999999995</v>
      </c>
      <c r="E4">
        <v>-0.123</v>
      </c>
      <c r="F4">
        <v>-0.26700000000000002</v>
      </c>
      <c r="G4">
        <v>1.4079999999999999</v>
      </c>
      <c r="H4">
        <v>0.3</v>
      </c>
      <c r="I4">
        <v>1.724</v>
      </c>
      <c r="J4">
        <v>0.85</v>
      </c>
      <c r="K4">
        <v>1.321</v>
      </c>
      <c r="L4">
        <v>0.68799999999999994</v>
      </c>
      <c r="M4">
        <v>0</v>
      </c>
      <c r="N4">
        <v>7.2859999999999996</v>
      </c>
    </row>
    <row r="5" spans="1:14" x14ac:dyDescent="0.2">
      <c r="A5">
        <v>3309</v>
      </c>
      <c r="B5">
        <v>19.562999999999999</v>
      </c>
      <c r="C5">
        <v>-6.4000000000000001E-2</v>
      </c>
      <c r="D5">
        <v>0.59899999999999998</v>
      </c>
      <c r="E5">
        <v>-9.2999999999999999E-2</v>
      </c>
      <c r="F5">
        <v>-0.13300000000000001</v>
      </c>
      <c r="G5">
        <v>0.44600000000000001</v>
      </c>
      <c r="H5">
        <v>-4.8000000000000001E-2</v>
      </c>
      <c r="I5">
        <v>0.96899999999999997</v>
      </c>
      <c r="J5">
        <v>0.72799999999999998</v>
      </c>
      <c r="K5">
        <v>1.1579999999999999</v>
      </c>
      <c r="L5">
        <v>1.764</v>
      </c>
      <c r="M5">
        <v>2.5710000000000002</v>
      </c>
      <c r="N5">
        <v>3.4289999999999998</v>
      </c>
    </row>
    <row r="6" spans="1:14" x14ac:dyDescent="0.2">
      <c r="A6">
        <v>5802</v>
      </c>
      <c r="B6">
        <v>18.254999999999999</v>
      </c>
      <c r="C6">
        <v>-4.9000000000000002E-2</v>
      </c>
      <c r="D6">
        <v>3.21</v>
      </c>
      <c r="E6">
        <v>0.122</v>
      </c>
      <c r="F6">
        <v>-0.11799999999999999</v>
      </c>
      <c r="G6">
        <v>0.30199999999999999</v>
      </c>
      <c r="H6">
        <v>-2E-3</v>
      </c>
      <c r="I6">
        <v>1.048</v>
      </c>
      <c r="J6">
        <v>0.60499999999999998</v>
      </c>
      <c r="K6">
        <v>0.45600000000000002</v>
      </c>
      <c r="L6">
        <v>0.28000000000000003</v>
      </c>
      <c r="M6">
        <v>1.714</v>
      </c>
      <c r="N6">
        <v>0.85699999999999998</v>
      </c>
    </row>
    <row r="7" spans="1:14" x14ac:dyDescent="0.2">
      <c r="A7">
        <v>7447</v>
      </c>
      <c r="B7">
        <v>17.484999999999999</v>
      </c>
      <c r="C7">
        <v>1.0289999999999999</v>
      </c>
      <c r="D7">
        <v>0.48899999999999999</v>
      </c>
      <c r="E7">
        <v>1.337</v>
      </c>
      <c r="F7">
        <v>0.73799999999999999</v>
      </c>
      <c r="G7">
        <v>3.6999999999999998E-2</v>
      </c>
      <c r="H7">
        <v>-0.107</v>
      </c>
      <c r="I7">
        <v>0.04</v>
      </c>
      <c r="J7">
        <v>-0.16400000000000001</v>
      </c>
      <c r="K7">
        <v>2.36</v>
      </c>
      <c r="L7">
        <v>0.67</v>
      </c>
      <c r="M7">
        <v>0</v>
      </c>
      <c r="N7">
        <v>3</v>
      </c>
    </row>
    <row r="8" spans="1:14" x14ac:dyDescent="0.2">
      <c r="A8">
        <v>294</v>
      </c>
      <c r="B8">
        <v>17.198</v>
      </c>
      <c r="C8">
        <v>-9.0999999999999998E-2</v>
      </c>
      <c r="D8">
        <v>1.5980000000000001</v>
      </c>
      <c r="E8">
        <v>0.63200000000000001</v>
      </c>
      <c r="F8">
        <v>0.54100000000000004</v>
      </c>
      <c r="G8">
        <v>-4.4999999999999998E-2</v>
      </c>
      <c r="H8">
        <v>1.4E-2</v>
      </c>
      <c r="I8">
        <v>-0.17299999999999999</v>
      </c>
      <c r="J8">
        <v>-0.16700000000000001</v>
      </c>
      <c r="K8">
        <v>0.24199999999999999</v>
      </c>
      <c r="L8">
        <v>-0.34399999999999997</v>
      </c>
      <c r="M8">
        <v>2.5710000000000002</v>
      </c>
      <c r="N8">
        <v>8.5709999999999997</v>
      </c>
    </row>
    <row r="9" spans="1:14" x14ac:dyDescent="0.2">
      <c r="A9">
        <v>5669</v>
      </c>
      <c r="B9">
        <v>17.123999999999999</v>
      </c>
      <c r="C9">
        <v>-0.1</v>
      </c>
      <c r="D9">
        <v>1.5349999999999999</v>
      </c>
      <c r="E9">
        <v>0.4</v>
      </c>
      <c r="F9">
        <v>0.59299999999999997</v>
      </c>
      <c r="G9">
        <v>3.4000000000000002E-2</v>
      </c>
      <c r="H9">
        <v>-4.3999999999999997E-2</v>
      </c>
      <c r="I9">
        <v>0.16600000000000001</v>
      </c>
      <c r="J9">
        <v>0.378</v>
      </c>
      <c r="K9">
        <v>0.68700000000000006</v>
      </c>
      <c r="L9">
        <v>0.73899999999999999</v>
      </c>
      <c r="M9">
        <v>2.5710000000000002</v>
      </c>
      <c r="N9">
        <v>2.5710000000000002</v>
      </c>
    </row>
    <row r="10" spans="1:14" x14ac:dyDescent="0.2">
      <c r="A10">
        <v>1160</v>
      </c>
      <c r="B10">
        <v>16.641999999999999</v>
      </c>
      <c r="C10">
        <v>0.122</v>
      </c>
      <c r="D10">
        <v>1.839</v>
      </c>
      <c r="E10">
        <v>0.22</v>
      </c>
      <c r="F10">
        <v>0.32400000000000001</v>
      </c>
      <c r="G10">
        <v>0.35699999999999998</v>
      </c>
      <c r="H10">
        <v>2.8000000000000001E-2</v>
      </c>
      <c r="I10">
        <v>0.434</v>
      </c>
      <c r="J10">
        <v>2.5000000000000001E-2</v>
      </c>
      <c r="K10">
        <v>1.593</v>
      </c>
      <c r="L10">
        <v>0.51400000000000001</v>
      </c>
      <c r="M10">
        <v>0</v>
      </c>
      <c r="N10">
        <v>3</v>
      </c>
    </row>
    <row r="11" spans="1:14" x14ac:dyDescent="0.2">
      <c r="A11">
        <v>4079</v>
      </c>
      <c r="B11">
        <v>16.454000000000001</v>
      </c>
      <c r="C11">
        <v>8.8999999999999996E-2</v>
      </c>
      <c r="D11">
        <v>0.49099999999999999</v>
      </c>
      <c r="E11">
        <v>0.45200000000000001</v>
      </c>
      <c r="F11">
        <v>0.51300000000000001</v>
      </c>
      <c r="G11">
        <v>0.33700000000000002</v>
      </c>
      <c r="H11">
        <v>0.108</v>
      </c>
      <c r="I11">
        <v>-3.9E-2</v>
      </c>
      <c r="J11">
        <v>0.125</v>
      </c>
      <c r="K11">
        <v>0.32800000000000001</v>
      </c>
      <c r="L11">
        <v>0.32700000000000001</v>
      </c>
      <c r="M11">
        <v>0.42899999999999999</v>
      </c>
      <c r="N11">
        <v>9</v>
      </c>
    </row>
    <row r="12" spans="1:14" x14ac:dyDescent="0.2">
      <c r="A12">
        <v>1836</v>
      </c>
      <c r="B12">
        <v>15.851000000000001</v>
      </c>
      <c r="C12">
        <v>0.57599999999999996</v>
      </c>
      <c r="D12">
        <v>1.591</v>
      </c>
      <c r="E12">
        <v>0.73699999999999999</v>
      </c>
      <c r="F12">
        <v>0.20499999999999999</v>
      </c>
      <c r="G12">
        <v>-0.28899999999999998</v>
      </c>
      <c r="H12">
        <v>-4.3999999999999997E-2</v>
      </c>
      <c r="I12">
        <v>0.40799999999999997</v>
      </c>
      <c r="J12">
        <v>0.224</v>
      </c>
      <c r="K12">
        <v>0.214</v>
      </c>
      <c r="L12">
        <v>-7.4999999999999997E-2</v>
      </c>
      <c r="M12">
        <v>1.714</v>
      </c>
      <c r="N12">
        <v>5.1429999999999998</v>
      </c>
    </row>
    <row r="13" spans="1:14" x14ac:dyDescent="0.2">
      <c r="A13">
        <v>5805</v>
      </c>
      <c r="B13">
        <v>14.996</v>
      </c>
      <c r="C13">
        <v>-7.0000000000000007E-2</v>
      </c>
      <c r="D13">
        <v>-3.5999999999999997E-2</v>
      </c>
      <c r="E13">
        <v>0.83899999999999997</v>
      </c>
      <c r="F13">
        <v>0.30099999999999999</v>
      </c>
      <c r="G13">
        <v>0.88300000000000001</v>
      </c>
      <c r="H13">
        <v>0.15</v>
      </c>
      <c r="I13">
        <v>0.78100000000000003</v>
      </c>
      <c r="J13">
        <v>0.08</v>
      </c>
      <c r="K13">
        <v>1.4990000000000001</v>
      </c>
      <c r="L13">
        <v>6.0000000000000001E-3</v>
      </c>
      <c r="M13">
        <v>3</v>
      </c>
      <c r="N13">
        <v>2.625</v>
      </c>
    </row>
    <row r="14" spans="1:14" x14ac:dyDescent="0.2">
      <c r="A14">
        <v>3250</v>
      </c>
      <c r="B14">
        <v>14.442</v>
      </c>
      <c r="C14">
        <v>0.115</v>
      </c>
      <c r="D14">
        <v>1.966</v>
      </c>
      <c r="E14">
        <v>0.81399999999999995</v>
      </c>
      <c r="F14">
        <v>0.82399999999999995</v>
      </c>
      <c r="G14">
        <v>0.53900000000000003</v>
      </c>
      <c r="H14">
        <v>0.02</v>
      </c>
      <c r="I14">
        <v>0.57899999999999996</v>
      </c>
      <c r="J14">
        <v>0.10100000000000001</v>
      </c>
      <c r="K14">
        <v>-1.2E-2</v>
      </c>
      <c r="L14">
        <v>-0.16700000000000001</v>
      </c>
      <c r="M14">
        <v>0</v>
      </c>
      <c r="N14">
        <v>2.1429999999999998</v>
      </c>
    </row>
    <row r="15" spans="1:14" x14ac:dyDescent="0.2">
      <c r="A15">
        <v>4276</v>
      </c>
      <c r="B15">
        <v>14.282999999999999</v>
      </c>
      <c r="C15">
        <v>-5.7000000000000002E-2</v>
      </c>
      <c r="D15">
        <v>2.54</v>
      </c>
      <c r="E15">
        <v>0.28100000000000003</v>
      </c>
      <c r="F15">
        <v>0.503</v>
      </c>
      <c r="G15">
        <v>-0.21</v>
      </c>
      <c r="H15">
        <v>-7.0000000000000007E-2</v>
      </c>
      <c r="I15">
        <v>-0.26200000000000001</v>
      </c>
      <c r="J15">
        <v>-2.1999999999999999E-2</v>
      </c>
      <c r="K15">
        <v>0.10299999999999999</v>
      </c>
      <c r="L15">
        <v>-9.4E-2</v>
      </c>
      <c r="M15">
        <v>3</v>
      </c>
      <c r="N15">
        <v>3</v>
      </c>
    </row>
    <row r="16" spans="1:14" x14ac:dyDescent="0.2">
      <c r="A16">
        <v>159</v>
      </c>
      <c r="B16">
        <v>13.103999999999999</v>
      </c>
      <c r="C16">
        <v>0.28799999999999998</v>
      </c>
      <c r="D16">
        <v>0.95</v>
      </c>
      <c r="E16">
        <v>0.39</v>
      </c>
      <c r="F16">
        <v>0.152</v>
      </c>
      <c r="G16">
        <v>0.16300000000000001</v>
      </c>
      <c r="H16">
        <v>-3.6999999999999998E-2</v>
      </c>
      <c r="I16">
        <v>0.89200000000000002</v>
      </c>
      <c r="J16">
        <v>0.21099999999999999</v>
      </c>
      <c r="K16">
        <v>0.27500000000000002</v>
      </c>
      <c r="L16">
        <v>3.9E-2</v>
      </c>
      <c r="M16">
        <v>3</v>
      </c>
      <c r="N16">
        <v>2.1429999999999998</v>
      </c>
    </row>
    <row r="17" spans="1:14" x14ac:dyDescent="0.2">
      <c r="A17">
        <v>4201</v>
      </c>
      <c r="B17">
        <v>11.489000000000001</v>
      </c>
      <c r="C17">
        <v>-9.5000000000000001E-2</v>
      </c>
      <c r="D17">
        <v>1.2290000000000001</v>
      </c>
      <c r="E17">
        <v>-0.66600000000000004</v>
      </c>
      <c r="F17">
        <v>-0.53700000000000003</v>
      </c>
      <c r="G17">
        <v>-9.2999999999999999E-2</v>
      </c>
      <c r="H17">
        <v>-1.4999999999999999E-2</v>
      </c>
      <c r="I17">
        <v>0.55200000000000005</v>
      </c>
      <c r="J17">
        <v>9.0999999999999998E-2</v>
      </c>
      <c r="K17">
        <v>0.64900000000000002</v>
      </c>
      <c r="L17">
        <v>0.40200000000000002</v>
      </c>
      <c r="M17">
        <v>3</v>
      </c>
      <c r="N17">
        <v>4.2859999999999996</v>
      </c>
    </row>
    <row r="18" spans="1:14" x14ac:dyDescent="0.2">
      <c r="A18">
        <v>6072</v>
      </c>
      <c r="B18">
        <v>11.455</v>
      </c>
      <c r="C18">
        <v>0.31900000000000001</v>
      </c>
      <c r="D18">
        <v>1.278</v>
      </c>
      <c r="E18">
        <v>0.47799999999999998</v>
      </c>
      <c r="F18">
        <v>0.27800000000000002</v>
      </c>
      <c r="G18">
        <v>0.40300000000000002</v>
      </c>
      <c r="H18">
        <v>-4.2000000000000003E-2</v>
      </c>
      <c r="I18">
        <v>0.41</v>
      </c>
      <c r="J18">
        <v>-0.26300000000000001</v>
      </c>
      <c r="K18">
        <v>0.187</v>
      </c>
      <c r="L18">
        <v>8.3000000000000004E-2</v>
      </c>
      <c r="M18">
        <v>2.1429999999999998</v>
      </c>
      <c r="N18">
        <v>1.714</v>
      </c>
    </row>
    <row r="19" spans="1:14" x14ac:dyDescent="0.2">
      <c r="A19">
        <v>3759</v>
      </c>
      <c r="B19">
        <v>11.41</v>
      </c>
      <c r="C19">
        <v>-0.01</v>
      </c>
      <c r="D19">
        <v>2.871</v>
      </c>
      <c r="E19">
        <v>5.8000000000000003E-2</v>
      </c>
      <c r="F19">
        <v>0.16300000000000001</v>
      </c>
      <c r="G19">
        <v>6.4000000000000001E-2</v>
      </c>
      <c r="H19">
        <v>2.1999999999999999E-2</v>
      </c>
      <c r="I19">
        <v>0.30099999999999999</v>
      </c>
      <c r="J19">
        <v>2.7E-2</v>
      </c>
      <c r="K19">
        <v>-0.45</v>
      </c>
      <c r="L19">
        <v>0.17399999999999999</v>
      </c>
      <c r="M19">
        <v>0</v>
      </c>
      <c r="N19">
        <v>1.714</v>
      </c>
    </row>
    <row r="20" spans="1:14" x14ac:dyDescent="0.2">
      <c r="A20">
        <v>4619</v>
      </c>
      <c r="B20">
        <v>11.372999999999999</v>
      </c>
      <c r="C20">
        <v>-4.4999999999999998E-2</v>
      </c>
      <c r="D20">
        <v>1.738</v>
      </c>
      <c r="E20">
        <v>0.54200000000000004</v>
      </c>
      <c r="F20">
        <v>0.66</v>
      </c>
      <c r="G20">
        <v>4.9000000000000002E-2</v>
      </c>
      <c r="H20">
        <v>0.03</v>
      </c>
      <c r="I20">
        <v>-0.21099999999999999</v>
      </c>
      <c r="J20">
        <v>-0.06</v>
      </c>
      <c r="K20">
        <v>0.47199999999999998</v>
      </c>
      <c r="L20">
        <v>-0.115</v>
      </c>
      <c r="M20">
        <v>0</v>
      </c>
      <c r="N20">
        <v>3</v>
      </c>
    </row>
    <row r="21" spans="1:14" x14ac:dyDescent="0.2">
      <c r="A21">
        <v>597</v>
      </c>
      <c r="B21">
        <v>11.241</v>
      </c>
      <c r="C21">
        <v>-0.49199999999999999</v>
      </c>
      <c r="D21">
        <v>1.69</v>
      </c>
      <c r="E21">
        <v>0.34300000000000003</v>
      </c>
      <c r="F21">
        <v>0.221</v>
      </c>
      <c r="G21">
        <v>0.11600000000000001</v>
      </c>
      <c r="H21">
        <v>5.3999999999999999E-2</v>
      </c>
      <c r="I21">
        <v>1.2999999999999999E-2</v>
      </c>
      <c r="J21">
        <v>-2E-3</v>
      </c>
      <c r="K21">
        <v>0.32900000000000001</v>
      </c>
      <c r="L21">
        <v>0.29199999999999998</v>
      </c>
      <c r="M21">
        <v>1.714</v>
      </c>
      <c r="N21">
        <v>2.1429999999999998</v>
      </c>
    </row>
    <row r="22" spans="1:14" x14ac:dyDescent="0.2">
      <c r="A22">
        <v>5012</v>
      </c>
      <c r="B22">
        <v>10.401</v>
      </c>
      <c r="C22">
        <v>-8.4000000000000005E-2</v>
      </c>
      <c r="D22">
        <v>1.008</v>
      </c>
      <c r="E22">
        <v>-0.247</v>
      </c>
      <c r="F22">
        <v>-0.125</v>
      </c>
      <c r="G22">
        <v>-1E-3</v>
      </c>
      <c r="H22">
        <v>-4.7E-2</v>
      </c>
      <c r="I22">
        <v>-0.13700000000000001</v>
      </c>
      <c r="J22">
        <v>8.4000000000000005E-2</v>
      </c>
      <c r="K22">
        <v>0.48699999999999999</v>
      </c>
      <c r="L22">
        <v>0.53500000000000003</v>
      </c>
      <c r="M22">
        <v>3</v>
      </c>
      <c r="N22">
        <v>3</v>
      </c>
    </row>
    <row r="23" spans="1:14" x14ac:dyDescent="0.2">
      <c r="A23">
        <v>3473</v>
      </c>
      <c r="B23">
        <v>9.7240000000000002</v>
      </c>
      <c r="C23">
        <v>-0.17499999999999999</v>
      </c>
      <c r="D23">
        <v>0.78400000000000003</v>
      </c>
      <c r="E23">
        <v>0.29299999999999998</v>
      </c>
      <c r="F23">
        <v>2.9000000000000001E-2</v>
      </c>
      <c r="G23">
        <v>0.217</v>
      </c>
      <c r="H23">
        <v>3.4000000000000002E-2</v>
      </c>
      <c r="I23">
        <v>0.46300000000000002</v>
      </c>
      <c r="J23">
        <v>1.2E-2</v>
      </c>
      <c r="K23">
        <v>0.51400000000000001</v>
      </c>
      <c r="L23">
        <v>0.36499999999999999</v>
      </c>
      <c r="M23">
        <v>1.286</v>
      </c>
      <c r="N23">
        <v>2.1429999999999998</v>
      </c>
    </row>
    <row r="24" spans="1:14" x14ac:dyDescent="0.2">
      <c r="A24">
        <v>4913</v>
      </c>
      <c r="B24">
        <v>9.7200000000000006</v>
      </c>
      <c r="C24">
        <v>1.206</v>
      </c>
      <c r="D24">
        <v>0.16200000000000001</v>
      </c>
      <c r="E24">
        <v>0.93899999999999995</v>
      </c>
      <c r="F24">
        <v>0.46300000000000002</v>
      </c>
      <c r="G24">
        <v>-5.7000000000000002E-2</v>
      </c>
      <c r="H24">
        <v>-2.7E-2</v>
      </c>
      <c r="I24">
        <v>-0.252</v>
      </c>
      <c r="J24">
        <v>0.04</v>
      </c>
      <c r="K24">
        <v>0.114</v>
      </c>
      <c r="L24">
        <v>0.44500000000000001</v>
      </c>
      <c r="M24">
        <v>0</v>
      </c>
      <c r="N24">
        <v>2.5710000000000002</v>
      </c>
    </row>
    <row r="25" spans="1:14" x14ac:dyDescent="0.2">
      <c r="A25">
        <v>2493</v>
      </c>
      <c r="B25">
        <v>9.641</v>
      </c>
      <c r="C25">
        <v>7.3999999999999996E-2</v>
      </c>
      <c r="D25">
        <v>0.59499999999999997</v>
      </c>
      <c r="E25">
        <v>-0.10299999999999999</v>
      </c>
      <c r="F25">
        <v>-0.14599999999999999</v>
      </c>
      <c r="G25">
        <v>0.89</v>
      </c>
      <c r="H25">
        <v>-4.0000000000000001E-3</v>
      </c>
      <c r="I25">
        <v>0.10199999999999999</v>
      </c>
      <c r="J25">
        <v>0.14399999999999999</v>
      </c>
      <c r="K25">
        <v>-2.5999999999999999E-2</v>
      </c>
      <c r="L25">
        <v>1E-3</v>
      </c>
      <c r="M25">
        <v>3</v>
      </c>
      <c r="N25">
        <v>3</v>
      </c>
    </row>
    <row r="26" spans="1:14" x14ac:dyDescent="0.2">
      <c r="A26">
        <v>6499</v>
      </c>
      <c r="B26">
        <v>9.64</v>
      </c>
      <c r="C26">
        <v>3.7999999999999999E-2</v>
      </c>
      <c r="D26">
        <v>0.61399999999999999</v>
      </c>
      <c r="E26">
        <v>0.874</v>
      </c>
      <c r="F26">
        <v>0.154</v>
      </c>
      <c r="G26">
        <v>2.8000000000000001E-2</v>
      </c>
      <c r="H26">
        <v>6.0000000000000001E-3</v>
      </c>
      <c r="I26">
        <v>0.221</v>
      </c>
      <c r="J26">
        <v>0.128</v>
      </c>
      <c r="K26">
        <v>0.55600000000000005</v>
      </c>
      <c r="L26">
        <v>0.31</v>
      </c>
      <c r="M26">
        <v>0</v>
      </c>
      <c r="N26">
        <v>2.5710000000000002</v>
      </c>
    </row>
    <row r="27" spans="1:14" x14ac:dyDescent="0.2">
      <c r="A27">
        <v>3952</v>
      </c>
      <c r="B27">
        <v>9.4969999999999999</v>
      </c>
      <c r="C27">
        <v>-0.11</v>
      </c>
      <c r="D27">
        <v>0.59799999999999998</v>
      </c>
      <c r="E27">
        <v>0.92</v>
      </c>
      <c r="F27">
        <v>0.48599999999999999</v>
      </c>
      <c r="G27">
        <v>0.254</v>
      </c>
      <c r="H27">
        <v>0.251</v>
      </c>
      <c r="I27">
        <v>0.14399999999999999</v>
      </c>
      <c r="J27">
        <v>-3.6999999999999998E-2</v>
      </c>
      <c r="K27">
        <v>0.95</v>
      </c>
      <c r="L27">
        <v>-0.19700000000000001</v>
      </c>
      <c r="M27">
        <v>0</v>
      </c>
      <c r="N27">
        <v>1.875</v>
      </c>
    </row>
    <row r="28" spans="1:14" x14ac:dyDescent="0.2">
      <c r="A28">
        <v>1515</v>
      </c>
      <c r="B28">
        <v>9.109</v>
      </c>
      <c r="C28">
        <v>-0.01</v>
      </c>
      <c r="D28">
        <v>1.504</v>
      </c>
      <c r="E28">
        <v>2.4E-2</v>
      </c>
      <c r="F28">
        <v>0.25800000000000001</v>
      </c>
      <c r="G28">
        <v>-0.39</v>
      </c>
      <c r="H28">
        <v>-0.02</v>
      </c>
      <c r="I28">
        <v>-7.1999999999999995E-2</v>
      </c>
      <c r="J28">
        <v>-6.7000000000000004E-2</v>
      </c>
      <c r="K28">
        <v>-0.19800000000000001</v>
      </c>
      <c r="L28">
        <v>-0.20799999999999999</v>
      </c>
      <c r="M28">
        <v>3</v>
      </c>
      <c r="N28">
        <v>3</v>
      </c>
    </row>
    <row r="29" spans="1:14" x14ac:dyDescent="0.2">
      <c r="A29">
        <v>5966</v>
      </c>
      <c r="B29">
        <v>8.8480000000000008</v>
      </c>
      <c r="C29">
        <v>-0.104</v>
      </c>
      <c r="D29">
        <v>2.6779999999999999</v>
      </c>
      <c r="E29">
        <v>9.6000000000000002E-2</v>
      </c>
      <c r="F29">
        <v>0.23799999999999999</v>
      </c>
      <c r="G29">
        <v>-0.104</v>
      </c>
      <c r="H29">
        <v>-7.3999999999999996E-2</v>
      </c>
      <c r="I29">
        <v>0.26700000000000002</v>
      </c>
      <c r="J29">
        <v>-0.12</v>
      </c>
      <c r="K29">
        <v>-0.41899999999999998</v>
      </c>
      <c r="L29">
        <v>-0.45400000000000001</v>
      </c>
      <c r="M29">
        <v>0</v>
      </c>
      <c r="N29">
        <v>2.5710000000000002</v>
      </c>
    </row>
    <row r="30" spans="1:14" x14ac:dyDescent="0.2">
      <c r="A30">
        <v>3859</v>
      </c>
      <c r="B30">
        <v>8.7850000000000001</v>
      </c>
      <c r="C30">
        <v>0.17599999999999999</v>
      </c>
      <c r="D30">
        <v>1.512</v>
      </c>
      <c r="E30">
        <v>0.49399999999999999</v>
      </c>
      <c r="F30">
        <v>3.3000000000000002E-2</v>
      </c>
      <c r="G30">
        <v>-5.6000000000000001E-2</v>
      </c>
      <c r="H30">
        <v>-0.06</v>
      </c>
      <c r="I30">
        <v>-0.157</v>
      </c>
      <c r="J30">
        <v>-3.3000000000000002E-2</v>
      </c>
      <c r="K30">
        <v>0.128</v>
      </c>
      <c r="L30">
        <v>8.5999999999999993E-2</v>
      </c>
      <c r="M30">
        <v>0</v>
      </c>
      <c r="N30">
        <v>3</v>
      </c>
    </row>
    <row r="31" spans="1:14" x14ac:dyDescent="0.2">
      <c r="A31">
        <v>5851</v>
      </c>
      <c r="B31">
        <v>8.4830000000000005</v>
      </c>
      <c r="C31">
        <v>-0.12</v>
      </c>
      <c r="D31">
        <v>1.0049999999999999</v>
      </c>
      <c r="E31">
        <v>0.44500000000000001</v>
      </c>
      <c r="F31">
        <v>0.34</v>
      </c>
      <c r="G31">
        <v>-7.3999999999999996E-2</v>
      </c>
      <c r="H31">
        <v>3.5999999999999997E-2</v>
      </c>
      <c r="I31">
        <v>0.52800000000000002</v>
      </c>
      <c r="J31">
        <v>-5.6000000000000001E-2</v>
      </c>
      <c r="K31">
        <v>0.68700000000000006</v>
      </c>
      <c r="L31">
        <v>-4.4999999999999998E-2</v>
      </c>
      <c r="M31">
        <v>0</v>
      </c>
      <c r="N31">
        <v>1.714</v>
      </c>
    </row>
    <row r="32" spans="1:14" x14ac:dyDescent="0.2">
      <c r="A32">
        <v>4763</v>
      </c>
      <c r="B32">
        <v>8.3970000000000002</v>
      </c>
      <c r="C32">
        <v>0.247</v>
      </c>
      <c r="D32">
        <v>0.60299999999999998</v>
      </c>
      <c r="E32">
        <v>0.21</v>
      </c>
      <c r="F32">
        <v>0.2</v>
      </c>
      <c r="G32">
        <v>0.124</v>
      </c>
      <c r="H32">
        <v>0</v>
      </c>
      <c r="I32">
        <v>0.253</v>
      </c>
      <c r="J32">
        <v>1.0999999999999999E-2</v>
      </c>
      <c r="K32">
        <v>0.45700000000000002</v>
      </c>
      <c r="L32">
        <v>0.69599999999999995</v>
      </c>
      <c r="M32">
        <v>0.42899999999999999</v>
      </c>
      <c r="N32">
        <v>0.85699999999999998</v>
      </c>
    </row>
    <row r="33" spans="1:14" x14ac:dyDescent="0.2">
      <c r="A33">
        <v>6220</v>
      </c>
      <c r="B33">
        <v>8.2430000000000003</v>
      </c>
      <c r="C33">
        <v>0.184</v>
      </c>
      <c r="D33">
        <v>-6.3E-2</v>
      </c>
      <c r="E33">
        <v>0.2</v>
      </c>
      <c r="F33">
        <v>0.29399999999999998</v>
      </c>
      <c r="G33">
        <v>0.308</v>
      </c>
      <c r="H33">
        <v>3.5000000000000003E-2</v>
      </c>
      <c r="I33">
        <v>0.90200000000000002</v>
      </c>
      <c r="J33">
        <v>4.0000000000000001E-3</v>
      </c>
      <c r="K33">
        <v>0.38200000000000001</v>
      </c>
      <c r="L33">
        <v>-0.41099999999999998</v>
      </c>
      <c r="M33">
        <v>2.5710000000000002</v>
      </c>
      <c r="N33">
        <v>2.1429999999999998</v>
      </c>
    </row>
    <row r="34" spans="1:14" x14ac:dyDescent="0.2">
      <c r="A34">
        <v>5500</v>
      </c>
      <c r="B34">
        <v>7.8019999999999996</v>
      </c>
      <c r="C34">
        <v>-0.13500000000000001</v>
      </c>
      <c r="D34">
        <v>1.109</v>
      </c>
      <c r="E34">
        <v>0.68300000000000005</v>
      </c>
      <c r="F34">
        <v>0.65900000000000003</v>
      </c>
      <c r="G34">
        <v>7.3999999999999996E-2</v>
      </c>
      <c r="H34">
        <v>0.247</v>
      </c>
      <c r="I34">
        <v>3.9E-2</v>
      </c>
      <c r="J34">
        <v>-0.33300000000000002</v>
      </c>
      <c r="K34">
        <v>-1.7000000000000001E-2</v>
      </c>
      <c r="L34">
        <v>-0.22600000000000001</v>
      </c>
      <c r="M34">
        <v>0</v>
      </c>
      <c r="N34">
        <v>2.1429999999999998</v>
      </c>
    </row>
    <row r="35" spans="1:14" x14ac:dyDescent="0.2">
      <c r="A35">
        <v>7482</v>
      </c>
      <c r="B35">
        <v>7.0650000000000004</v>
      </c>
      <c r="C35">
        <v>9.1999999999999998E-2</v>
      </c>
      <c r="D35">
        <v>0.49399999999999999</v>
      </c>
      <c r="E35">
        <v>-5.5E-2</v>
      </c>
      <c r="F35">
        <v>0.33</v>
      </c>
      <c r="G35">
        <v>-7.6999999999999999E-2</v>
      </c>
      <c r="H35">
        <v>-1.2E-2</v>
      </c>
      <c r="I35">
        <v>3.5999999999999997E-2</v>
      </c>
      <c r="J35">
        <v>5.7000000000000002E-2</v>
      </c>
      <c r="K35">
        <v>3.1E-2</v>
      </c>
      <c r="L35">
        <v>-0.247</v>
      </c>
      <c r="M35">
        <v>2.1429999999999998</v>
      </c>
      <c r="N35">
        <v>3</v>
      </c>
    </row>
    <row r="36" spans="1:14" x14ac:dyDescent="0.2">
      <c r="A36">
        <v>4161</v>
      </c>
      <c r="B36">
        <v>6.8129999999999997</v>
      </c>
      <c r="C36">
        <v>-0.35499999999999998</v>
      </c>
      <c r="D36">
        <v>0.55200000000000005</v>
      </c>
      <c r="E36">
        <v>-0.15</v>
      </c>
      <c r="F36">
        <v>0.23400000000000001</v>
      </c>
      <c r="G36">
        <v>0.23200000000000001</v>
      </c>
      <c r="H36">
        <v>3.2000000000000001E-2</v>
      </c>
      <c r="I36">
        <v>0.16500000000000001</v>
      </c>
      <c r="J36">
        <v>-9.5000000000000001E-2</v>
      </c>
      <c r="K36">
        <v>0.18099999999999999</v>
      </c>
      <c r="L36">
        <v>0.21299999999999999</v>
      </c>
      <c r="M36">
        <v>1.286</v>
      </c>
      <c r="N36">
        <v>2.5710000000000002</v>
      </c>
    </row>
    <row r="37" spans="1:14" x14ac:dyDescent="0.2">
      <c r="A37">
        <v>812</v>
      </c>
      <c r="B37">
        <v>6.2489999999999997</v>
      </c>
      <c r="C37">
        <v>0.23300000000000001</v>
      </c>
      <c r="D37">
        <v>-0.59899999999999998</v>
      </c>
      <c r="E37">
        <v>0.54500000000000004</v>
      </c>
      <c r="F37">
        <v>-0.377</v>
      </c>
      <c r="G37">
        <v>-0.16</v>
      </c>
      <c r="H37">
        <v>-4.4999999999999998E-2</v>
      </c>
      <c r="I37">
        <v>-2.7E-2</v>
      </c>
      <c r="J37">
        <v>6.7000000000000004E-2</v>
      </c>
      <c r="K37">
        <v>0.39300000000000002</v>
      </c>
      <c r="L37">
        <v>-0.19</v>
      </c>
      <c r="M37">
        <v>3</v>
      </c>
      <c r="N37">
        <v>4.7140000000000004</v>
      </c>
    </row>
    <row r="38" spans="1:14" x14ac:dyDescent="0.2">
      <c r="A38">
        <v>4056</v>
      </c>
      <c r="B38">
        <v>6.2110000000000003</v>
      </c>
      <c r="C38">
        <v>-0.18</v>
      </c>
      <c r="D38">
        <v>-0.112</v>
      </c>
      <c r="E38">
        <v>5.2999999999999999E-2</v>
      </c>
      <c r="F38">
        <v>0.249</v>
      </c>
      <c r="G38">
        <v>2.5999999999999999E-2</v>
      </c>
      <c r="H38">
        <v>5.8000000000000003E-2</v>
      </c>
      <c r="I38">
        <v>-3.5000000000000003E-2</v>
      </c>
      <c r="J38">
        <v>0.13800000000000001</v>
      </c>
      <c r="K38">
        <v>4.9000000000000002E-2</v>
      </c>
      <c r="L38">
        <v>-6.2E-2</v>
      </c>
      <c r="M38">
        <v>2.5710000000000002</v>
      </c>
      <c r="N38">
        <v>3</v>
      </c>
    </row>
    <row r="39" spans="1:14" x14ac:dyDescent="0.2">
      <c r="A39">
        <v>6692</v>
      </c>
      <c r="B39">
        <v>4.7279999999999998</v>
      </c>
      <c r="C39">
        <v>-0.129</v>
      </c>
      <c r="D39">
        <v>0.83899999999999997</v>
      </c>
      <c r="E39">
        <v>8.6999999999999994E-2</v>
      </c>
      <c r="F39">
        <v>0.109</v>
      </c>
      <c r="G39">
        <v>-1.7000000000000001E-2</v>
      </c>
      <c r="H39">
        <v>-1.9E-2</v>
      </c>
      <c r="I39">
        <v>-0.374</v>
      </c>
      <c r="J39">
        <v>-0.25</v>
      </c>
      <c r="K39">
        <v>-6.0999999999999999E-2</v>
      </c>
      <c r="L39">
        <v>-0.20200000000000001</v>
      </c>
      <c r="M39">
        <v>1.714</v>
      </c>
      <c r="N39">
        <v>2.5710000000000002</v>
      </c>
    </row>
    <row r="40" spans="1:14" x14ac:dyDescent="0.2">
      <c r="A40">
        <v>4114</v>
      </c>
      <c r="B40">
        <v>4.6520000000000001</v>
      </c>
      <c r="C40">
        <v>0.33200000000000002</v>
      </c>
      <c r="D40">
        <v>0.22700000000000001</v>
      </c>
      <c r="E40">
        <v>0.94899999999999995</v>
      </c>
      <c r="F40">
        <v>0.33</v>
      </c>
      <c r="G40">
        <v>-0.189</v>
      </c>
      <c r="H40">
        <v>5.0000000000000001E-3</v>
      </c>
      <c r="I40">
        <v>-5.7000000000000002E-2</v>
      </c>
      <c r="J40">
        <v>-0.16500000000000001</v>
      </c>
      <c r="K40">
        <v>-0.12</v>
      </c>
      <c r="L40">
        <v>-0.314</v>
      </c>
      <c r="M40">
        <v>0</v>
      </c>
      <c r="N40">
        <v>2.5710000000000002</v>
      </c>
    </row>
    <row r="41" spans="1:14" x14ac:dyDescent="0.2">
      <c r="A41">
        <v>3953</v>
      </c>
      <c r="B41">
        <v>4.0819999999999999</v>
      </c>
      <c r="C41">
        <v>0.10299999999999999</v>
      </c>
      <c r="D41">
        <v>0.61799999999999999</v>
      </c>
      <c r="E41">
        <v>-4.7E-2</v>
      </c>
      <c r="F41">
        <v>0.13400000000000001</v>
      </c>
      <c r="G41">
        <v>-0.11600000000000001</v>
      </c>
      <c r="H41">
        <v>0.03</v>
      </c>
      <c r="I41">
        <v>-0.47699999999999998</v>
      </c>
      <c r="J41">
        <v>-0.23699999999999999</v>
      </c>
      <c r="K41">
        <v>-0.21199999999999999</v>
      </c>
      <c r="L41">
        <v>0.315</v>
      </c>
      <c r="M41">
        <v>0.42899999999999999</v>
      </c>
      <c r="N41">
        <v>2.5710000000000002</v>
      </c>
    </row>
    <row r="42" spans="1:14" x14ac:dyDescent="0.2">
      <c r="A42">
        <v>6535</v>
      </c>
      <c r="B42">
        <v>3.9809999999999999</v>
      </c>
      <c r="C42">
        <v>8.8999999999999996E-2</v>
      </c>
      <c r="D42">
        <v>0.72699999999999998</v>
      </c>
      <c r="E42">
        <v>0.23200000000000001</v>
      </c>
      <c r="F42">
        <v>-0.13600000000000001</v>
      </c>
      <c r="G42">
        <v>-0.23300000000000001</v>
      </c>
      <c r="H42">
        <v>-5.3999999999999999E-2</v>
      </c>
      <c r="I42">
        <v>-0.34399999999999997</v>
      </c>
      <c r="J42">
        <v>-7.0000000000000007E-2</v>
      </c>
      <c r="K42">
        <v>0.625</v>
      </c>
      <c r="L42">
        <v>-9.9000000000000005E-2</v>
      </c>
      <c r="M42">
        <v>0</v>
      </c>
      <c r="N42">
        <v>2.1429999999999998</v>
      </c>
    </row>
    <row r="43" spans="1:14" x14ac:dyDescent="0.2">
      <c r="A43">
        <v>841</v>
      </c>
      <c r="B43">
        <v>3.7970000000000002</v>
      </c>
      <c r="C43">
        <v>8.4000000000000005E-2</v>
      </c>
      <c r="D43">
        <v>0.19400000000000001</v>
      </c>
      <c r="E43">
        <v>8.6999999999999994E-2</v>
      </c>
      <c r="F43">
        <v>-0.307</v>
      </c>
      <c r="G43">
        <v>0.17699999999999999</v>
      </c>
      <c r="H43">
        <v>-2.1000000000000001E-2</v>
      </c>
      <c r="I43">
        <v>-3.3000000000000002E-2</v>
      </c>
      <c r="J43">
        <v>-0.153</v>
      </c>
      <c r="K43">
        <v>0.25800000000000001</v>
      </c>
      <c r="L43">
        <v>-0.114</v>
      </c>
      <c r="M43">
        <v>1.714</v>
      </c>
      <c r="N43">
        <v>2.1429999999999998</v>
      </c>
    </row>
    <row r="44" spans="1:14" x14ac:dyDescent="0.2">
      <c r="A44">
        <v>7157</v>
      </c>
      <c r="B44">
        <v>3.6840000000000002</v>
      </c>
      <c r="C44">
        <v>0.19900000000000001</v>
      </c>
      <c r="D44">
        <v>-0.10199999999999999</v>
      </c>
      <c r="E44">
        <v>0.13200000000000001</v>
      </c>
      <c r="F44">
        <v>-0.109</v>
      </c>
      <c r="G44">
        <v>-8.4000000000000005E-2</v>
      </c>
      <c r="H44">
        <v>-2.5000000000000001E-2</v>
      </c>
      <c r="I44">
        <v>-3.5000000000000003E-2</v>
      </c>
      <c r="J44">
        <v>-9.9000000000000005E-2</v>
      </c>
      <c r="K44">
        <v>0.30099999999999999</v>
      </c>
      <c r="L44">
        <v>-0.20899999999999999</v>
      </c>
      <c r="M44">
        <v>2.1429999999999998</v>
      </c>
      <c r="N44">
        <v>2.1429999999999998</v>
      </c>
    </row>
    <row r="45" spans="1:14" x14ac:dyDescent="0.2">
      <c r="A45">
        <v>5810</v>
      </c>
      <c r="B45">
        <v>3.5739999999999998</v>
      </c>
      <c r="C45">
        <v>0.16600000000000001</v>
      </c>
      <c r="D45">
        <v>0.96599999999999997</v>
      </c>
      <c r="E45">
        <v>-0.19</v>
      </c>
      <c r="F45">
        <v>1E-3</v>
      </c>
      <c r="G45">
        <v>-7.3999999999999996E-2</v>
      </c>
      <c r="H45">
        <v>-5.5E-2</v>
      </c>
      <c r="I45">
        <v>-1.0999999999999999E-2</v>
      </c>
      <c r="J45">
        <v>7.2999999999999995E-2</v>
      </c>
      <c r="K45">
        <v>-0.26900000000000002</v>
      </c>
      <c r="L45">
        <v>-0.255</v>
      </c>
      <c r="M45">
        <v>0</v>
      </c>
      <c r="N45">
        <v>2.1429999999999998</v>
      </c>
    </row>
    <row r="46" spans="1:14" x14ac:dyDescent="0.2">
      <c r="A46">
        <v>3295</v>
      </c>
      <c r="B46">
        <v>3.0920000000000001</v>
      </c>
      <c r="C46">
        <v>0.17100000000000001</v>
      </c>
      <c r="D46">
        <v>1</v>
      </c>
      <c r="E46">
        <v>-6.7000000000000004E-2</v>
      </c>
      <c r="F46">
        <v>-3.2000000000000001E-2</v>
      </c>
      <c r="G46">
        <v>-0.14099999999999999</v>
      </c>
      <c r="H46">
        <v>-2.8000000000000001E-2</v>
      </c>
      <c r="I46">
        <v>-0.35799999999999998</v>
      </c>
      <c r="J46">
        <v>-9.9000000000000005E-2</v>
      </c>
      <c r="K46">
        <v>-0.32</v>
      </c>
      <c r="L46">
        <v>0.04</v>
      </c>
      <c r="M46">
        <v>0</v>
      </c>
      <c r="N46">
        <v>1.875</v>
      </c>
    </row>
    <row r="47" spans="1:14" x14ac:dyDescent="0.2">
      <c r="A47">
        <v>7230</v>
      </c>
      <c r="B47">
        <v>1.9770000000000001</v>
      </c>
      <c r="C47">
        <v>2.5000000000000001E-2</v>
      </c>
      <c r="D47">
        <v>3.2000000000000001E-2</v>
      </c>
      <c r="E47">
        <v>-0.11</v>
      </c>
      <c r="F47">
        <v>-0.29499999999999998</v>
      </c>
      <c r="G47">
        <v>-5.7000000000000002E-2</v>
      </c>
      <c r="H47">
        <v>-6.7000000000000004E-2</v>
      </c>
      <c r="I47">
        <v>-0.30399999999999999</v>
      </c>
      <c r="J47">
        <v>-0.129</v>
      </c>
      <c r="K47">
        <v>0.625</v>
      </c>
      <c r="L47">
        <v>0.28499999999999998</v>
      </c>
      <c r="M47">
        <v>0</v>
      </c>
      <c r="N47">
        <v>2.1429999999999998</v>
      </c>
    </row>
    <row r="48" spans="1:14" x14ac:dyDescent="0.2">
      <c r="A48">
        <v>2496</v>
      </c>
      <c r="B48">
        <v>1.169</v>
      </c>
      <c r="C48">
        <v>1.4E-2</v>
      </c>
      <c r="D48">
        <v>0.747</v>
      </c>
      <c r="E48">
        <v>0.2</v>
      </c>
      <c r="F48">
        <v>0.124</v>
      </c>
      <c r="G48">
        <v>-0.40799999999999997</v>
      </c>
      <c r="H48">
        <v>-5.8999999999999997E-2</v>
      </c>
      <c r="I48">
        <v>-2.8000000000000001E-2</v>
      </c>
      <c r="J48">
        <v>-7.6999999999999999E-2</v>
      </c>
      <c r="K48">
        <v>-0.40799999999999997</v>
      </c>
      <c r="L48">
        <v>-0.63900000000000001</v>
      </c>
      <c r="M48">
        <v>0.42899999999999999</v>
      </c>
      <c r="N48">
        <v>1.714</v>
      </c>
    </row>
    <row r="49" spans="1:14" x14ac:dyDescent="0.2">
      <c r="A49">
        <v>7524</v>
      </c>
      <c r="B49">
        <v>3.9E-2</v>
      </c>
      <c r="C49">
        <v>-0.189</v>
      </c>
      <c r="D49">
        <v>-0.22700000000000001</v>
      </c>
      <c r="E49">
        <v>7.0999999999999994E-2</v>
      </c>
      <c r="F49">
        <v>7.5999999999999998E-2</v>
      </c>
      <c r="G49">
        <v>-0.3</v>
      </c>
      <c r="H49">
        <v>-1.0999999999999999E-2</v>
      </c>
      <c r="I49">
        <v>-0.34100000000000003</v>
      </c>
      <c r="J49">
        <v>1.2E-2</v>
      </c>
      <c r="K49">
        <v>0.19900000000000001</v>
      </c>
      <c r="L49">
        <v>0.39300000000000002</v>
      </c>
      <c r="M49">
        <v>0</v>
      </c>
      <c r="N49">
        <v>0.42899999999999999</v>
      </c>
    </row>
    <row r="50" spans="1:14" x14ac:dyDescent="0.2">
      <c r="A50">
        <v>5835</v>
      </c>
      <c r="B50">
        <v>1E-3</v>
      </c>
      <c r="C50">
        <v>0.23400000000000001</v>
      </c>
      <c r="D50">
        <v>0.08</v>
      </c>
      <c r="E50">
        <v>0.376</v>
      </c>
      <c r="F50">
        <v>0.223</v>
      </c>
      <c r="G50">
        <v>-0.124</v>
      </c>
      <c r="H50">
        <v>-7.5999999999999998E-2</v>
      </c>
      <c r="I50">
        <v>-0.66600000000000004</v>
      </c>
      <c r="J50">
        <v>-0.33800000000000002</v>
      </c>
      <c r="K50">
        <v>-0.24299999999999999</v>
      </c>
      <c r="L50">
        <v>-3.5000000000000003E-2</v>
      </c>
      <c r="M50">
        <v>0</v>
      </c>
      <c r="N50">
        <v>1.286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89E2-27A0-0D48-B964-7AC7FBB4391F}">
  <sheetPr>
    <tabColor rgb="FF00B050"/>
  </sheetPr>
  <dimension ref="A1:N41"/>
  <sheetViews>
    <sheetView workbookViewId="0"/>
  </sheetViews>
  <sheetFormatPr baseColWidth="10" defaultRowHeight="16" x14ac:dyDescent="0.2"/>
  <cols>
    <col min="1" max="1" width="8.1640625" customWidth="1"/>
    <col min="2" max="2" width="7.1640625" bestFit="1" customWidth="1"/>
    <col min="3" max="3" width="18.5" customWidth="1"/>
    <col min="4" max="4" width="18.6640625" customWidth="1"/>
    <col min="5" max="5" width="19.33203125" customWidth="1"/>
    <col min="6" max="6" width="19.5" customWidth="1"/>
    <col min="7" max="7" width="19.83203125" customWidth="1"/>
    <col min="8" max="8" width="20" customWidth="1"/>
    <col min="9" max="9" width="19.1640625" customWidth="1"/>
    <col min="10" max="11" width="19.33203125" customWidth="1"/>
    <col min="12" max="12" width="19.5" customWidth="1"/>
    <col min="13" max="13" width="13.6640625" customWidth="1"/>
    <col min="14" max="14" width="14.33203125" customWidth="1"/>
  </cols>
  <sheetData>
    <row r="1" spans="1:14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12</v>
      </c>
      <c r="N1" t="s">
        <v>13</v>
      </c>
    </row>
    <row r="2" spans="1:14" x14ac:dyDescent="0.2">
      <c r="A2">
        <v>548</v>
      </c>
      <c r="B2">
        <v>23.774999999999999</v>
      </c>
      <c r="C2">
        <v>-1.9E-2</v>
      </c>
      <c r="D2">
        <v>0.13600000000000001</v>
      </c>
      <c r="E2">
        <v>0.48899999999999999</v>
      </c>
      <c r="F2">
        <v>0.155</v>
      </c>
      <c r="G2">
        <v>1.079</v>
      </c>
      <c r="H2">
        <v>0.68899999999999995</v>
      </c>
      <c r="I2">
        <v>1.218</v>
      </c>
      <c r="J2">
        <v>0.51</v>
      </c>
      <c r="K2">
        <v>2.0670000000000002</v>
      </c>
      <c r="L2">
        <v>1.046</v>
      </c>
      <c r="M2">
        <v>3</v>
      </c>
      <c r="N2">
        <v>3.5</v>
      </c>
    </row>
    <row r="3" spans="1:14" x14ac:dyDescent="0.2">
      <c r="A3">
        <v>3604</v>
      </c>
      <c r="B3">
        <v>22.257000000000001</v>
      </c>
      <c r="C3">
        <v>-4.5999999999999999E-2</v>
      </c>
      <c r="D3">
        <v>2.2109999999999999</v>
      </c>
      <c r="E3">
        <v>0.107</v>
      </c>
      <c r="F3">
        <v>0.21</v>
      </c>
      <c r="G3">
        <v>0.25900000000000001</v>
      </c>
      <c r="H3">
        <v>-9.9000000000000005E-2</v>
      </c>
      <c r="I3">
        <v>0.52600000000000002</v>
      </c>
      <c r="J3">
        <v>0.115</v>
      </c>
      <c r="K3">
        <v>0.41899999999999998</v>
      </c>
      <c r="L3">
        <v>0.64</v>
      </c>
      <c r="M3">
        <v>0.5</v>
      </c>
      <c r="N3">
        <v>10</v>
      </c>
    </row>
    <row r="4" spans="1:14" x14ac:dyDescent="0.2">
      <c r="A4">
        <v>1718</v>
      </c>
      <c r="B4">
        <v>21.754999999999999</v>
      </c>
      <c r="C4">
        <v>0.16200000000000001</v>
      </c>
      <c r="D4">
        <v>-1.0269999999999999</v>
      </c>
      <c r="E4">
        <v>0.307</v>
      </c>
      <c r="F4">
        <v>-0.12</v>
      </c>
      <c r="G4">
        <v>1.5980000000000001</v>
      </c>
      <c r="H4">
        <v>1.4490000000000001</v>
      </c>
      <c r="I4">
        <v>1.923</v>
      </c>
      <c r="J4">
        <v>1.7649999999999999</v>
      </c>
      <c r="K4">
        <v>0.70599999999999996</v>
      </c>
      <c r="L4">
        <v>0.72099999999999997</v>
      </c>
      <c r="M4">
        <v>3</v>
      </c>
      <c r="N4">
        <v>1</v>
      </c>
    </row>
    <row r="5" spans="1:14" x14ac:dyDescent="0.2">
      <c r="A5">
        <v>6528</v>
      </c>
      <c r="B5">
        <v>21.222000000000001</v>
      </c>
      <c r="C5">
        <v>-2.3E-2</v>
      </c>
      <c r="D5">
        <v>3.246</v>
      </c>
      <c r="E5">
        <v>0.78200000000000003</v>
      </c>
      <c r="F5">
        <v>0.85899999999999999</v>
      </c>
      <c r="G5">
        <v>4.9000000000000002E-2</v>
      </c>
      <c r="H5">
        <v>-0.31</v>
      </c>
      <c r="I5">
        <v>0.122</v>
      </c>
      <c r="J5">
        <v>0.16200000000000001</v>
      </c>
      <c r="K5">
        <v>1.123</v>
      </c>
      <c r="L5">
        <v>0.248</v>
      </c>
      <c r="M5">
        <v>2</v>
      </c>
      <c r="N5">
        <v>2.5</v>
      </c>
    </row>
    <row r="6" spans="1:14" x14ac:dyDescent="0.2">
      <c r="A6">
        <v>1481</v>
      </c>
      <c r="B6">
        <v>17.670000000000002</v>
      </c>
      <c r="C6">
        <v>-5.1999999999999998E-2</v>
      </c>
      <c r="D6">
        <v>2.25</v>
      </c>
      <c r="E6">
        <v>2.1000000000000001E-2</v>
      </c>
      <c r="F6">
        <v>-9.5000000000000001E-2</v>
      </c>
      <c r="G6">
        <v>0.26100000000000001</v>
      </c>
      <c r="H6">
        <v>6.3E-2</v>
      </c>
      <c r="I6">
        <v>0.252</v>
      </c>
      <c r="J6">
        <v>-4.1000000000000002E-2</v>
      </c>
      <c r="K6">
        <v>0.73599999999999999</v>
      </c>
      <c r="L6">
        <v>-0.26500000000000001</v>
      </c>
      <c r="M6">
        <v>2.5</v>
      </c>
      <c r="N6">
        <v>7</v>
      </c>
    </row>
    <row r="7" spans="1:14" x14ac:dyDescent="0.2">
      <c r="A7">
        <v>3655</v>
      </c>
      <c r="B7">
        <v>17.387</v>
      </c>
      <c r="C7">
        <v>0.17499999999999999</v>
      </c>
      <c r="D7">
        <v>1.6539999999999999</v>
      </c>
      <c r="E7">
        <v>0.86399999999999999</v>
      </c>
      <c r="F7">
        <v>2.9000000000000001E-2</v>
      </c>
      <c r="G7">
        <v>-0.27</v>
      </c>
      <c r="H7">
        <v>-0.19600000000000001</v>
      </c>
      <c r="I7">
        <v>4.9000000000000002E-2</v>
      </c>
      <c r="J7">
        <v>-5.8000000000000003E-2</v>
      </c>
      <c r="K7">
        <v>1.2589999999999999</v>
      </c>
      <c r="L7">
        <v>0.64900000000000002</v>
      </c>
      <c r="M7">
        <v>0</v>
      </c>
      <c r="N7">
        <v>7</v>
      </c>
    </row>
    <row r="8" spans="1:14" x14ac:dyDescent="0.2">
      <c r="A8">
        <v>1250</v>
      </c>
      <c r="B8">
        <v>17.215</v>
      </c>
      <c r="C8">
        <v>-6.5000000000000002E-2</v>
      </c>
      <c r="D8">
        <v>3.3439999999999999</v>
      </c>
      <c r="E8">
        <v>0.28499999999999998</v>
      </c>
      <c r="F8">
        <v>0.251</v>
      </c>
      <c r="G8">
        <v>0.30099999999999999</v>
      </c>
      <c r="H8">
        <v>6.8000000000000005E-2</v>
      </c>
      <c r="I8">
        <v>0.114</v>
      </c>
      <c r="J8">
        <v>0.114</v>
      </c>
      <c r="K8">
        <v>0.31900000000000001</v>
      </c>
      <c r="L8">
        <v>-0.50700000000000001</v>
      </c>
      <c r="M8">
        <v>2.5</v>
      </c>
      <c r="N8">
        <v>3</v>
      </c>
    </row>
    <row r="9" spans="1:14" x14ac:dyDescent="0.2">
      <c r="A9">
        <v>1023</v>
      </c>
      <c r="B9">
        <v>17.077000000000002</v>
      </c>
      <c r="C9">
        <v>4.2999999999999997E-2</v>
      </c>
      <c r="D9">
        <v>-4.4999999999999998E-2</v>
      </c>
      <c r="E9">
        <v>0.76500000000000001</v>
      </c>
      <c r="F9">
        <v>0.52500000000000002</v>
      </c>
      <c r="G9">
        <v>8.4000000000000005E-2</v>
      </c>
      <c r="H9">
        <v>0.20200000000000001</v>
      </c>
      <c r="I9">
        <v>-0.104</v>
      </c>
      <c r="J9">
        <v>-0.22</v>
      </c>
      <c r="K9">
        <v>1.2430000000000001</v>
      </c>
      <c r="L9">
        <v>1.0429999999999999</v>
      </c>
      <c r="M9">
        <v>0</v>
      </c>
      <c r="N9">
        <v>8.5</v>
      </c>
    </row>
    <row r="10" spans="1:14" x14ac:dyDescent="0.2">
      <c r="A10">
        <v>3536</v>
      </c>
      <c r="B10">
        <v>15.795999999999999</v>
      </c>
      <c r="C10">
        <v>-3.7999999999999999E-2</v>
      </c>
      <c r="D10">
        <v>3.2730000000000001</v>
      </c>
      <c r="E10">
        <v>8.9999999999999993E-3</v>
      </c>
      <c r="F10">
        <v>-0.124</v>
      </c>
      <c r="G10">
        <v>0.38800000000000001</v>
      </c>
      <c r="H10">
        <v>0.13400000000000001</v>
      </c>
      <c r="I10">
        <v>0.60799999999999998</v>
      </c>
      <c r="J10">
        <v>-0.16500000000000001</v>
      </c>
      <c r="K10">
        <v>2.1000000000000001E-2</v>
      </c>
      <c r="L10">
        <v>-1.0999999999999999E-2</v>
      </c>
      <c r="M10">
        <v>0</v>
      </c>
      <c r="N10">
        <v>4.5</v>
      </c>
    </row>
    <row r="11" spans="1:14" x14ac:dyDescent="0.2">
      <c r="A11">
        <v>5090</v>
      </c>
      <c r="B11">
        <v>14.744999999999999</v>
      </c>
      <c r="C11">
        <v>0</v>
      </c>
      <c r="D11">
        <v>1.4510000000000001</v>
      </c>
      <c r="E11">
        <v>0.66400000000000003</v>
      </c>
      <c r="F11">
        <v>0.73699999999999999</v>
      </c>
      <c r="G11">
        <v>0.33800000000000002</v>
      </c>
      <c r="H11">
        <v>-2.3E-2</v>
      </c>
      <c r="I11">
        <v>0.105</v>
      </c>
      <c r="J11">
        <v>-6.7000000000000004E-2</v>
      </c>
      <c r="K11">
        <v>0.35899999999999999</v>
      </c>
      <c r="L11">
        <v>-0.16</v>
      </c>
      <c r="M11">
        <v>2.5</v>
      </c>
      <c r="N11">
        <v>3.5</v>
      </c>
    </row>
    <row r="12" spans="1:14" x14ac:dyDescent="0.2">
      <c r="A12">
        <v>5901</v>
      </c>
      <c r="B12">
        <v>14.699</v>
      </c>
      <c r="C12">
        <v>-5.0000000000000001E-3</v>
      </c>
      <c r="D12">
        <v>2.327</v>
      </c>
      <c r="E12">
        <v>0.39300000000000002</v>
      </c>
      <c r="F12">
        <v>0.83399999999999996</v>
      </c>
      <c r="G12">
        <v>0.29199999999999998</v>
      </c>
      <c r="H12">
        <v>-0.111</v>
      </c>
      <c r="I12">
        <v>0.13200000000000001</v>
      </c>
      <c r="J12">
        <v>8.9999999999999993E-3</v>
      </c>
      <c r="K12">
        <v>1.4E-2</v>
      </c>
      <c r="L12">
        <v>0.124</v>
      </c>
      <c r="M12">
        <v>2</v>
      </c>
      <c r="N12">
        <v>1.5</v>
      </c>
    </row>
    <row r="13" spans="1:14" x14ac:dyDescent="0.2">
      <c r="A13">
        <v>7196</v>
      </c>
      <c r="B13">
        <v>14.522</v>
      </c>
      <c r="C13">
        <v>5.2999999999999999E-2</v>
      </c>
      <c r="D13">
        <v>3.3279999999999998</v>
      </c>
      <c r="E13">
        <v>2.1999999999999999E-2</v>
      </c>
      <c r="F13">
        <v>0.19</v>
      </c>
      <c r="G13">
        <v>-0.33</v>
      </c>
      <c r="H13">
        <v>-0.13800000000000001</v>
      </c>
      <c r="I13">
        <v>0.57699999999999996</v>
      </c>
      <c r="J13">
        <v>0.19</v>
      </c>
      <c r="K13">
        <v>-0.188</v>
      </c>
      <c r="L13">
        <v>-0.31900000000000001</v>
      </c>
      <c r="M13">
        <v>2</v>
      </c>
      <c r="N13">
        <v>2.5</v>
      </c>
    </row>
    <row r="14" spans="1:14" x14ac:dyDescent="0.2">
      <c r="A14">
        <v>5263</v>
      </c>
      <c r="B14">
        <v>13.776</v>
      </c>
      <c r="C14">
        <v>-1.2999999999999999E-2</v>
      </c>
      <c r="D14">
        <v>2.319</v>
      </c>
      <c r="E14">
        <v>0.59299999999999997</v>
      </c>
      <c r="F14">
        <v>0.433</v>
      </c>
      <c r="G14">
        <v>-0.14299999999999999</v>
      </c>
      <c r="H14">
        <v>-0.124</v>
      </c>
      <c r="I14">
        <v>0.16300000000000001</v>
      </c>
      <c r="J14">
        <v>-5.0999999999999997E-2</v>
      </c>
      <c r="K14">
        <v>0.76600000000000001</v>
      </c>
      <c r="L14">
        <v>-0.22900000000000001</v>
      </c>
      <c r="M14">
        <v>1.5</v>
      </c>
      <c r="N14">
        <v>2.5</v>
      </c>
    </row>
    <row r="15" spans="1:14" x14ac:dyDescent="0.2">
      <c r="A15">
        <v>6570</v>
      </c>
      <c r="B15">
        <v>13.724</v>
      </c>
      <c r="C15">
        <v>-4.3999999999999997E-2</v>
      </c>
      <c r="D15">
        <v>-0.371</v>
      </c>
      <c r="E15">
        <v>2.5000000000000001E-2</v>
      </c>
      <c r="F15">
        <v>4.9000000000000002E-2</v>
      </c>
      <c r="G15">
        <v>1.3460000000000001</v>
      </c>
      <c r="H15">
        <v>0.40699999999999997</v>
      </c>
      <c r="I15">
        <v>0.63</v>
      </c>
      <c r="J15">
        <v>-0.03</v>
      </c>
      <c r="K15">
        <v>0.3</v>
      </c>
      <c r="L15">
        <v>0.51400000000000001</v>
      </c>
      <c r="M15">
        <v>2</v>
      </c>
      <c r="N15">
        <v>5.5</v>
      </c>
    </row>
    <row r="16" spans="1:14" x14ac:dyDescent="0.2">
      <c r="A16">
        <v>5067</v>
      </c>
      <c r="B16">
        <v>13.446999999999999</v>
      </c>
      <c r="C16">
        <v>-3.9E-2</v>
      </c>
      <c r="D16">
        <v>2.3540000000000001</v>
      </c>
      <c r="E16">
        <v>-0.113</v>
      </c>
      <c r="F16">
        <v>-0.14299999999999999</v>
      </c>
      <c r="G16">
        <v>0.109</v>
      </c>
      <c r="H16">
        <v>0.11899999999999999</v>
      </c>
      <c r="I16">
        <v>-7.5999999999999998E-2</v>
      </c>
      <c r="J16">
        <v>9.5000000000000001E-2</v>
      </c>
      <c r="K16">
        <v>-0.28599999999999998</v>
      </c>
      <c r="L16">
        <v>0.32800000000000001</v>
      </c>
      <c r="M16">
        <v>3</v>
      </c>
      <c r="N16">
        <v>3</v>
      </c>
    </row>
    <row r="17" spans="1:14" x14ac:dyDescent="0.2">
      <c r="A17">
        <v>7789</v>
      </c>
      <c r="B17">
        <v>13.265000000000001</v>
      </c>
      <c r="C17">
        <v>-1.7000000000000001E-2</v>
      </c>
      <c r="D17">
        <v>2.3759999999999999</v>
      </c>
      <c r="E17">
        <v>0.216</v>
      </c>
      <c r="F17">
        <v>0.28799999999999998</v>
      </c>
      <c r="G17">
        <v>0.114</v>
      </c>
      <c r="H17">
        <v>-0.126</v>
      </c>
      <c r="I17">
        <v>0.13600000000000001</v>
      </c>
      <c r="J17">
        <v>7.1999999999999995E-2</v>
      </c>
      <c r="K17">
        <v>-0.114</v>
      </c>
      <c r="L17">
        <v>8.7999999999999995E-2</v>
      </c>
      <c r="M17">
        <v>2.5</v>
      </c>
      <c r="N17">
        <v>2</v>
      </c>
    </row>
    <row r="18" spans="1:14" x14ac:dyDescent="0.2">
      <c r="A18">
        <v>3641</v>
      </c>
      <c r="B18">
        <v>12.958</v>
      </c>
      <c r="C18">
        <v>-0.03</v>
      </c>
      <c r="D18">
        <v>0.20100000000000001</v>
      </c>
      <c r="E18">
        <v>1.9E-2</v>
      </c>
      <c r="F18">
        <v>5.0999999999999997E-2</v>
      </c>
      <c r="G18">
        <v>0.14299999999999999</v>
      </c>
      <c r="H18">
        <v>0.28599999999999998</v>
      </c>
      <c r="I18">
        <v>0.73699999999999999</v>
      </c>
      <c r="J18">
        <v>0.77800000000000002</v>
      </c>
      <c r="K18">
        <v>0.36699999999999999</v>
      </c>
      <c r="L18">
        <v>1.1779999999999999</v>
      </c>
      <c r="M18">
        <v>0</v>
      </c>
      <c r="N18">
        <v>3</v>
      </c>
    </row>
    <row r="19" spans="1:14" x14ac:dyDescent="0.2">
      <c r="A19">
        <v>4568</v>
      </c>
      <c r="B19">
        <v>12.68</v>
      </c>
      <c r="C19">
        <v>1.6E-2</v>
      </c>
      <c r="D19">
        <v>1.296</v>
      </c>
      <c r="E19">
        <v>0.45300000000000001</v>
      </c>
      <c r="F19">
        <v>0.33700000000000002</v>
      </c>
      <c r="G19">
        <v>0.40799999999999997</v>
      </c>
      <c r="H19">
        <v>0.42</v>
      </c>
      <c r="I19">
        <v>0.26400000000000001</v>
      </c>
      <c r="J19">
        <v>-3.2000000000000001E-2</v>
      </c>
      <c r="K19">
        <v>0.38900000000000001</v>
      </c>
      <c r="L19">
        <v>0.35</v>
      </c>
      <c r="M19">
        <v>0.5</v>
      </c>
      <c r="N19">
        <v>2</v>
      </c>
    </row>
    <row r="20" spans="1:14" x14ac:dyDescent="0.2">
      <c r="A20">
        <v>7807</v>
      </c>
      <c r="B20">
        <v>12.659000000000001</v>
      </c>
      <c r="C20">
        <v>-3.5000000000000003E-2</v>
      </c>
      <c r="D20">
        <v>0.93400000000000005</v>
      </c>
      <c r="E20">
        <v>0.89200000000000002</v>
      </c>
      <c r="F20">
        <v>0.54300000000000004</v>
      </c>
      <c r="G20">
        <v>0.20699999999999999</v>
      </c>
      <c r="H20">
        <v>3.1E-2</v>
      </c>
      <c r="I20">
        <v>0.17100000000000001</v>
      </c>
      <c r="J20">
        <v>8.5000000000000006E-2</v>
      </c>
      <c r="K20">
        <v>1.325</v>
      </c>
      <c r="L20">
        <v>-0.247</v>
      </c>
      <c r="M20">
        <v>1.5</v>
      </c>
      <c r="N20">
        <v>2</v>
      </c>
    </row>
    <row r="21" spans="1:14" x14ac:dyDescent="0.2">
      <c r="A21">
        <v>3547</v>
      </c>
      <c r="B21">
        <v>12.590999999999999</v>
      </c>
      <c r="C21">
        <v>-3.9E-2</v>
      </c>
      <c r="D21">
        <v>8.4000000000000005E-2</v>
      </c>
      <c r="E21">
        <v>0</v>
      </c>
      <c r="F21">
        <v>0.152</v>
      </c>
      <c r="G21">
        <v>0.251</v>
      </c>
      <c r="H21">
        <v>0.16900000000000001</v>
      </c>
      <c r="I21">
        <v>0.48399999999999999</v>
      </c>
      <c r="J21">
        <v>-4.3999999999999997E-2</v>
      </c>
      <c r="K21">
        <v>0.39700000000000002</v>
      </c>
      <c r="L21">
        <v>0.27500000000000002</v>
      </c>
      <c r="M21">
        <v>3</v>
      </c>
      <c r="N21">
        <v>5.5</v>
      </c>
    </row>
    <row r="22" spans="1:14" x14ac:dyDescent="0.2">
      <c r="A22">
        <v>5498</v>
      </c>
      <c r="B22">
        <v>11.602</v>
      </c>
      <c r="C22">
        <v>-4.0000000000000001E-3</v>
      </c>
      <c r="D22">
        <v>1.885</v>
      </c>
      <c r="E22">
        <v>-0.224</v>
      </c>
      <c r="F22">
        <v>-3.7999999999999999E-2</v>
      </c>
      <c r="G22">
        <v>-0.42399999999999999</v>
      </c>
      <c r="H22">
        <v>-0.47</v>
      </c>
      <c r="I22">
        <v>-1.9E-2</v>
      </c>
      <c r="J22">
        <v>0</v>
      </c>
      <c r="K22">
        <v>1.488</v>
      </c>
      <c r="L22">
        <v>0.27900000000000003</v>
      </c>
      <c r="M22">
        <v>2.5</v>
      </c>
      <c r="N22">
        <v>2.5</v>
      </c>
    </row>
    <row r="23" spans="1:14" x14ac:dyDescent="0.2">
      <c r="A23">
        <v>2620</v>
      </c>
      <c r="B23">
        <v>9.6170000000000009</v>
      </c>
      <c r="C23">
        <v>3.7999999999999999E-2</v>
      </c>
      <c r="D23">
        <v>0.26100000000000001</v>
      </c>
      <c r="E23">
        <v>4.2999999999999997E-2</v>
      </c>
      <c r="F23">
        <v>-0.03</v>
      </c>
      <c r="G23">
        <v>0.14599999999999999</v>
      </c>
      <c r="H23">
        <v>0.13</v>
      </c>
      <c r="I23">
        <v>-0.191</v>
      </c>
      <c r="J23">
        <v>0.11799999999999999</v>
      </c>
      <c r="K23">
        <v>0.28599999999999998</v>
      </c>
      <c r="L23">
        <v>1.2E-2</v>
      </c>
      <c r="M23">
        <v>2.5</v>
      </c>
      <c r="N23">
        <v>5</v>
      </c>
    </row>
    <row r="24" spans="1:14" x14ac:dyDescent="0.2">
      <c r="A24">
        <v>6618</v>
      </c>
      <c r="B24">
        <v>8.734</v>
      </c>
      <c r="C24">
        <v>-3.2000000000000001E-2</v>
      </c>
      <c r="D24">
        <v>0.13200000000000001</v>
      </c>
      <c r="E24">
        <v>0.59299999999999997</v>
      </c>
      <c r="F24">
        <v>0.67500000000000004</v>
      </c>
      <c r="G24">
        <v>4.8000000000000001E-2</v>
      </c>
      <c r="H24">
        <v>-0.10199999999999999</v>
      </c>
      <c r="I24">
        <v>0.14399999999999999</v>
      </c>
      <c r="J24">
        <v>-0.32500000000000001</v>
      </c>
      <c r="K24">
        <v>1.042</v>
      </c>
      <c r="L24">
        <v>0.83499999999999996</v>
      </c>
      <c r="M24">
        <v>0</v>
      </c>
      <c r="N24">
        <v>1.5</v>
      </c>
    </row>
    <row r="25" spans="1:14" x14ac:dyDescent="0.2">
      <c r="A25">
        <v>6081</v>
      </c>
      <c r="B25">
        <v>8.6359999999999992</v>
      </c>
      <c r="C25">
        <v>-4.0000000000000001E-3</v>
      </c>
      <c r="D25">
        <v>1.877</v>
      </c>
      <c r="E25">
        <v>-0.26200000000000001</v>
      </c>
      <c r="F25">
        <v>-0.123</v>
      </c>
      <c r="G25">
        <v>0.03</v>
      </c>
      <c r="H25">
        <v>-0.10299999999999999</v>
      </c>
      <c r="I25">
        <v>0.52400000000000002</v>
      </c>
      <c r="J25">
        <v>-0.182</v>
      </c>
      <c r="K25">
        <v>0.625</v>
      </c>
      <c r="L25">
        <v>-0.36599999999999999</v>
      </c>
      <c r="M25">
        <v>1</v>
      </c>
      <c r="N25">
        <v>2.5</v>
      </c>
    </row>
    <row r="26" spans="1:14" x14ac:dyDescent="0.2">
      <c r="A26">
        <v>703</v>
      </c>
      <c r="B26">
        <v>8.2460000000000004</v>
      </c>
      <c r="C26">
        <v>-0.03</v>
      </c>
      <c r="D26">
        <v>1.32</v>
      </c>
      <c r="E26">
        <v>-0.24</v>
      </c>
      <c r="F26">
        <v>-0.246</v>
      </c>
      <c r="G26">
        <v>0.247</v>
      </c>
      <c r="H26">
        <v>0.02</v>
      </c>
      <c r="I26">
        <v>0.47499999999999998</v>
      </c>
      <c r="J26">
        <v>-0.11</v>
      </c>
      <c r="K26">
        <v>0.83899999999999997</v>
      </c>
      <c r="L26">
        <v>0.23799999999999999</v>
      </c>
      <c r="M26">
        <v>0</v>
      </c>
      <c r="N26">
        <v>2</v>
      </c>
    </row>
    <row r="27" spans="1:14" x14ac:dyDescent="0.2">
      <c r="A27">
        <v>4840</v>
      </c>
      <c r="B27">
        <v>7.6580000000000004</v>
      </c>
      <c r="C27">
        <v>0.03</v>
      </c>
      <c r="D27">
        <v>0.71499999999999997</v>
      </c>
      <c r="E27">
        <v>0.247</v>
      </c>
      <c r="F27">
        <v>-0.14499999999999999</v>
      </c>
      <c r="G27">
        <v>-0.254</v>
      </c>
      <c r="H27">
        <v>6.0000000000000001E-3</v>
      </c>
      <c r="I27">
        <v>-0.2</v>
      </c>
      <c r="J27">
        <v>8.5000000000000006E-2</v>
      </c>
      <c r="K27">
        <v>0.40500000000000003</v>
      </c>
      <c r="L27">
        <v>7.2999999999999995E-2</v>
      </c>
      <c r="M27">
        <v>2</v>
      </c>
      <c r="N27">
        <v>3</v>
      </c>
    </row>
    <row r="28" spans="1:14" x14ac:dyDescent="0.2">
      <c r="A28">
        <v>815</v>
      </c>
      <c r="B28">
        <v>7.5250000000000004</v>
      </c>
      <c r="C28">
        <v>0.14099999999999999</v>
      </c>
      <c r="D28">
        <v>0.16200000000000001</v>
      </c>
      <c r="E28">
        <v>0.122</v>
      </c>
      <c r="F28">
        <v>-0.20899999999999999</v>
      </c>
      <c r="G28">
        <v>0.23100000000000001</v>
      </c>
      <c r="H28">
        <v>-0.13800000000000001</v>
      </c>
      <c r="I28">
        <v>-0.187</v>
      </c>
      <c r="J28">
        <v>0.188</v>
      </c>
      <c r="K28">
        <v>0.78</v>
      </c>
      <c r="L28">
        <v>0.114</v>
      </c>
      <c r="M28">
        <v>2.5</v>
      </c>
      <c r="N28">
        <v>2.5</v>
      </c>
    </row>
    <row r="29" spans="1:14" x14ac:dyDescent="0.2">
      <c r="A29">
        <v>6190</v>
      </c>
      <c r="B29">
        <v>7.2850000000000001</v>
      </c>
      <c r="C29">
        <v>-0.01</v>
      </c>
      <c r="D29">
        <v>-0.17899999999999999</v>
      </c>
      <c r="E29">
        <v>0.182</v>
      </c>
      <c r="F29">
        <v>8.6999999999999994E-2</v>
      </c>
      <c r="G29">
        <v>0.40600000000000003</v>
      </c>
      <c r="H29">
        <v>0.17</v>
      </c>
      <c r="I29">
        <v>0.22700000000000001</v>
      </c>
      <c r="J29">
        <v>8.5000000000000006E-2</v>
      </c>
      <c r="K29">
        <v>0.128</v>
      </c>
      <c r="L29">
        <v>0.31</v>
      </c>
      <c r="M29">
        <v>1.5</v>
      </c>
      <c r="N29">
        <v>2.5</v>
      </c>
    </row>
    <row r="30" spans="1:14" x14ac:dyDescent="0.2">
      <c r="A30">
        <v>280</v>
      </c>
      <c r="B30">
        <v>7.0730000000000004</v>
      </c>
      <c r="C30">
        <v>-0.01</v>
      </c>
      <c r="D30">
        <v>1.2869999999999999</v>
      </c>
      <c r="E30">
        <v>1.9E-2</v>
      </c>
      <c r="F30">
        <v>-0.122</v>
      </c>
      <c r="G30">
        <v>5.8000000000000003E-2</v>
      </c>
      <c r="H30">
        <v>0.06</v>
      </c>
      <c r="I30">
        <v>-3.5999999999999997E-2</v>
      </c>
      <c r="J30">
        <v>1.2E-2</v>
      </c>
      <c r="K30">
        <v>0.29499999999999998</v>
      </c>
      <c r="L30">
        <v>-0.26300000000000001</v>
      </c>
      <c r="M30">
        <v>2</v>
      </c>
      <c r="N30">
        <v>1.5</v>
      </c>
    </row>
    <row r="31" spans="1:14" x14ac:dyDescent="0.2">
      <c r="A31">
        <v>7856</v>
      </c>
      <c r="B31">
        <v>6.2750000000000004</v>
      </c>
      <c r="C31">
        <v>-1.4999999999999999E-2</v>
      </c>
      <c r="D31">
        <v>0.873</v>
      </c>
      <c r="E31">
        <v>1E-3</v>
      </c>
      <c r="F31">
        <v>-8.4000000000000005E-2</v>
      </c>
      <c r="G31">
        <v>-0.11600000000000001</v>
      </c>
      <c r="H31">
        <v>2.3E-2</v>
      </c>
      <c r="I31">
        <v>6.5000000000000002E-2</v>
      </c>
      <c r="J31">
        <v>0.13500000000000001</v>
      </c>
      <c r="K31">
        <v>0.63500000000000001</v>
      </c>
      <c r="L31">
        <v>0.26400000000000001</v>
      </c>
      <c r="M31">
        <v>0</v>
      </c>
      <c r="N31">
        <v>1.5</v>
      </c>
    </row>
    <row r="32" spans="1:14" x14ac:dyDescent="0.2">
      <c r="A32">
        <v>6029</v>
      </c>
      <c r="B32">
        <v>5.7450000000000001</v>
      </c>
      <c r="C32">
        <v>-2.9000000000000001E-2</v>
      </c>
      <c r="D32">
        <v>-0.26900000000000002</v>
      </c>
      <c r="E32">
        <v>0.93500000000000005</v>
      </c>
      <c r="F32">
        <v>0.156</v>
      </c>
      <c r="G32">
        <v>-0.16200000000000001</v>
      </c>
      <c r="H32">
        <v>1E-3</v>
      </c>
      <c r="I32">
        <v>-0.20499999999999999</v>
      </c>
      <c r="J32">
        <v>3.0000000000000001E-3</v>
      </c>
      <c r="K32">
        <v>1.155</v>
      </c>
      <c r="L32">
        <v>0.22700000000000001</v>
      </c>
      <c r="M32">
        <v>0</v>
      </c>
      <c r="N32">
        <v>2</v>
      </c>
    </row>
    <row r="33" spans="1:14" x14ac:dyDescent="0.2">
      <c r="A33">
        <v>7865</v>
      </c>
      <c r="B33">
        <v>5.6609999999999996</v>
      </c>
      <c r="C33">
        <v>-1.4999999999999999E-2</v>
      </c>
      <c r="D33">
        <v>0.04</v>
      </c>
      <c r="E33">
        <v>-8.3000000000000004E-2</v>
      </c>
      <c r="F33">
        <v>5.0999999999999997E-2</v>
      </c>
      <c r="G33">
        <v>-4.2000000000000003E-2</v>
      </c>
      <c r="H33">
        <v>0.161</v>
      </c>
      <c r="I33">
        <v>-0.13800000000000001</v>
      </c>
      <c r="J33">
        <v>4.4999999999999998E-2</v>
      </c>
      <c r="K33">
        <v>4.8000000000000001E-2</v>
      </c>
      <c r="L33">
        <v>0.24199999999999999</v>
      </c>
      <c r="M33">
        <v>2</v>
      </c>
      <c r="N33">
        <v>2.5</v>
      </c>
    </row>
    <row r="34" spans="1:14" x14ac:dyDescent="0.2">
      <c r="A34">
        <v>7788</v>
      </c>
      <c r="B34">
        <v>5.22</v>
      </c>
      <c r="C34">
        <v>2.3E-2</v>
      </c>
      <c r="D34">
        <v>0.309</v>
      </c>
      <c r="E34">
        <v>0.32500000000000001</v>
      </c>
      <c r="F34">
        <v>0.191</v>
      </c>
      <c r="G34">
        <v>-0.27900000000000003</v>
      </c>
      <c r="H34">
        <v>7.6999999999999999E-2</v>
      </c>
      <c r="I34">
        <v>-0.39</v>
      </c>
      <c r="J34">
        <v>-5.5E-2</v>
      </c>
      <c r="K34">
        <v>-0.17100000000000001</v>
      </c>
      <c r="L34">
        <v>-0.121</v>
      </c>
      <c r="M34">
        <v>3</v>
      </c>
      <c r="N34">
        <v>2</v>
      </c>
    </row>
    <row r="35" spans="1:14" x14ac:dyDescent="0.2">
      <c r="A35">
        <v>1528</v>
      </c>
      <c r="B35">
        <v>2.7130000000000001</v>
      </c>
      <c r="C35">
        <v>2.4E-2</v>
      </c>
      <c r="D35">
        <v>-0.19</v>
      </c>
      <c r="E35">
        <v>0.247</v>
      </c>
      <c r="F35">
        <v>0.20100000000000001</v>
      </c>
      <c r="G35">
        <v>-8.0000000000000002E-3</v>
      </c>
      <c r="H35">
        <v>-6.0000000000000001E-3</v>
      </c>
      <c r="I35">
        <v>-2.9000000000000001E-2</v>
      </c>
      <c r="J35">
        <v>-2.8000000000000001E-2</v>
      </c>
      <c r="K35">
        <v>0.105</v>
      </c>
      <c r="L35">
        <v>-0.13300000000000001</v>
      </c>
      <c r="M35">
        <v>0</v>
      </c>
      <c r="N35">
        <v>2.5</v>
      </c>
    </row>
    <row r="36" spans="1:14" x14ac:dyDescent="0.2">
      <c r="A36">
        <v>4838</v>
      </c>
      <c r="B36">
        <v>2.63</v>
      </c>
      <c r="C36">
        <v>4.2999999999999997E-2</v>
      </c>
      <c r="D36">
        <v>-0.17399999999999999</v>
      </c>
      <c r="E36">
        <v>0.82699999999999996</v>
      </c>
      <c r="F36">
        <v>0.50800000000000001</v>
      </c>
      <c r="G36">
        <v>-0.13700000000000001</v>
      </c>
      <c r="H36">
        <v>-0.11</v>
      </c>
      <c r="I36">
        <v>-7.0000000000000007E-2</v>
      </c>
      <c r="J36">
        <v>-1.7999999999999999E-2</v>
      </c>
      <c r="K36">
        <v>-0.56599999999999995</v>
      </c>
      <c r="L36">
        <v>-0.06</v>
      </c>
      <c r="M36">
        <v>0</v>
      </c>
      <c r="N36">
        <v>2</v>
      </c>
    </row>
    <row r="37" spans="1:14" x14ac:dyDescent="0.2">
      <c r="A37">
        <v>1701</v>
      </c>
      <c r="B37">
        <v>2.4249999999999998</v>
      </c>
      <c r="C37">
        <v>2.3E-2</v>
      </c>
      <c r="D37">
        <v>-0.85</v>
      </c>
      <c r="E37">
        <v>-0.152</v>
      </c>
      <c r="F37">
        <v>-1E-3</v>
      </c>
      <c r="G37">
        <v>-0.34</v>
      </c>
      <c r="H37">
        <v>4.2000000000000003E-2</v>
      </c>
      <c r="I37">
        <v>0.14599999999999999</v>
      </c>
      <c r="J37">
        <v>0.155</v>
      </c>
      <c r="K37">
        <v>4.3999999999999997E-2</v>
      </c>
      <c r="L37">
        <v>-1.9E-2</v>
      </c>
      <c r="M37">
        <v>2</v>
      </c>
      <c r="N37">
        <v>3</v>
      </c>
    </row>
    <row r="38" spans="1:14" x14ac:dyDescent="0.2">
      <c r="A38">
        <v>4384</v>
      </c>
      <c r="B38">
        <v>2.2280000000000002</v>
      </c>
      <c r="C38">
        <v>-1.0999999999999999E-2</v>
      </c>
      <c r="D38">
        <v>-0.05</v>
      </c>
      <c r="E38">
        <v>0.64</v>
      </c>
      <c r="F38">
        <v>0.72199999999999998</v>
      </c>
      <c r="G38">
        <v>-0.253</v>
      </c>
      <c r="H38">
        <v>-0.11</v>
      </c>
      <c r="I38">
        <v>-0.11799999999999999</v>
      </c>
      <c r="J38">
        <v>-4.7E-2</v>
      </c>
      <c r="K38">
        <v>-0.23200000000000001</v>
      </c>
      <c r="L38">
        <v>-0.123</v>
      </c>
      <c r="M38">
        <v>0</v>
      </c>
      <c r="N38">
        <v>1</v>
      </c>
    </row>
    <row r="39" spans="1:14" x14ac:dyDescent="0.2">
      <c r="A39">
        <v>7143</v>
      </c>
      <c r="B39">
        <v>2.1760000000000002</v>
      </c>
      <c r="C39">
        <v>-2.4E-2</v>
      </c>
      <c r="D39">
        <v>0.01</v>
      </c>
      <c r="E39">
        <v>2.5000000000000001E-2</v>
      </c>
      <c r="F39">
        <v>-0.10299999999999999</v>
      </c>
      <c r="G39">
        <v>-7.3999999999999996E-2</v>
      </c>
      <c r="H39">
        <v>0.111</v>
      </c>
      <c r="I39">
        <v>-0.20100000000000001</v>
      </c>
      <c r="J39">
        <v>-5.8999999999999997E-2</v>
      </c>
      <c r="K39">
        <v>-7.1999999999999995E-2</v>
      </c>
      <c r="L39">
        <v>-3.0000000000000001E-3</v>
      </c>
      <c r="M39">
        <v>0.5</v>
      </c>
      <c r="N39">
        <v>2.5</v>
      </c>
    </row>
    <row r="40" spans="1:14" x14ac:dyDescent="0.2">
      <c r="A40">
        <v>5853</v>
      </c>
      <c r="B40">
        <v>2.14</v>
      </c>
      <c r="C40">
        <v>1.4999999999999999E-2</v>
      </c>
      <c r="D40">
        <v>1.5429999999999999</v>
      </c>
      <c r="E40">
        <v>-0.38900000000000001</v>
      </c>
      <c r="F40">
        <v>-0.191</v>
      </c>
      <c r="G40">
        <v>-0.34899999999999998</v>
      </c>
      <c r="H40">
        <v>-0.13900000000000001</v>
      </c>
      <c r="I40">
        <v>-0.26600000000000001</v>
      </c>
      <c r="J40">
        <v>-0.16</v>
      </c>
      <c r="K40">
        <v>-0.36099999999999999</v>
      </c>
      <c r="L40">
        <v>-0.106</v>
      </c>
      <c r="M40">
        <v>0</v>
      </c>
      <c r="N40">
        <v>2</v>
      </c>
    </row>
    <row r="41" spans="1:14" x14ac:dyDescent="0.2">
      <c r="A41">
        <v>5197</v>
      </c>
      <c r="B41">
        <v>2.0230000000000001</v>
      </c>
      <c r="C41">
        <v>0.03</v>
      </c>
      <c r="D41">
        <v>-4.4999999999999998E-2</v>
      </c>
      <c r="E41">
        <v>-0.48199999999999998</v>
      </c>
      <c r="F41">
        <v>-0.29499999999999998</v>
      </c>
      <c r="G41">
        <v>-4.4999999999999998E-2</v>
      </c>
      <c r="H41">
        <v>-0.19800000000000001</v>
      </c>
      <c r="I41">
        <v>0.77</v>
      </c>
      <c r="J41">
        <v>-2.9000000000000001E-2</v>
      </c>
      <c r="K41">
        <v>0.13800000000000001</v>
      </c>
      <c r="L41">
        <v>0.13400000000000001</v>
      </c>
      <c r="M41">
        <v>0</v>
      </c>
      <c r="N41">
        <v>2.5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E811-FB07-C347-80EF-A0724B1023FB}">
  <sheetPr>
    <tabColor rgb="FF00B050"/>
  </sheetPr>
  <dimension ref="A1:N41"/>
  <sheetViews>
    <sheetView workbookViewId="0"/>
  </sheetViews>
  <sheetFormatPr baseColWidth="10" defaultRowHeight="16" x14ac:dyDescent="0.2"/>
  <cols>
    <col min="1" max="1" width="8.1640625" customWidth="1"/>
    <col min="2" max="2" width="7.1640625" bestFit="1" customWidth="1"/>
    <col min="3" max="3" width="18.5" customWidth="1"/>
    <col min="4" max="4" width="18.6640625" customWidth="1"/>
    <col min="5" max="5" width="19.33203125" customWidth="1"/>
    <col min="6" max="6" width="19.5" customWidth="1"/>
    <col min="7" max="7" width="19.83203125" customWidth="1"/>
    <col min="8" max="8" width="20" customWidth="1"/>
    <col min="9" max="9" width="19.1640625" customWidth="1"/>
    <col min="10" max="11" width="19.33203125" customWidth="1"/>
    <col min="12" max="12" width="19.5" customWidth="1"/>
    <col min="13" max="13" width="13.6640625" customWidth="1"/>
    <col min="14" max="14" width="14.33203125" customWidth="1"/>
  </cols>
  <sheetData>
    <row r="1" spans="1:14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12</v>
      </c>
      <c r="N1" t="s">
        <v>13</v>
      </c>
    </row>
    <row r="2" spans="1:14" x14ac:dyDescent="0.2">
      <c r="A2">
        <v>1322</v>
      </c>
      <c r="B2">
        <v>10.789</v>
      </c>
      <c r="C2">
        <v>0.14599999999999999</v>
      </c>
      <c r="D2">
        <v>0.432</v>
      </c>
      <c r="E2">
        <v>0.379</v>
      </c>
      <c r="F2">
        <v>0.124</v>
      </c>
      <c r="G2">
        <v>0.32</v>
      </c>
      <c r="H2">
        <v>0.13900000000000001</v>
      </c>
      <c r="I2">
        <v>0.17899999999999999</v>
      </c>
      <c r="J2">
        <v>-1.4999999999999999E-2</v>
      </c>
      <c r="K2">
        <v>0.35099999999999998</v>
      </c>
      <c r="L2">
        <v>0</v>
      </c>
      <c r="M2">
        <v>2.5710000000000002</v>
      </c>
      <c r="N2">
        <v>3.4289999999999998</v>
      </c>
    </row>
    <row r="3" spans="1:14" x14ac:dyDescent="0.2">
      <c r="A3">
        <v>2612</v>
      </c>
      <c r="B3">
        <v>8.2650000000000006</v>
      </c>
      <c r="C3">
        <v>3.9E-2</v>
      </c>
      <c r="D3">
        <v>0.45200000000000001</v>
      </c>
      <c r="E3">
        <v>0.39400000000000002</v>
      </c>
      <c r="F3">
        <v>0.36899999999999999</v>
      </c>
      <c r="G3">
        <v>0.249</v>
      </c>
      <c r="H3">
        <v>0.13400000000000001</v>
      </c>
      <c r="I3">
        <v>-0.12</v>
      </c>
      <c r="J3">
        <v>-7.0000000000000001E-3</v>
      </c>
      <c r="K3">
        <v>-0.22900000000000001</v>
      </c>
      <c r="L3">
        <v>-0.13</v>
      </c>
      <c r="M3">
        <v>2.1429999999999998</v>
      </c>
      <c r="N3">
        <v>3</v>
      </c>
    </row>
    <row r="4" spans="1:14" x14ac:dyDescent="0.2">
      <c r="A4">
        <v>5234</v>
      </c>
      <c r="B4">
        <v>12.124000000000001</v>
      </c>
      <c r="C4">
        <v>0.309</v>
      </c>
      <c r="D4">
        <v>0.82099999999999995</v>
      </c>
      <c r="E4">
        <v>0.11899999999999999</v>
      </c>
      <c r="F4">
        <v>0.23100000000000001</v>
      </c>
      <c r="G4">
        <v>9.1999999999999998E-2</v>
      </c>
      <c r="H4">
        <v>0.126</v>
      </c>
      <c r="I4">
        <v>0.42899999999999999</v>
      </c>
      <c r="J4">
        <v>-7.0000000000000001E-3</v>
      </c>
      <c r="K4">
        <v>0.86</v>
      </c>
      <c r="L4">
        <v>0.66500000000000004</v>
      </c>
      <c r="M4">
        <v>1.125</v>
      </c>
      <c r="N4">
        <v>1.875</v>
      </c>
    </row>
    <row r="5" spans="1:14" x14ac:dyDescent="0.2">
      <c r="A5">
        <v>5641</v>
      </c>
      <c r="B5">
        <v>11.611000000000001</v>
      </c>
      <c r="C5">
        <v>0.23599999999999999</v>
      </c>
      <c r="D5">
        <v>-0.433</v>
      </c>
      <c r="E5">
        <v>0.621</v>
      </c>
      <c r="F5">
        <v>0.51700000000000002</v>
      </c>
      <c r="G5">
        <v>0.22800000000000001</v>
      </c>
      <c r="H5">
        <v>3.5999999999999997E-2</v>
      </c>
      <c r="I5">
        <v>-1.0999999999999999E-2</v>
      </c>
      <c r="J5">
        <v>-5.1999999999999998E-2</v>
      </c>
      <c r="K5">
        <v>0.35799999999999998</v>
      </c>
      <c r="L5">
        <v>0.27600000000000002</v>
      </c>
      <c r="M5">
        <v>0.42899999999999999</v>
      </c>
      <c r="N5">
        <v>7.2859999999999996</v>
      </c>
    </row>
    <row r="6" spans="1:14" x14ac:dyDescent="0.2">
      <c r="A6">
        <v>6102</v>
      </c>
      <c r="B6">
        <v>9.5879999999999992</v>
      </c>
      <c r="C6">
        <v>-0.16</v>
      </c>
      <c r="D6">
        <v>0.70399999999999996</v>
      </c>
      <c r="E6">
        <v>0.56899999999999995</v>
      </c>
      <c r="F6">
        <v>0.34599999999999997</v>
      </c>
      <c r="G6">
        <v>-5.0000000000000001E-3</v>
      </c>
      <c r="H6">
        <v>2.5999999999999999E-2</v>
      </c>
      <c r="I6">
        <v>-0.26</v>
      </c>
      <c r="J6">
        <v>-1.2E-2</v>
      </c>
      <c r="K6">
        <v>0.69</v>
      </c>
      <c r="L6">
        <v>0.2</v>
      </c>
      <c r="M6">
        <v>1.875</v>
      </c>
      <c r="N6">
        <v>2.25</v>
      </c>
    </row>
    <row r="7" spans="1:14" x14ac:dyDescent="0.2">
      <c r="A7">
        <v>5086</v>
      </c>
      <c r="B7">
        <v>8.1739999999999995</v>
      </c>
      <c r="C7">
        <v>0.78600000000000003</v>
      </c>
      <c r="D7">
        <v>1.423</v>
      </c>
      <c r="E7">
        <v>-0.08</v>
      </c>
      <c r="F7">
        <v>-0.17599999999999999</v>
      </c>
      <c r="G7">
        <v>2.1000000000000001E-2</v>
      </c>
      <c r="H7">
        <v>2.5000000000000001E-2</v>
      </c>
      <c r="I7">
        <v>5.5E-2</v>
      </c>
      <c r="J7">
        <v>-3.2000000000000001E-2</v>
      </c>
      <c r="K7">
        <v>0.33500000000000002</v>
      </c>
      <c r="L7">
        <v>0.16900000000000001</v>
      </c>
      <c r="M7">
        <v>0</v>
      </c>
      <c r="N7">
        <v>1.714</v>
      </c>
    </row>
    <row r="8" spans="1:14" x14ac:dyDescent="0.2">
      <c r="A8">
        <v>7818</v>
      </c>
      <c r="B8">
        <v>8.9710000000000001</v>
      </c>
      <c r="C8">
        <v>-0.23200000000000001</v>
      </c>
      <c r="D8">
        <v>-0.188</v>
      </c>
      <c r="E8">
        <v>0.40200000000000002</v>
      </c>
      <c r="F8">
        <v>6.6000000000000003E-2</v>
      </c>
      <c r="G8">
        <v>1.4E-2</v>
      </c>
      <c r="H8">
        <v>0.02</v>
      </c>
      <c r="I8">
        <v>0.35199999999999998</v>
      </c>
      <c r="J8">
        <v>2.1999999999999999E-2</v>
      </c>
      <c r="K8">
        <v>0.51400000000000001</v>
      </c>
      <c r="L8">
        <v>0.36899999999999999</v>
      </c>
      <c r="M8">
        <v>3</v>
      </c>
      <c r="N8">
        <v>3</v>
      </c>
    </row>
    <row r="9" spans="1:14" x14ac:dyDescent="0.2">
      <c r="A9">
        <v>6548</v>
      </c>
      <c r="B9">
        <v>9.1549999999999994</v>
      </c>
      <c r="C9">
        <v>0.25800000000000001</v>
      </c>
      <c r="D9">
        <v>0.83399999999999996</v>
      </c>
      <c r="E9">
        <v>0.79200000000000004</v>
      </c>
      <c r="F9">
        <v>0.67300000000000004</v>
      </c>
      <c r="G9">
        <v>-8.9999999999999993E-3</v>
      </c>
      <c r="H9">
        <v>1.7999999999999999E-2</v>
      </c>
      <c r="I9">
        <v>-0.30199999999999999</v>
      </c>
      <c r="J9">
        <v>-0.10100000000000001</v>
      </c>
      <c r="K9">
        <v>-4.5999999999999999E-2</v>
      </c>
      <c r="L9">
        <v>-0.12</v>
      </c>
      <c r="M9">
        <v>1.286</v>
      </c>
      <c r="N9">
        <v>2.5710000000000002</v>
      </c>
    </row>
    <row r="10" spans="1:14" x14ac:dyDescent="0.2">
      <c r="A10">
        <v>2145</v>
      </c>
      <c r="B10">
        <v>11.603999999999999</v>
      </c>
      <c r="C10">
        <v>-0.19</v>
      </c>
      <c r="D10">
        <v>2.3660000000000001</v>
      </c>
      <c r="E10">
        <v>-0.315</v>
      </c>
      <c r="F10">
        <v>-0.14299999999999999</v>
      </c>
      <c r="G10">
        <v>-0.193</v>
      </c>
      <c r="H10">
        <v>1.4E-2</v>
      </c>
      <c r="I10">
        <v>5.8000000000000003E-2</v>
      </c>
      <c r="J10">
        <v>0.28899999999999998</v>
      </c>
      <c r="K10">
        <v>0.45200000000000001</v>
      </c>
      <c r="L10">
        <v>0.752</v>
      </c>
      <c r="M10">
        <v>0</v>
      </c>
      <c r="N10">
        <v>2.1429999999999998</v>
      </c>
    </row>
    <row r="11" spans="1:14" x14ac:dyDescent="0.2">
      <c r="A11">
        <v>5150</v>
      </c>
      <c r="B11">
        <v>7.335</v>
      </c>
      <c r="C11">
        <v>-0.14099999999999999</v>
      </c>
      <c r="D11">
        <v>0.72699999999999998</v>
      </c>
      <c r="E11">
        <v>-0.151</v>
      </c>
      <c r="F11">
        <v>-0.33600000000000002</v>
      </c>
      <c r="G11">
        <v>-7.8E-2</v>
      </c>
      <c r="H11">
        <v>1.0999999999999999E-2</v>
      </c>
      <c r="I11">
        <v>-1.2E-2</v>
      </c>
      <c r="J11">
        <v>-2E-3</v>
      </c>
      <c r="K11">
        <v>0.46800000000000003</v>
      </c>
      <c r="L11">
        <v>0.13</v>
      </c>
      <c r="M11">
        <v>3</v>
      </c>
      <c r="N11">
        <v>2.5710000000000002</v>
      </c>
    </row>
    <row r="12" spans="1:14" x14ac:dyDescent="0.2">
      <c r="A12">
        <v>3542</v>
      </c>
      <c r="B12">
        <v>25.446999999999999</v>
      </c>
      <c r="C12">
        <v>-7.1999999999999995E-2</v>
      </c>
      <c r="D12">
        <v>3.641</v>
      </c>
      <c r="E12">
        <v>1.05</v>
      </c>
      <c r="F12">
        <v>1.0900000000000001</v>
      </c>
      <c r="G12">
        <v>0.1</v>
      </c>
      <c r="H12">
        <v>8.9999999999999993E-3</v>
      </c>
      <c r="I12">
        <v>0.127</v>
      </c>
      <c r="J12">
        <v>-0.109</v>
      </c>
      <c r="K12">
        <v>1.522</v>
      </c>
      <c r="L12">
        <v>1.3169999999999999</v>
      </c>
      <c r="M12">
        <v>0</v>
      </c>
      <c r="N12">
        <v>2.1429999999999998</v>
      </c>
    </row>
    <row r="13" spans="1:14" x14ac:dyDescent="0.2">
      <c r="A13">
        <v>7501</v>
      </c>
      <c r="B13">
        <v>15.444000000000001</v>
      </c>
      <c r="C13">
        <v>1.163</v>
      </c>
      <c r="D13">
        <v>0.66400000000000003</v>
      </c>
      <c r="E13">
        <v>1.224</v>
      </c>
      <c r="F13">
        <v>1.1859999999999999</v>
      </c>
      <c r="G13">
        <v>4.7E-2</v>
      </c>
      <c r="H13">
        <v>8.0000000000000002E-3</v>
      </c>
      <c r="I13">
        <v>0.107</v>
      </c>
      <c r="J13">
        <v>-1.9E-2</v>
      </c>
      <c r="K13">
        <v>0.64</v>
      </c>
      <c r="L13">
        <v>0.187</v>
      </c>
      <c r="M13">
        <v>0</v>
      </c>
      <c r="N13">
        <v>3</v>
      </c>
    </row>
    <row r="14" spans="1:14" x14ac:dyDescent="0.2">
      <c r="A14">
        <v>5774</v>
      </c>
      <c r="B14">
        <v>4.6020000000000003</v>
      </c>
      <c r="C14">
        <v>0.10100000000000001</v>
      </c>
      <c r="D14">
        <v>0.23899999999999999</v>
      </c>
      <c r="E14">
        <v>-0.26</v>
      </c>
      <c r="F14">
        <v>-0.38500000000000001</v>
      </c>
      <c r="G14">
        <v>-6.5000000000000002E-2</v>
      </c>
      <c r="H14">
        <v>8.0000000000000002E-3</v>
      </c>
      <c r="I14">
        <v>-8.0000000000000002E-3</v>
      </c>
      <c r="J14">
        <v>-1.2E-2</v>
      </c>
      <c r="K14">
        <v>0.34499999999999997</v>
      </c>
      <c r="L14">
        <v>3.6999999999999998E-2</v>
      </c>
      <c r="M14">
        <v>3</v>
      </c>
      <c r="N14">
        <v>1.714</v>
      </c>
    </row>
    <row r="15" spans="1:14" x14ac:dyDescent="0.2">
      <c r="A15">
        <v>6597</v>
      </c>
      <c r="B15">
        <v>6.7210000000000001</v>
      </c>
      <c r="C15">
        <v>-0.13800000000000001</v>
      </c>
      <c r="D15">
        <v>1.056</v>
      </c>
      <c r="E15">
        <v>0.122</v>
      </c>
      <c r="F15">
        <v>8.9999999999999993E-3</v>
      </c>
      <c r="G15">
        <v>0.153</v>
      </c>
      <c r="H15">
        <v>6.0000000000000001E-3</v>
      </c>
      <c r="I15">
        <v>0.41099999999999998</v>
      </c>
      <c r="J15">
        <v>0.255</v>
      </c>
      <c r="K15">
        <v>0.26200000000000001</v>
      </c>
      <c r="L15">
        <v>-0.34</v>
      </c>
      <c r="M15">
        <v>0</v>
      </c>
      <c r="N15">
        <v>2.1429999999999998</v>
      </c>
    </row>
    <row r="16" spans="1:14" x14ac:dyDescent="0.2">
      <c r="A16">
        <v>6610</v>
      </c>
      <c r="B16">
        <v>4.3540000000000001</v>
      </c>
      <c r="C16">
        <v>8.3000000000000004E-2</v>
      </c>
      <c r="D16">
        <v>0.13400000000000001</v>
      </c>
      <c r="E16">
        <v>6.2E-2</v>
      </c>
      <c r="F16">
        <v>-9.9000000000000005E-2</v>
      </c>
      <c r="G16">
        <v>1.2999999999999999E-2</v>
      </c>
      <c r="H16">
        <v>2E-3</v>
      </c>
      <c r="I16">
        <v>-0.107</v>
      </c>
      <c r="J16">
        <v>0.01</v>
      </c>
      <c r="K16">
        <v>-0.311</v>
      </c>
      <c r="L16">
        <v>-0.13500000000000001</v>
      </c>
      <c r="M16">
        <v>2.5710000000000002</v>
      </c>
      <c r="N16">
        <v>2.5710000000000002</v>
      </c>
    </row>
    <row r="17" spans="1:14" x14ac:dyDescent="0.2">
      <c r="A17">
        <v>4994</v>
      </c>
      <c r="B17">
        <v>7.3330000000000002</v>
      </c>
      <c r="C17">
        <v>-0.34200000000000003</v>
      </c>
      <c r="D17">
        <v>1.833</v>
      </c>
      <c r="E17">
        <v>0.151</v>
      </c>
      <c r="F17">
        <v>0.109</v>
      </c>
      <c r="G17">
        <v>-0.158</v>
      </c>
      <c r="H17">
        <v>1E-3</v>
      </c>
      <c r="I17">
        <v>-0.28799999999999998</v>
      </c>
      <c r="J17">
        <v>-4.3999999999999997E-2</v>
      </c>
      <c r="K17">
        <v>4.7E-2</v>
      </c>
      <c r="L17">
        <v>0.189</v>
      </c>
      <c r="M17">
        <v>0</v>
      </c>
      <c r="N17">
        <v>2.25</v>
      </c>
    </row>
    <row r="18" spans="1:14" x14ac:dyDescent="0.2">
      <c r="A18">
        <v>27</v>
      </c>
      <c r="B18">
        <v>19.795999999999999</v>
      </c>
      <c r="C18">
        <v>-4.1000000000000002E-2</v>
      </c>
      <c r="D18">
        <v>2.1459999999999999</v>
      </c>
      <c r="E18">
        <v>0.44600000000000001</v>
      </c>
      <c r="F18">
        <v>6.3E-2</v>
      </c>
      <c r="G18">
        <v>8.2000000000000003E-2</v>
      </c>
      <c r="H18">
        <v>-3.0000000000000001E-3</v>
      </c>
      <c r="I18">
        <v>0.54100000000000004</v>
      </c>
      <c r="J18">
        <v>0.21099999999999999</v>
      </c>
      <c r="K18">
        <v>0.29899999999999999</v>
      </c>
      <c r="L18">
        <v>-0.20300000000000001</v>
      </c>
      <c r="M18">
        <v>0</v>
      </c>
      <c r="N18">
        <v>10.5</v>
      </c>
    </row>
    <row r="19" spans="1:14" x14ac:dyDescent="0.2">
      <c r="A19">
        <v>5538</v>
      </c>
      <c r="B19">
        <v>5.4480000000000004</v>
      </c>
      <c r="C19">
        <v>0.26400000000000001</v>
      </c>
      <c r="D19">
        <v>-0.13500000000000001</v>
      </c>
      <c r="E19">
        <v>0.753</v>
      </c>
      <c r="F19">
        <v>0.18</v>
      </c>
      <c r="G19">
        <v>-5.3999999999999999E-2</v>
      </c>
      <c r="H19">
        <v>-4.0000000000000001E-3</v>
      </c>
      <c r="I19">
        <v>-0.127</v>
      </c>
      <c r="J19">
        <v>-3.5000000000000003E-2</v>
      </c>
      <c r="K19">
        <v>0.16500000000000001</v>
      </c>
      <c r="L19">
        <v>0.28599999999999998</v>
      </c>
      <c r="M19">
        <v>0.85699999999999998</v>
      </c>
      <c r="N19">
        <v>1.714</v>
      </c>
    </row>
    <row r="20" spans="1:14" x14ac:dyDescent="0.2">
      <c r="A20">
        <v>3535</v>
      </c>
      <c r="B20">
        <v>15.49</v>
      </c>
      <c r="C20">
        <v>-2.1999999999999999E-2</v>
      </c>
      <c r="D20">
        <v>2.2040000000000002</v>
      </c>
      <c r="E20">
        <v>9.7000000000000003E-2</v>
      </c>
      <c r="F20">
        <v>0.25900000000000001</v>
      </c>
      <c r="G20">
        <v>0.19400000000000001</v>
      </c>
      <c r="H20">
        <v>-5.0000000000000001E-3</v>
      </c>
      <c r="I20">
        <v>0.14899999999999999</v>
      </c>
      <c r="J20">
        <v>4.2999999999999997E-2</v>
      </c>
      <c r="K20">
        <v>0.376</v>
      </c>
      <c r="L20">
        <v>0.25800000000000001</v>
      </c>
      <c r="M20">
        <v>1.125</v>
      </c>
      <c r="N20">
        <v>4.5</v>
      </c>
    </row>
    <row r="21" spans="1:14" x14ac:dyDescent="0.2">
      <c r="A21">
        <v>7491</v>
      </c>
      <c r="B21">
        <v>20.917000000000002</v>
      </c>
      <c r="C21">
        <v>0.16800000000000001</v>
      </c>
      <c r="D21">
        <v>3.2450000000000001</v>
      </c>
      <c r="E21">
        <v>0.752</v>
      </c>
      <c r="F21">
        <v>0.71399999999999997</v>
      </c>
      <c r="G21">
        <v>0.14000000000000001</v>
      </c>
      <c r="H21">
        <v>-6.0000000000000001E-3</v>
      </c>
      <c r="I21">
        <v>5.2999999999999999E-2</v>
      </c>
      <c r="J21">
        <v>-0.129</v>
      </c>
      <c r="K21">
        <v>0.41399999999999998</v>
      </c>
      <c r="L21">
        <v>0.41399999999999998</v>
      </c>
      <c r="M21">
        <v>3</v>
      </c>
      <c r="N21">
        <v>2.1429999999999998</v>
      </c>
    </row>
    <row r="22" spans="1:14" x14ac:dyDescent="0.2">
      <c r="A22">
        <v>6086</v>
      </c>
      <c r="B22">
        <v>11.81</v>
      </c>
      <c r="C22">
        <v>0.23499999999999999</v>
      </c>
      <c r="D22">
        <v>1.2669999999999999</v>
      </c>
      <c r="E22">
        <v>0.19800000000000001</v>
      </c>
      <c r="F22">
        <v>0.14699999999999999</v>
      </c>
      <c r="G22">
        <v>0.107</v>
      </c>
      <c r="H22">
        <v>-7.0000000000000001E-3</v>
      </c>
      <c r="I22">
        <v>0.38700000000000001</v>
      </c>
      <c r="J22">
        <v>6.0000000000000001E-3</v>
      </c>
      <c r="K22">
        <v>2.1000000000000001E-2</v>
      </c>
      <c r="L22">
        <v>1.7000000000000001E-2</v>
      </c>
      <c r="M22">
        <v>3</v>
      </c>
      <c r="N22">
        <v>2.625</v>
      </c>
    </row>
    <row r="23" spans="1:14" x14ac:dyDescent="0.2">
      <c r="A23">
        <v>5215</v>
      </c>
      <c r="B23">
        <v>1.1639999999999999</v>
      </c>
      <c r="C23">
        <v>2.4E-2</v>
      </c>
      <c r="D23">
        <v>-0.61</v>
      </c>
      <c r="E23">
        <v>0.16500000000000001</v>
      </c>
      <c r="F23">
        <v>3.9E-2</v>
      </c>
      <c r="G23">
        <v>-9.2999999999999999E-2</v>
      </c>
      <c r="H23">
        <v>-7.0000000000000001E-3</v>
      </c>
      <c r="I23">
        <v>-5.7000000000000002E-2</v>
      </c>
      <c r="J23">
        <v>-0.03</v>
      </c>
      <c r="K23">
        <v>0.10100000000000001</v>
      </c>
      <c r="L23">
        <v>4.7E-2</v>
      </c>
      <c r="M23">
        <v>0</v>
      </c>
      <c r="N23">
        <v>2.5710000000000002</v>
      </c>
    </row>
    <row r="24" spans="1:14" x14ac:dyDescent="0.2">
      <c r="A24">
        <v>5260</v>
      </c>
      <c r="B24">
        <v>8.375</v>
      </c>
      <c r="C24">
        <v>-5.0999999999999997E-2</v>
      </c>
      <c r="D24">
        <v>0.61799999999999999</v>
      </c>
      <c r="E24">
        <v>0.437</v>
      </c>
      <c r="F24">
        <v>0.29799999999999999</v>
      </c>
      <c r="G24">
        <v>0.36199999999999999</v>
      </c>
      <c r="H24">
        <v>-8.9999999999999993E-3</v>
      </c>
      <c r="I24">
        <v>0.55200000000000005</v>
      </c>
      <c r="J24">
        <v>-0.01</v>
      </c>
      <c r="K24">
        <v>0.432</v>
      </c>
      <c r="L24">
        <v>2.5000000000000001E-2</v>
      </c>
      <c r="M24">
        <v>0</v>
      </c>
      <c r="N24">
        <v>2.1429999999999998</v>
      </c>
    </row>
    <row r="25" spans="1:14" x14ac:dyDescent="0.2">
      <c r="A25">
        <v>5612</v>
      </c>
      <c r="B25">
        <v>13.917999999999999</v>
      </c>
      <c r="C25">
        <v>-0.23899999999999999</v>
      </c>
      <c r="D25">
        <v>3.0209999999999999</v>
      </c>
      <c r="E25">
        <v>-0.21099999999999999</v>
      </c>
      <c r="F25">
        <v>-7.0999999999999994E-2</v>
      </c>
      <c r="G25">
        <v>-9.8000000000000004E-2</v>
      </c>
      <c r="H25">
        <v>-0.01</v>
      </c>
      <c r="I25">
        <v>1E-3</v>
      </c>
      <c r="J25">
        <v>-2.3E-2</v>
      </c>
      <c r="K25">
        <v>1.087</v>
      </c>
      <c r="L25">
        <v>0.48599999999999999</v>
      </c>
      <c r="M25">
        <v>0</v>
      </c>
      <c r="N25">
        <v>2.625</v>
      </c>
    </row>
    <row r="26" spans="1:14" x14ac:dyDescent="0.2">
      <c r="A26">
        <v>5114</v>
      </c>
      <c r="B26">
        <v>14.715</v>
      </c>
      <c r="C26">
        <v>0.185</v>
      </c>
      <c r="D26">
        <v>2.6269999999999998</v>
      </c>
      <c r="E26">
        <v>-3.5999999999999997E-2</v>
      </c>
      <c r="F26">
        <v>0.09</v>
      </c>
      <c r="G26">
        <v>0.25800000000000001</v>
      </c>
      <c r="H26">
        <v>-1.0999999999999999E-2</v>
      </c>
      <c r="I26">
        <v>0.56100000000000005</v>
      </c>
      <c r="J26">
        <v>-8.0000000000000002E-3</v>
      </c>
      <c r="K26">
        <v>0.254</v>
      </c>
      <c r="L26">
        <v>-0.17899999999999999</v>
      </c>
      <c r="M26">
        <v>2.5710000000000002</v>
      </c>
      <c r="N26">
        <v>2.1429999999999998</v>
      </c>
    </row>
    <row r="27" spans="1:14" x14ac:dyDescent="0.2">
      <c r="A27">
        <v>6019</v>
      </c>
      <c r="B27">
        <v>4.3239999999999998</v>
      </c>
      <c r="C27">
        <v>-9.1999999999999998E-2</v>
      </c>
      <c r="D27">
        <v>0.32900000000000001</v>
      </c>
      <c r="E27">
        <v>0.32700000000000001</v>
      </c>
      <c r="F27">
        <v>-0.221</v>
      </c>
      <c r="G27">
        <v>-9.8000000000000004E-2</v>
      </c>
      <c r="H27">
        <v>-1.0999999999999999E-2</v>
      </c>
      <c r="I27">
        <v>3.5000000000000003E-2</v>
      </c>
      <c r="J27">
        <v>4.5999999999999999E-2</v>
      </c>
      <c r="K27">
        <v>0.19600000000000001</v>
      </c>
      <c r="L27">
        <v>5.2999999999999999E-2</v>
      </c>
      <c r="M27">
        <v>0</v>
      </c>
      <c r="N27">
        <v>3</v>
      </c>
    </row>
    <row r="28" spans="1:14" x14ac:dyDescent="0.2">
      <c r="A28">
        <v>245</v>
      </c>
      <c r="B28">
        <v>16.940999999999999</v>
      </c>
      <c r="C28">
        <v>0.72299999999999998</v>
      </c>
      <c r="D28">
        <v>2.0339999999999998</v>
      </c>
      <c r="E28">
        <v>0.75900000000000001</v>
      </c>
      <c r="F28">
        <v>0.54900000000000004</v>
      </c>
      <c r="G28">
        <v>0.26400000000000001</v>
      </c>
      <c r="H28">
        <v>-1.2E-2</v>
      </c>
      <c r="I28">
        <v>0.46100000000000002</v>
      </c>
      <c r="J28">
        <v>-1.7999999999999999E-2</v>
      </c>
      <c r="K28">
        <v>0.45500000000000002</v>
      </c>
      <c r="L28">
        <v>-0.43099999999999999</v>
      </c>
      <c r="M28">
        <v>3</v>
      </c>
      <c r="N28">
        <v>2.25</v>
      </c>
    </row>
    <row r="29" spans="1:14" x14ac:dyDescent="0.2">
      <c r="A29">
        <v>6595</v>
      </c>
      <c r="B29">
        <v>1.577</v>
      </c>
      <c r="C29">
        <v>3.5999999999999997E-2</v>
      </c>
      <c r="D29">
        <v>-0.375</v>
      </c>
      <c r="E29">
        <v>0.60099999999999998</v>
      </c>
      <c r="F29">
        <v>0.14399999999999999</v>
      </c>
      <c r="G29">
        <v>6.6000000000000003E-2</v>
      </c>
      <c r="H29">
        <v>-1.2E-2</v>
      </c>
      <c r="I29">
        <v>0.29599999999999999</v>
      </c>
      <c r="J29">
        <v>1.4999999999999999E-2</v>
      </c>
      <c r="K29">
        <v>-0.44900000000000001</v>
      </c>
      <c r="L29">
        <v>-0.32700000000000001</v>
      </c>
      <c r="M29">
        <v>0</v>
      </c>
      <c r="N29">
        <v>2.1429999999999998</v>
      </c>
    </row>
    <row r="30" spans="1:14" x14ac:dyDescent="0.2">
      <c r="A30">
        <v>6091</v>
      </c>
      <c r="B30">
        <v>2.0569999999999999</v>
      </c>
      <c r="C30">
        <v>0.124</v>
      </c>
      <c r="D30">
        <v>1.1850000000000001</v>
      </c>
      <c r="E30">
        <v>-0.27300000000000002</v>
      </c>
      <c r="F30">
        <v>-6.6000000000000003E-2</v>
      </c>
      <c r="G30">
        <v>-5.7000000000000002E-2</v>
      </c>
      <c r="H30">
        <v>-1.6E-2</v>
      </c>
      <c r="I30">
        <v>-6.9000000000000006E-2</v>
      </c>
      <c r="J30">
        <v>3.6999999999999998E-2</v>
      </c>
      <c r="K30">
        <v>-0.23</v>
      </c>
      <c r="L30">
        <v>-0.36799999999999999</v>
      </c>
      <c r="M30">
        <v>0</v>
      </c>
      <c r="N30">
        <v>0.75</v>
      </c>
    </row>
    <row r="31" spans="1:14" x14ac:dyDescent="0.2">
      <c r="A31">
        <v>5697</v>
      </c>
      <c r="B31">
        <v>4.9269999999999996</v>
      </c>
      <c r="C31">
        <v>-3.7999999999999999E-2</v>
      </c>
      <c r="D31">
        <v>0.70299999999999996</v>
      </c>
      <c r="E31">
        <v>9.8000000000000004E-2</v>
      </c>
      <c r="F31">
        <v>9.7000000000000003E-2</v>
      </c>
      <c r="G31">
        <v>1.2999999999999999E-2</v>
      </c>
      <c r="H31">
        <v>-0.02</v>
      </c>
      <c r="I31">
        <v>-9.5000000000000001E-2</v>
      </c>
      <c r="J31">
        <v>-3.1E-2</v>
      </c>
      <c r="K31">
        <v>0.373</v>
      </c>
      <c r="L31">
        <v>3.2000000000000001E-2</v>
      </c>
      <c r="M31">
        <v>0</v>
      </c>
      <c r="N31">
        <v>1.875</v>
      </c>
    </row>
    <row r="32" spans="1:14" x14ac:dyDescent="0.2">
      <c r="A32">
        <v>70</v>
      </c>
      <c r="B32">
        <v>2.1440000000000001</v>
      </c>
      <c r="C32">
        <v>-0.5</v>
      </c>
      <c r="D32">
        <v>-4.1000000000000002E-2</v>
      </c>
      <c r="E32">
        <v>0.124</v>
      </c>
      <c r="F32">
        <v>-3.9E-2</v>
      </c>
      <c r="G32">
        <v>-9.0999999999999998E-2</v>
      </c>
      <c r="H32">
        <v>-0.02</v>
      </c>
      <c r="I32">
        <v>-0.32100000000000001</v>
      </c>
      <c r="J32">
        <v>-4.2999999999999997E-2</v>
      </c>
      <c r="K32">
        <v>4.1000000000000002E-2</v>
      </c>
      <c r="L32">
        <v>-0.216</v>
      </c>
      <c r="M32">
        <v>0</v>
      </c>
      <c r="N32">
        <v>4.7140000000000004</v>
      </c>
    </row>
    <row r="33" spans="1:14" x14ac:dyDescent="0.2">
      <c r="A33">
        <v>7772</v>
      </c>
      <c r="B33">
        <v>3.294</v>
      </c>
      <c r="C33">
        <v>-7.1999999999999995E-2</v>
      </c>
      <c r="D33">
        <v>-0.182</v>
      </c>
      <c r="E33">
        <v>0.36499999999999999</v>
      </c>
      <c r="F33">
        <v>-0.11700000000000001</v>
      </c>
      <c r="G33">
        <v>-2.1000000000000001E-2</v>
      </c>
      <c r="H33">
        <v>-2.1000000000000001E-2</v>
      </c>
      <c r="I33">
        <v>-0.12</v>
      </c>
      <c r="J33">
        <v>-1.2E-2</v>
      </c>
      <c r="K33">
        <v>-1.6E-2</v>
      </c>
      <c r="L33">
        <v>-0.161</v>
      </c>
      <c r="M33">
        <v>3</v>
      </c>
      <c r="N33">
        <v>1.5</v>
      </c>
    </row>
    <row r="34" spans="1:14" x14ac:dyDescent="0.2">
      <c r="A34">
        <v>3568</v>
      </c>
      <c r="B34">
        <v>8.7210000000000001</v>
      </c>
      <c r="C34">
        <v>0.38100000000000001</v>
      </c>
      <c r="D34">
        <v>0.93899999999999995</v>
      </c>
      <c r="E34">
        <v>1.0680000000000001</v>
      </c>
      <c r="F34">
        <v>0.62</v>
      </c>
      <c r="G34">
        <v>-6.7000000000000004E-2</v>
      </c>
      <c r="H34">
        <v>-2.4E-2</v>
      </c>
      <c r="I34">
        <v>-0.16500000000000001</v>
      </c>
      <c r="J34">
        <v>-2.8000000000000001E-2</v>
      </c>
      <c r="K34">
        <v>-0.13900000000000001</v>
      </c>
      <c r="L34">
        <v>-6.9000000000000006E-2</v>
      </c>
      <c r="M34">
        <v>0</v>
      </c>
      <c r="N34">
        <v>2.25</v>
      </c>
    </row>
    <row r="35" spans="1:14" x14ac:dyDescent="0.2">
      <c r="A35">
        <v>1506</v>
      </c>
      <c r="B35">
        <v>14.295999999999999</v>
      </c>
      <c r="C35">
        <v>-0.19900000000000001</v>
      </c>
      <c r="D35">
        <v>0.69599999999999995</v>
      </c>
      <c r="E35">
        <v>0.16300000000000001</v>
      </c>
      <c r="F35">
        <v>0.28000000000000003</v>
      </c>
      <c r="G35">
        <v>-7.3999999999999996E-2</v>
      </c>
      <c r="H35">
        <v>-2.5999999999999999E-2</v>
      </c>
      <c r="I35">
        <v>0.61899999999999999</v>
      </c>
      <c r="J35">
        <v>0.15</v>
      </c>
      <c r="K35">
        <v>1.4450000000000001</v>
      </c>
      <c r="L35">
        <v>0.64900000000000002</v>
      </c>
      <c r="M35">
        <v>0</v>
      </c>
      <c r="N35">
        <v>5.1429999999999998</v>
      </c>
    </row>
    <row r="36" spans="1:14" x14ac:dyDescent="0.2">
      <c r="A36">
        <v>5561</v>
      </c>
      <c r="B36">
        <v>16.995000000000001</v>
      </c>
      <c r="C36">
        <v>0.59799999999999998</v>
      </c>
      <c r="D36">
        <v>0.29499999999999998</v>
      </c>
      <c r="E36">
        <v>0.218</v>
      </c>
      <c r="F36">
        <v>0.51800000000000002</v>
      </c>
      <c r="G36">
        <v>4.1000000000000002E-2</v>
      </c>
      <c r="H36">
        <v>-3.2000000000000001E-2</v>
      </c>
      <c r="I36">
        <v>0.37</v>
      </c>
      <c r="J36">
        <v>-0.05</v>
      </c>
      <c r="K36">
        <v>0.20200000000000001</v>
      </c>
      <c r="L36">
        <v>-0.26800000000000002</v>
      </c>
      <c r="M36">
        <v>3</v>
      </c>
      <c r="N36">
        <v>9.75</v>
      </c>
    </row>
    <row r="37" spans="1:14" x14ac:dyDescent="0.2">
      <c r="A37">
        <v>5533</v>
      </c>
      <c r="B37">
        <v>4.0759999999999996</v>
      </c>
      <c r="C37">
        <v>-0.19900000000000001</v>
      </c>
      <c r="D37">
        <v>0.505</v>
      </c>
      <c r="E37">
        <v>0.247</v>
      </c>
      <c r="F37">
        <v>0.24099999999999999</v>
      </c>
      <c r="G37">
        <v>3.5000000000000003E-2</v>
      </c>
      <c r="H37">
        <v>-3.2000000000000001E-2</v>
      </c>
      <c r="I37">
        <v>0.04</v>
      </c>
      <c r="J37">
        <v>0.13600000000000001</v>
      </c>
      <c r="K37">
        <v>-0.41799999999999998</v>
      </c>
      <c r="L37">
        <v>-0.151</v>
      </c>
      <c r="M37">
        <v>0</v>
      </c>
      <c r="N37">
        <v>2.5710000000000002</v>
      </c>
    </row>
    <row r="38" spans="1:14" x14ac:dyDescent="0.2">
      <c r="A38">
        <v>5084</v>
      </c>
      <c r="B38">
        <v>13.877000000000001</v>
      </c>
      <c r="C38">
        <v>-0.03</v>
      </c>
      <c r="D38">
        <v>1.6839999999999999</v>
      </c>
      <c r="E38">
        <v>0.26900000000000002</v>
      </c>
      <c r="F38">
        <v>0.54500000000000004</v>
      </c>
      <c r="G38">
        <v>-0.21299999999999999</v>
      </c>
      <c r="H38">
        <v>-3.4000000000000002E-2</v>
      </c>
      <c r="I38">
        <v>0.23100000000000001</v>
      </c>
      <c r="J38">
        <v>2E-3</v>
      </c>
      <c r="K38">
        <v>0.91900000000000004</v>
      </c>
      <c r="L38">
        <v>0.501</v>
      </c>
      <c r="M38">
        <v>0</v>
      </c>
      <c r="N38">
        <v>3.4289999999999998</v>
      </c>
    </row>
    <row r="39" spans="1:14" x14ac:dyDescent="0.2">
      <c r="A39">
        <v>5562</v>
      </c>
      <c r="B39">
        <v>7.9189999999999996</v>
      </c>
      <c r="C39">
        <v>-0.14399999999999999</v>
      </c>
      <c r="D39">
        <v>0.67300000000000004</v>
      </c>
      <c r="E39">
        <v>-0.05</v>
      </c>
      <c r="F39">
        <v>-2.1000000000000001E-2</v>
      </c>
      <c r="G39">
        <v>-2.5000000000000001E-2</v>
      </c>
      <c r="H39">
        <v>-3.5000000000000003E-2</v>
      </c>
      <c r="I39">
        <v>0.125</v>
      </c>
      <c r="J39">
        <v>-1.7999999999999999E-2</v>
      </c>
      <c r="K39">
        <v>0.114</v>
      </c>
      <c r="L39">
        <v>0.153</v>
      </c>
      <c r="M39">
        <v>2.625</v>
      </c>
      <c r="N39">
        <v>3</v>
      </c>
    </row>
    <row r="40" spans="1:14" x14ac:dyDescent="0.2">
      <c r="A40">
        <v>5527</v>
      </c>
      <c r="B40">
        <v>6.2859999999999996</v>
      </c>
      <c r="C40">
        <v>-3.9E-2</v>
      </c>
      <c r="D40">
        <v>1.4750000000000001</v>
      </c>
      <c r="E40">
        <v>-8.4000000000000005E-2</v>
      </c>
      <c r="F40">
        <v>7.1999999999999995E-2</v>
      </c>
      <c r="G40">
        <v>3.1E-2</v>
      </c>
      <c r="H40">
        <v>-3.9E-2</v>
      </c>
      <c r="I40">
        <v>8.7999999999999995E-2</v>
      </c>
      <c r="J40">
        <v>4.0000000000000001E-3</v>
      </c>
      <c r="K40">
        <v>-0.245</v>
      </c>
      <c r="L40">
        <v>-0.251</v>
      </c>
      <c r="M40">
        <v>2.1429999999999998</v>
      </c>
      <c r="N40">
        <v>0.85699999999999998</v>
      </c>
    </row>
    <row r="41" spans="1:14" x14ac:dyDescent="0.2">
      <c r="A41">
        <v>468</v>
      </c>
      <c r="B41">
        <v>6.2839999999999998</v>
      </c>
      <c r="C41">
        <v>-0.249</v>
      </c>
      <c r="D41">
        <v>3.9E-2</v>
      </c>
      <c r="E41">
        <v>0.41099999999999998</v>
      </c>
      <c r="F41">
        <v>0.28899999999999998</v>
      </c>
      <c r="G41">
        <v>-5.3999999999999999E-2</v>
      </c>
      <c r="H41">
        <v>-4.1000000000000002E-2</v>
      </c>
      <c r="I41">
        <v>0.626</v>
      </c>
      <c r="J41">
        <v>0.04</v>
      </c>
      <c r="K41">
        <v>-0.53500000000000003</v>
      </c>
      <c r="L41">
        <v>-0.223</v>
      </c>
      <c r="M41">
        <v>3</v>
      </c>
      <c r="N41">
        <v>2.5710000000000002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0E62-A57A-8640-BFBB-F0C2DC623B24}">
  <sheetPr>
    <tabColor rgb="FF00B050"/>
  </sheetPr>
  <dimension ref="A1:N41"/>
  <sheetViews>
    <sheetView workbookViewId="0">
      <selection sqref="A1:N1"/>
    </sheetView>
  </sheetViews>
  <sheetFormatPr baseColWidth="10" defaultRowHeight="16" x14ac:dyDescent="0.2"/>
  <cols>
    <col min="1" max="1" width="8.1640625" customWidth="1"/>
    <col min="2" max="2" width="7.1640625" bestFit="1" customWidth="1"/>
    <col min="3" max="3" width="18.5" customWidth="1"/>
    <col min="4" max="4" width="18.6640625" customWidth="1"/>
    <col min="5" max="5" width="19.33203125" customWidth="1"/>
    <col min="6" max="6" width="19.5" customWidth="1"/>
    <col min="7" max="7" width="19.83203125" customWidth="1"/>
    <col min="8" max="8" width="20" customWidth="1"/>
    <col min="9" max="9" width="19.1640625" customWidth="1"/>
    <col min="10" max="11" width="19.33203125" customWidth="1"/>
    <col min="12" max="12" width="19.5" customWidth="1"/>
    <col min="13" max="13" width="13.6640625" customWidth="1"/>
    <col min="14" max="14" width="14.33203125" customWidth="1"/>
  </cols>
  <sheetData>
    <row r="1" spans="1:14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12</v>
      </c>
      <c r="N1" t="s">
        <v>13</v>
      </c>
    </row>
    <row r="2" spans="1:14" x14ac:dyDescent="0.2">
      <c r="A2">
        <v>3538</v>
      </c>
      <c r="B2">
        <v>30.038</v>
      </c>
      <c r="C2">
        <v>-0.16800000000000001</v>
      </c>
      <c r="D2">
        <v>3.4710000000000001</v>
      </c>
      <c r="E2">
        <v>0.70399999999999996</v>
      </c>
      <c r="F2">
        <v>0.878</v>
      </c>
      <c r="G2">
        <v>-0.19</v>
      </c>
      <c r="H2">
        <v>-6.0999999999999999E-2</v>
      </c>
      <c r="I2">
        <v>-8.0000000000000002E-3</v>
      </c>
      <c r="J2">
        <v>-2.9000000000000001E-2</v>
      </c>
      <c r="K2">
        <v>1.1779999999999999</v>
      </c>
      <c r="L2">
        <v>0.24399999999999999</v>
      </c>
      <c r="M2">
        <v>3</v>
      </c>
      <c r="N2">
        <v>10.5</v>
      </c>
    </row>
    <row r="3" spans="1:14" x14ac:dyDescent="0.2">
      <c r="A3">
        <v>33</v>
      </c>
      <c r="B3">
        <v>27.184999999999999</v>
      </c>
      <c r="C3">
        <v>-7.5999999999999998E-2</v>
      </c>
      <c r="D3">
        <v>-0.45900000000000002</v>
      </c>
      <c r="E3">
        <v>0.79200000000000004</v>
      </c>
      <c r="F3">
        <v>0.64100000000000001</v>
      </c>
      <c r="G3">
        <v>1.0109999999999999</v>
      </c>
      <c r="H3">
        <v>-5.1999999999999998E-2</v>
      </c>
      <c r="I3">
        <v>1.4079999999999999</v>
      </c>
      <c r="J3">
        <v>8.4000000000000005E-2</v>
      </c>
      <c r="K3">
        <v>1.5</v>
      </c>
      <c r="L3">
        <v>0.75800000000000001</v>
      </c>
      <c r="M3">
        <v>3</v>
      </c>
      <c r="N3">
        <v>12</v>
      </c>
    </row>
    <row r="4" spans="1:14" x14ac:dyDescent="0.2">
      <c r="A4">
        <v>5436</v>
      </c>
      <c r="B4">
        <v>25.082999999999998</v>
      </c>
      <c r="C4">
        <v>0.372</v>
      </c>
      <c r="D4">
        <v>1.0940000000000001</v>
      </c>
      <c r="E4">
        <v>1.0580000000000001</v>
      </c>
      <c r="F4">
        <v>0.94399999999999995</v>
      </c>
      <c r="G4">
        <v>0.81599999999999995</v>
      </c>
      <c r="H4">
        <v>0.30199999999999999</v>
      </c>
      <c r="I4">
        <v>0.61599999999999999</v>
      </c>
      <c r="J4">
        <v>0.60399999999999998</v>
      </c>
      <c r="K4">
        <v>1.2909999999999999</v>
      </c>
      <c r="L4">
        <v>0.93400000000000005</v>
      </c>
      <c r="M4">
        <v>0.42899999999999999</v>
      </c>
      <c r="N4">
        <v>4.7140000000000004</v>
      </c>
    </row>
    <row r="5" spans="1:14" x14ac:dyDescent="0.2">
      <c r="A5">
        <v>4680</v>
      </c>
      <c r="B5">
        <v>17.702000000000002</v>
      </c>
      <c r="C5">
        <v>0.36099999999999999</v>
      </c>
      <c r="D5">
        <v>1.391</v>
      </c>
      <c r="E5">
        <v>0.34399999999999997</v>
      </c>
      <c r="F5">
        <v>0.49099999999999999</v>
      </c>
      <c r="G5">
        <v>-9.7000000000000003E-2</v>
      </c>
      <c r="H5">
        <v>-0.04</v>
      </c>
      <c r="I5">
        <v>-0.24</v>
      </c>
      <c r="J5">
        <v>-8.3000000000000004E-2</v>
      </c>
      <c r="K5">
        <v>-8.0000000000000002E-3</v>
      </c>
      <c r="L5">
        <v>4.3999999999999997E-2</v>
      </c>
      <c r="M5">
        <v>2.5710000000000002</v>
      </c>
      <c r="N5">
        <v>9</v>
      </c>
    </row>
    <row r="6" spans="1:14" x14ac:dyDescent="0.2">
      <c r="A6">
        <v>6742</v>
      </c>
      <c r="B6">
        <v>16.587</v>
      </c>
      <c r="C6">
        <v>1.583</v>
      </c>
      <c r="D6">
        <v>-0.189</v>
      </c>
      <c r="E6">
        <v>1.0980000000000001</v>
      </c>
      <c r="F6">
        <v>0.66900000000000004</v>
      </c>
      <c r="G6">
        <v>-0.11</v>
      </c>
      <c r="H6">
        <v>3.0000000000000001E-3</v>
      </c>
      <c r="I6">
        <v>0.34499999999999997</v>
      </c>
      <c r="J6">
        <v>0.159</v>
      </c>
      <c r="K6">
        <v>1.68</v>
      </c>
      <c r="L6">
        <v>0.109</v>
      </c>
      <c r="M6">
        <v>2.1429999999999998</v>
      </c>
      <c r="N6">
        <v>3</v>
      </c>
    </row>
    <row r="7" spans="1:14" x14ac:dyDescent="0.2">
      <c r="A7">
        <v>3414</v>
      </c>
      <c r="B7">
        <v>16.318999999999999</v>
      </c>
      <c r="C7">
        <v>-0.443</v>
      </c>
      <c r="D7">
        <v>2.625</v>
      </c>
      <c r="E7">
        <v>0.51500000000000001</v>
      </c>
      <c r="F7">
        <v>0.46500000000000002</v>
      </c>
      <c r="G7">
        <v>6.2E-2</v>
      </c>
      <c r="H7">
        <v>4.1000000000000002E-2</v>
      </c>
      <c r="I7">
        <v>0.18099999999999999</v>
      </c>
      <c r="J7">
        <v>0.14399999999999999</v>
      </c>
      <c r="K7">
        <v>0.79100000000000004</v>
      </c>
      <c r="L7">
        <v>0.14000000000000001</v>
      </c>
      <c r="M7">
        <v>1.714</v>
      </c>
      <c r="N7">
        <v>2.1429999999999998</v>
      </c>
    </row>
    <row r="8" spans="1:14" x14ac:dyDescent="0.2">
      <c r="A8">
        <v>2834</v>
      </c>
      <c r="B8">
        <v>16.026</v>
      </c>
      <c r="C8">
        <v>0.36899999999999999</v>
      </c>
      <c r="D8">
        <v>0.71099999999999997</v>
      </c>
      <c r="E8">
        <v>0.24099999999999999</v>
      </c>
      <c r="F8">
        <v>0.106</v>
      </c>
      <c r="G8">
        <v>0.223</v>
      </c>
      <c r="H8">
        <v>0.26400000000000001</v>
      </c>
      <c r="I8">
        <v>0.156</v>
      </c>
      <c r="J8">
        <v>0.246</v>
      </c>
      <c r="K8">
        <v>0.72</v>
      </c>
      <c r="L8">
        <v>0.127</v>
      </c>
      <c r="M8">
        <v>3</v>
      </c>
      <c r="N8">
        <v>5.25</v>
      </c>
    </row>
    <row r="9" spans="1:14" x14ac:dyDescent="0.2">
      <c r="A9">
        <v>123</v>
      </c>
      <c r="B9">
        <v>14.568</v>
      </c>
      <c r="C9">
        <v>5.1999999999999998E-2</v>
      </c>
      <c r="D9">
        <v>1.1519999999999999</v>
      </c>
      <c r="E9">
        <v>-0.24099999999999999</v>
      </c>
      <c r="F9">
        <v>-3.7999999999999999E-2</v>
      </c>
      <c r="G9">
        <v>-0.108</v>
      </c>
      <c r="H9">
        <v>5.3999999999999999E-2</v>
      </c>
      <c r="I9">
        <v>0.121</v>
      </c>
      <c r="J9">
        <v>7.0000000000000001E-3</v>
      </c>
      <c r="K9">
        <v>0.48499999999999999</v>
      </c>
      <c r="L9">
        <v>0.47399999999999998</v>
      </c>
      <c r="M9">
        <v>3</v>
      </c>
      <c r="N9">
        <v>6</v>
      </c>
    </row>
    <row r="10" spans="1:14" x14ac:dyDescent="0.2">
      <c r="A10">
        <v>2048</v>
      </c>
      <c r="B10">
        <v>14.121</v>
      </c>
      <c r="C10">
        <v>0.24199999999999999</v>
      </c>
      <c r="D10">
        <v>1.839</v>
      </c>
      <c r="E10">
        <v>0.06</v>
      </c>
      <c r="F10">
        <v>-0.17799999999999999</v>
      </c>
      <c r="G10">
        <v>0.13800000000000001</v>
      </c>
      <c r="H10">
        <v>-1.6E-2</v>
      </c>
      <c r="I10">
        <v>0.13500000000000001</v>
      </c>
      <c r="J10">
        <v>-0.155</v>
      </c>
      <c r="K10">
        <v>-0.28499999999999998</v>
      </c>
      <c r="L10">
        <v>0.39800000000000002</v>
      </c>
      <c r="M10">
        <v>2.25</v>
      </c>
      <c r="N10">
        <v>5.625</v>
      </c>
    </row>
    <row r="11" spans="1:14" x14ac:dyDescent="0.2">
      <c r="A11">
        <v>1188</v>
      </c>
      <c r="B11">
        <v>14.114000000000001</v>
      </c>
      <c r="C11">
        <v>0.53200000000000003</v>
      </c>
      <c r="D11">
        <v>0.499</v>
      </c>
      <c r="E11">
        <v>1.0649999999999999</v>
      </c>
      <c r="F11">
        <v>0.377</v>
      </c>
      <c r="G11">
        <v>-5.1999999999999998E-2</v>
      </c>
      <c r="H11">
        <v>2.3E-2</v>
      </c>
      <c r="I11">
        <v>0.16400000000000001</v>
      </c>
      <c r="J11">
        <v>0.10299999999999999</v>
      </c>
      <c r="K11">
        <v>0.95199999999999996</v>
      </c>
      <c r="L11">
        <v>0.30399999999999999</v>
      </c>
      <c r="M11">
        <v>2.25</v>
      </c>
      <c r="N11">
        <v>2.625</v>
      </c>
    </row>
    <row r="12" spans="1:14" x14ac:dyDescent="0.2">
      <c r="A12">
        <v>573</v>
      </c>
      <c r="B12">
        <v>11.523999999999999</v>
      </c>
      <c r="C12">
        <v>0.96299999999999997</v>
      </c>
      <c r="D12">
        <v>-0.125</v>
      </c>
      <c r="E12">
        <v>0.82899999999999996</v>
      </c>
      <c r="F12">
        <v>0.43</v>
      </c>
      <c r="G12">
        <v>0.1</v>
      </c>
      <c r="H12">
        <v>-3.9E-2</v>
      </c>
      <c r="I12">
        <v>-6.5000000000000002E-2</v>
      </c>
      <c r="J12">
        <v>-8.1000000000000003E-2</v>
      </c>
      <c r="K12">
        <v>0.60199999999999998</v>
      </c>
      <c r="L12">
        <v>3.5999999999999997E-2</v>
      </c>
      <c r="M12">
        <v>3</v>
      </c>
      <c r="N12">
        <v>3</v>
      </c>
    </row>
    <row r="13" spans="1:14" x14ac:dyDescent="0.2">
      <c r="A13">
        <v>5756</v>
      </c>
      <c r="B13">
        <v>11.122999999999999</v>
      </c>
      <c r="C13">
        <v>0.83399999999999996</v>
      </c>
      <c r="D13">
        <v>1.9430000000000001</v>
      </c>
      <c r="E13">
        <v>5.6000000000000001E-2</v>
      </c>
      <c r="F13">
        <v>-3.0000000000000001E-3</v>
      </c>
      <c r="G13">
        <v>-3.5000000000000003E-2</v>
      </c>
      <c r="H13">
        <v>4.7E-2</v>
      </c>
      <c r="I13">
        <v>0.22</v>
      </c>
      <c r="J13">
        <v>0.01</v>
      </c>
      <c r="K13">
        <v>0.47399999999999998</v>
      </c>
      <c r="L13">
        <v>0.30299999999999999</v>
      </c>
      <c r="M13">
        <v>0</v>
      </c>
      <c r="N13">
        <v>1.125</v>
      </c>
    </row>
    <row r="14" spans="1:14" x14ac:dyDescent="0.2">
      <c r="A14">
        <v>201</v>
      </c>
      <c r="B14">
        <v>10.362</v>
      </c>
      <c r="C14">
        <v>-0.19700000000000001</v>
      </c>
      <c r="D14">
        <v>1.218</v>
      </c>
      <c r="E14">
        <v>0.224</v>
      </c>
      <c r="F14">
        <v>0.26100000000000001</v>
      </c>
      <c r="G14">
        <v>-8.0000000000000002E-3</v>
      </c>
      <c r="H14">
        <v>1E-3</v>
      </c>
      <c r="I14">
        <v>0.42899999999999999</v>
      </c>
      <c r="J14">
        <v>0.27300000000000002</v>
      </c>
      <c r="K14">
        <v>-1.4999999999999999E-2</v>
      </c>
      <c r="L14">
        <v>3.6999999999999998E-2</v>
      </c>
      <c r="M14">
        <v>0</v>
      </c>
      <c r="N14">
        <v>4.125</v>
      </c>
    </row>
    <row r="15" spans="1:14" x14ac:dyDescent="0.2">
      <c r="A15">
        <v>6117</v>
      </c>
      <c r="B15">
        <v>10.291</v>
      </c>
      <c r="C15">
        <v>0.51900000000000002</v>
      </c>
      <c r="D15">
        <v>1.9530000000000001</v>
      </c>
      <c r="E15">
        <v>8.5000000000000006E-2</v>
      </c>
      <c r="F15">
        <v>-8.1000000000000003E-2</v>
      </c>
      <c r="G15">
        <v>-0.221</v>
      </c>
      <c r="H15">
        <v>-5.0999999999999997E-2</v>
      </c>
      <c r="I15">
        <v>-3.2000000000000001E-2</v>
      </c>
      <c r="J15">
        <v>-0.115</v>
      </c>
      <c r="K15">
        <v>0.223</v>
      </c>
      <c r="L15">
        <v>5.6000000000000001E-2</v>
      </c>
      <c r="M15">
        <v>3</v>
      </c>
      <c r="N15">
        <v>0.85699999999999998</v>
      </c>
    </row>
    <row r="16" spans="1:14" x14ac:dyDescent="0.2">
      <c r="A16">
        <v>5531</v>
      </c>
      <c r="B16">
        <v>10.076000000000001</v>
      </c>
      <c r="C16">
        <v>0.185</v>
      </c>
      <c r="D16">
        <v>3.2850000000000001</v>
      </c>
      <c r="E16">
        <v>-7.2999999999999995E-2</v>
      </c>
      <c r="F16">
        <v>0.113</v>
      </c>
      <c r="G16">
        <v>-0.23599999999999999</v>
      </c>
      <c r="H16">
        <v>-6.3E-2</v>
      </c>
      <c r="I16">
        <v>-0.17199999999999999</v>
      </c>
      <c r="J16">
        <v>-0.13500000000000001</v>
      </c>
      <c r="K16">
        <v>-0.35899999999999999</v>
      </c>
      <c r="L16">
        <v>-0.11899999999999999</v>
      </c>
      <c r="M16">
        <v>0</v>
      </c>
      <c r="N16">
        <v>2.1429999999999998</v>
      </c>
    </row>
    <row r="17" spans="1:14" x14ac:dyDescent="0.2">
      <c r="A17">
        <v>4377</v>
      </c>
      <c r="B17">
        <v>9.6829999999999998</v>
      </c>
      <c r="C17">
        <v>9.8000000000000004E-2</v>
      </c>
      <c r="D17">
        <v>6.0000000000000001E-3</v>
      </c>
      <c r="E17">
        <v>-0.14599999999999999</v>
      </c>
      <c r="F17">
        <v>-0.221</v>
      </c>
      <c r="G17">
        <v>0.182</v>
      </c>
      <c r="H17">
        <v>0.28199999999999997</v>
      </c>
      <c r="I17">
        <v>0.54200000000000004</v>
      </c>
      <c r="J17">
        <v>0.246</v>
      </c>
      <c r="K17">
        <v>0.50900000000000001</v>
      </c>
      <c r="L17">
        <v>0.41199999999999998</v>
      </c>
      <c r="M17">
        <v>3</v>
      </c>
      <c r="N17">
        <v>2.1429999999999998</v>
      </c>
    </row>
    <row r="18" spans="1:14" x14ac:dyDescent="0.2">
      <c r="A18">
        <v>6567</v>
      </c>
      <c r="B18">
        <v>8.8889999999999993</v>
      </c>
      <c r="C18">
        <v>8.8999999999999996E-2</v>
      </c>
      <c r="D18">
        <v>1.7330000000000001</v>
      </c>
      <c r="E18">
        <v>0.11</v>
      </c>
      <c r="F18">
        <v>6.0999999999999999E-2</v>
      </c>
      <c r="G18">
        <v>0.13700000000000001</v>
      </c>
      <c r="H18">
        <v>2.9000000000000001E-2</v>
      </c>
      <c r="I18">
        <v>4.9000000000000002E-2</v>
      </c>
      <c r="J18">
        <v>-4.1000000000000002E-2</v>
      </c>
      <c r="K18">
        <v>-2.4E-2</v>
      </c>
      <c r="L18">
        <v>-0.184</v>
      </c>
      <c r="M18">
        <v>1.5</v>
      </c>
      <c r="N18">
        <v>1.875</v>
      </c>
    </row>
    <row r="19" spans="1:14" x14ac:dyDescent="0.2">
      <c r="A19">
        <v>7692</v>
      </c>
      <c r="B19">
        <v>8.6</v>
      </c>
      <c r="C19">
        <v>0.14599999999999999</v>
      </c>
      <c r="D19">
        <v>0.312</v>
      </c>
      <c r="E19">
        <v>0.47499999999999998</v>
      </c>
      <c r="F19">
        <v>8.7999999999999995E-2</v>
      </c>
      <c r="G19">
        <v>-8.9999999999999993E-3</v>
      </c>
      <c r="H19">
        <v>1.2999999999999999E-2</v>
      </c>
      <c r="I19">
        <v>-0.14599999999999999</v>
      </c>
      <c r="J19">
        <v>4.0000000000000001E-3</v>
      </c>
      <c r="K19">
        <v>0.85699999999999998</v>
      </c>
      <c r="L19">
        <v>-4.0000000000000001E-3</v>
      </c>
      <c r="M19">
        <v>3</v>
      </c>
      <c r="N19">
        <v>1.714</v>
      </c>
    </row>
    <row r="20" spans="1:14" x14ac:dyDescent="0.2">
      <c r="A20">
        <v>4737</v>
      </c>
      <c r="B20">
        <v>8.5429999999999993</v>
      </c>
      <c r="C20">
        <v>-0.312</v>
      </c>
      <c r="D20">
        <v>0.98</v>
      </c>
      <c r="E20">
        <v>-0.16600000000000001</v>
      </c>
      <c r="F20">
        <v>3.2000000000000001E-2</v>
      </c>
      <c r="G20">
        <v>3.2000000000000001E-2</v>
      </c>
      <c r="H20">
        <v>-8.8999999999999996E-2</v>
      </c>
      <c r="I20">
        <v>4.0000000000000001E-3</v>
      </c>
      <c r="J20">
        <v>-0.123</v>
      </c>
      <c r="K20">
        <v>0.34</v>
      </c>
      <c r="L20">
        <v>0.36599999999999999</v>
      </c>
      <c r="M20">
        <v>2.25</v>
      </c>
      <c r="N20">
        <v>3</v>
      </c>
    </row>
    <row r="21" spans="1:14" x14ac:dyDescent="0.2">
      <c r="A21">
        <v>6616</v>
      </c>
      <c r="B21">
        <v>8.4570000000000007</v>
      </c>
      <c r="C21">
        <v>0.13700000000000001</v>
      </c>
      <c r="D21">
        <v>1.631</v>
      </c>
      <c r="E21">
        <v>0.23599999999999999</v>
      </c>
      <c r="F21">
        <v>2.8000000000000001E-2</v>
      </c>
      <c r="G21">
        <v>-0.108</v>
      </c>
      <c r="H21">
        <v>-4.9000000000000002E-2</v>
      </c>
      <c r="I21">
        <v>-2.9000000000000001E-2</v>
      </c>
      <c r="J21">
        <v>-6.5000000000000002E-2</v>
      </c>
      <c r="K21">
        <v>6.0000000000000001E-3</v>
      </c>
      <c r="L21">
        <v>0.112</v>
      </c>
      <c r="M21">
        <v>0</v>
      </c>
      <c r="N21">
        <v>3</v>
      </c>
    </row>
    <row r="22" spans="1:14" x14ac:dyDescent="0.2">
      <c r="A22">
        <v>94</v>
      </c>
      <c r="B22">
        <v>7.6580000000000004</v>
      </c>
      <c r="C22">
        <v>0.78200000000000003</v>
      </c>
      <c r="D22">
        <v>-0.13400000000000001</v>
      </c>
      <c r="E22">
        <v>0.85699999999999998</v>
      </c>
      <c r="F22">
        <v>0.21199999999999999</v>
      </c>
      <c r="G22">
        <v>2.1999999999999999E-2</v>
      </c>
      <c r="H22">
        <v>-4.7E-2</v>
      </c>
      <c r="I22">
        <v>-0.23699999999999999</v>
      </c>
      <c r="J22">
        <v>-6.5000000000000002E-2</v>
      </c>
      <c r="K22">
        <v>-1.7999999999999999E-2</v>
      </c>
      <c r="L22">
        <v>-6.6000000000000003E-2</v>
      </c>
      <c r="M22">
        <v>2.1429999999999998</v>
      </c>
      <c r="N22">
        <v>3</v>
      </c>
    </row>
    <row r="23" spans="1:14" x14ac:dyDescent="0.2">
      <c r="A23">
        <v>5467</v>
      </c>
      <c r="B23">
        <v>7.5229999999999997</v>
      </c>
      <c r="C23">
        <v>-0.158</v>
      </c>
      <c r="D23">
        <v>1.0660000000000001</v>
      </c>
      <c r="E23">
        <v>0.216</v>
      </c>
      <c r="F23">
        <v>0.105</v>
      </c>
      <c r="G23">
        <v>-0.16300000000000001</v>
      </c>
      <c r="H23">
        <v>-1.4999999999999999E-2</v>
      </c>
      <c r="I23">
        <v>-0.24099999999999999</v>
      </c>
      <c r="J23">
        <v>-0.1</v>
      </c>
      <c r="K23">
        <v>2.8000000000000001E-2</v>
      </c>
      <c r="L23">
        <v>-0.33600000000000002</v>
      </c>
      <c r="M23">
        <v>3</v>
      </c>
      <c r="N23">
        <v>3</v>
      </c>
    </row>
    <row r="24" spans="1:14" x14ac:dyDescent="0.2">
      <c r="A24">
        <v>7218</v>
      </c>
      <c r="B24">
        <v>6.5430000000000001</v>
      </c>
      <c r="C24">
        <v>4.2999999999999997E-2</v>
      </c>
      <c r="D24">
        <v>0.129</v>
      </c>
      <c r="E24">
        <v>6.8000000000000005E-2</v>
      </c>
      <c r="F24">
        <v>0.08</v>
      </c>
      <c r="G24">
        <v>6.8000000000000005E-2</v>
      </c>
      <c r="H24">
        <v>-3.5000000000000003E-2</v>
      </c>
      <c r="I24">
        <v>0.10100000000000001</v>
      </c>
      <c r="J24">
        <v>0.23799999999999999</v>
      </c>
      <c r="K24">
        <v>0.45400000000000001</v>
      </c>
      <c r="L24">
        <v>0.13800000000000001</v>
      </c>
      <c r="M24">
        <v>1.714</v>
      </c>
      <c r="N24">
        <v>1.714</v>
      </c>
    </row>
    <row r="25" spans="1:14" x14ac:dyDescent="0.2">
      <c r="A25">
        <v>5048</v>
      </c>
      <c r="B25">
        <v>5.9969999999999999</v>
      </c>
      <c r="C25">
        <v>0.18</v>
      </c>
      <c r="D25">
        <v>-0.38</v>
      </c>
      <c r="E25">
        <v>-0.29399999999999998</v>
      </c>
      <c r="F25">
        <v>0.129</v>
      </c>
      <c r="G25">
        <v>0.376</v>
      </c>
      <c r="H25">
        <v>5.8999999999999997E-2</v>
      </c>
      <c r="I25">
        <v>0.86699999999999999</v>
      </c>
      <c r="J25">
        <v>9.9000000000000005E-2</v>
      </c>
      <c r="K25">
        <v>1.0920000000000001</v>
      </c>
      <c r="L25">
        <v>-0.10199999999999999</v>
      </c>
      <c r="M25">
        <v>0.42899999999999999</v>
      </c>
      <c r="N25">
        <v>1.714</v>
      </c>
    </row>
    <row r="26" spans="1:14" x14ac:dyDescent="0.2">
      <c r="A26">
        <v>6093</v>
      </c>
      <c r="B26">
        <v>5.4240000000000004</v>
      </c>
      <c r="C26">
        <v>0.129</v>
      </c>
      <c r="D26">
        <v>-0.60499999999999998</v>
      </c>
      <c r="E26">
        <v>0.123</v>
      </c>
      <c r="F26">
        <v>-0.32500000000000001</v>
      </c>
      <c r="G26">
        <v>0.223</v>
      </c>
      <c r="H26">
        <v>3.1E-2</v>
      </c>
      <c r="I26">
        <v>0.58399999999999996</v>
      </c>
      <c r="J26">
        <v>5.0000000000000001E-3</v>
      </c>
      <c r="K26">
        <v>0.625</v>
      </c>
      <c r="L26">
        <v>-0.13400000000000001</v>
      </c>
      <c r="M26">
        <v>2.5710000000000002</v>
      </c>
      <c r="N26">
        <v>2.5710000000000002</v>
      </c>
    </row>
    <row r="27" spans="1:14" x14ac:dyDescent="0.2">
      <c r="A27">
        <v>5478</v>
      </c>
      <c r="B27">
        <v>5.35</v>
      </c>
      <c r="C27">
        <v>0.24199999999999999</v>
      </c>
      <c r="D27">
        <v>0.67</v>
      </c>
      <c r="E27">
        <v>-8.7999999999999995E-2</v>
      </c>
      <c r="F27">
        <v>-0.39900000000000002</v>
      </c>
      <c r="G27">
        <v>0.13</v>
      </c>
      <c r="H27">
        <v>2.9000000000000001E-2</v>
      </c>
      <c r="I27">
        <v>-0.28499999999999998</v>
      </c>
      <c r="J27">
        <v>-0.04</v>
      </c>
      <c r="K27">
        <v>0.3</v>
      </c>
      <c r="L27">
        <v>-0.247</v>
      </c>
      <c r="M27">
        <v>2.5710000000000002</v>
      </c>
      <c r="N27">
        <v>2.1429999999999998</v>
      </c>
    </row>
    <row r="28" spans="1:14" x14ac:dyDescent="0.2">
      <c r="A28">
        <v>7232</v>
      </c>
      <c r="B28">
        <v>5.2510000000000003</v>
      </c>
      <c r="C28">
        <v>-0.24299999999999999</v>
      </c>
      <c r="D28">
        <v>0.76200000000000001</v>
      </c>
      <c r="E28">
        <v>0.247</v>
      </c>
      <c r="F28">
        <v>0.27800000000000002</v>
      </c>
      <c r="G28">
        <v>0.19400000000000001</v>
      </c>
      <c r="H28">
        <v>2.3E-2</v>
      </c>
      <c r="I28">
        <v>6.4000000000000001E-2</v>
      </c>
      <c r="J28">
        <v>1.2999999999999999E-2</v>
      </c>
      <c r="K28">
        <v>0.128</v>
      </c>
      <c r="L28">
        <v>-0.157</v>
      </c>
      <c r="M28">
        <v>0.42899999999999999</v>
      </c>
      <c r="N28">
        <v>1.286</v>
      </c>
    </row>
    <row r="29" spans="1:14" x14ac:dyDescent="0.2">
      <c r="A29">
        <v>7191</v>
      </c>
      <c r="B29">
        <v>4.944</v>
      </c>
      <c r="C29">
        <v>-0.14599999999999999</v>
      </c>
      <c r="D29">
        <v>-0.79100000000000004</v>
      </c>
      <c r="E29">
        <v>0.32600000000000001</v>
      </c>
      <c r="F29">
        <v>0.17100000000000001</v>
      </c>
      <c r="G29">
        <v>0.08</v>
      </c>
      <c r="H29">
        <v>-3.0000000000000001E-3</v>
      </c>
      <c r="I29">
        <v>1.2E-2</v>
      </c>
      <c r="J29">
        <v>1.7000000000000001E-2</v>
      </c>
      <c r="K29">
        <v>0.29699999999999999</v>
      </c>
      <c r="L29">
        <v>0.161</v>
      </c>
      <c r="M29">
        <v>3</v>
      </c>
      <c r="N29">
        <v>2.1429999999999998</v>
      </c>
    </row>
    <row r="30" spans="1:14" x14ac:dyDescent="0.2">
      <c r="A30">
        <v>2673</v>
      </c>
      <c r="B30">
        <v>4.6539999999999999</v>
      </c>
      <c r="C30">
        <v>0.90100000000000002</v>
      </c>
      <c r="D30">
        <v>-0.57999999999999996</v>
      </c>
      <c r="E30">
        <v>0.33800000000000002</v>
      </c>
      <c r="F30">
        <v>0.45700000000000002</v>
      </c>
      <c r="G30">
        <v>8.2000000000000003E-2</v>
      </c>
      <c r="H30">
        <v>-1.6E-2</v>
      </c>
      <c r="I30">
        <v>-0.108</v>
      </c>
      <c r="J30">
        <v>5.7000000000000002E-2</v>
      </c>
      <c r="K30">
        <v>1.7000000000000001E-2</v>
      </c>
      <c r="L30">
        <v>-4.4999999999999998E-2</v>
      </c>
      <c r="M30">
        <v>0</v>
      </c>
      <c r="N30">
        <v>2.5710000000000002</v>
      </c>
    </row>
    <row r="31" spans="1:14" x14ac:dyDescent="0.2">
      <c r="A31">
        <v>7073</v>
      </c>
      <c r="B31">
        <v>4.3259999999999996</v>
      </c>
      <c r="C31">
        <v>3.5999999999999997E-2</v>
      </c>
      <c r="D31">
        <v>0.29199999999999998</v>
      </c>
      <c r="E31">
        <v>-0.26</v>
      </c>
      <c r="F31">
        <v>0.17599999999999999</v>
      </c>
      <c r="G31">
        <v>-0.13400000000000001</v>
      </c>
      <c r="H31">
        <v>-6.9000000000000006E-2</v>
      </c>
      <c r="I31">
        <v>-6.9000000000000006E-2</v>
      </c>
      <c r="J31">
        <v>-9.6000000000000002E-2</v>
      </c>
      <c r="K31">
        <v>-0.29199999999999998</v>
      </c>
      <c r="L31">
        <v>-9.7000000000000003E-2</v>
      </c>
      <c r="M31">
        <v>2.1429999999999998</v>
      </c>
      <c r="N31">
        <v>3</v>
      </c>
    </row>
    <row r="32" spans="1:14" x14ac:dyDescent="0.2">
      <c r="A32">
        <v>5532</v>
      </c>
      <c r="B32">
        <v>3.9670000000000001</v>
      </c>
      <c r="C32">
        <v>0.17799999999999999</v>
      </c>
      <c r="D32">
        <v>0.52500000000000002</v>
      </c>
      <c r="E32">
        <v>0.24</v>
      </c>
      <c r="F32">
        <v>-0.11</v>
      </c>
      <c r="G32">
        <v>-0.13900000000000001</v>
      </c>
      <c r="H32">
        <v>5.0000000000000001E-3</v>
      </c>
      <c r="I32">
        <v>-4.3999999999999997E-2</v>
      </c>
      <c r="J32">
        <v>0.13100000000000001</v>
      </c>
      <c r="K32">
        <v>-9.6000000000000002E-2</v>
      </c>
      <c r="L32">
        <v>0.17799999999999999</v>
      </c>
      <c r="M32">
        <v>0</v>
      </c>
      <c r="N32">
        <v>1.5</v>
      </c>
    </row>
    <row r="33" spans="1:14" x14ac:dyDescent="0.2">
      <c r="A33">
        <v>6545</v>
      </c>
      <c r="B33">
        <v>3.8639999999999999</v>
      </c>
      <c r="C33">
        <v>-0.27</v>
      </c>
      <c r="D33">
        <v>7.1999999999999995E-2</v>
      </c>
      <c r="E33">
        <v>0.45800000000000002</v>
      </c>
      <c r="F33">
        <v>-7.2999999999999995E-2</v>
      </c>
      <c r="G33">
        <v>1.2E-2</v>
      </c>
      <c r="H33">
        <v>4.7E-2</v>
      </c>
      <c r="I33">
        <v>0.44500000000000001</v>
      </c>
      <c r="J33">
        <v>1.6E-2</v>
      </c>
      <c r="K33">
        <v>0.433</v>
      </c>
      <c r="L33">
        <v>7.0000000000000001E-3</v>
      </c>
      <c r="M33">
        <v>0</v>
      </c>
      <c r="N33">
        <v>1.5</v>
      </c>
    </row>
    <row r="34" spans="1:14" x14ac:dyDescent="0.2">
      <c r="A34">
        <v>7857</v>
      </c>
      <c r="B34">
        <v>2.9540000000000002</v>
      </c>
      <c r="C34">
        <v>-0.33600000000000002</v>
      </c>
      <c r="D34">
        <v>-0.16900000000000001</v>
      </c>
      <c r="E34">
        <v>0.10100000000000001</v>
      </c>
      <c r="F34">
        <v>-0.17699999999999999</v>
      </c>
      <c r="G34">
        <v>8.6999999999999994E-2</v>
      </c>
      <c r="H34">
        <v>5.0999999999999997E-2</v>
      </c>
      <c r="I34">
        <v>-9.4E-2</v>
      </c>
      <c r="J34">
        <v>7.9000000000000001E-2</v>
      </c>
      <c r="K34">
        <v>0.496</v>
      </c>
      <c r="L34">
        <v>0.17499999999999999</v>
      </c>
      <c r="M34">
        <v>0</v>
      </c>
      <c r="N34">
        <v>2.5710000000000002</v>
      </c>
    </row>
    <row r="35" spans="1:14" x14ac:dyDescent="0.2">
      <c r="A35">
        <v>2224</v>
      </c>
      <c r="B35">
        <v>2.9380000000000002</v>
      </c>
      <c r="C35">
        <v>-8.0000000000000002E-3</v>
      </c>
      <c r="D35">
        <v>-0.186</v>
      </c>
      <c r="E35">
        <v>0.13800000000000001</v>
      </c>
      <c r="F35">
        <v>-0.19900000000000001</v>
      </c>
      <c r="G35">
        <v>2.1000000000000001E-2</v>
      </c>
      <c r="H35">
        <v>2.1999999999999999E-2</v>
      </c>
      <c r="I35">
        <v>0.20799999999999999</v>
      </c>
      <c r="J35">
        <v>3.6999999999999998E-2</v>
      </c>
      <c r="K35">
        <v>0.20100000000000001</v>
      </c>
      <c r="L35">
        <v>-6.8000000000000005E-2</v>
      </c>
      <c r="M35">
        <v>1.286</v>
      </c>
      <c r="N35">
        <v>1.714</v>
      </c>
    </row>
    <row r="36" spans="1:14" x14ac:dyDescent="0.2">
      <c r="A36">
        <v>7716</v>
      </c>
      <c r="B36">
        <v>2.827</v>
      </c>
      <c r="C36">
        <v>-0.20200000000000001</v>
      </c>
      <c r="D36">
        <v>0.81200000000000006</v>
      </c>
      <c r="E36">
        <v>0.17100000000000001</v>
      </c>
      <c r="F36">
        <v>0.14299999999999999</v>
      </c>
      <c r="G36">
        <v>-2.3E-2</v>
      </c>
      <c r="H36">
        <v>-0.04</v>
      </c>
      <c r="I36">
        <v>-3.5000000000000003E-2</v>
      </c>
      <c r="J36">
        <v>-8.5999999999999993E-2</v>
      </c>
      <c r="K36">
        <v>-0.23200000000000001</v>
      </c>
      <c r="L36">
        <v>-0.24399999999999999</v>
      </c>
      <c r="M36">
        <v>0</v>
      </c>
      <c r="N36">
        <v>1.714</v>
      </c>
    </row>
    <row r="37" spans="1:14" x14ac:dyDescent="0.2">
      <c r="A37">
        <v>4851</v>
      </c>
      <c r="B37">
        <v>2.7749999999999999</v>
      </c>
      <c r="C37">
        <v>0.33800000000000002</v>
      </c>
      <c r="D37">
        <v>-0.46600000000000003</v>
      </c>
      <c r="E37">
        <v>0.45400000000000001</v>
      </c>
      <c r="F37">
        <v>-2.9000000000000001E-2</v>
      </c>
      <c r="G37">
        <v>-9.2999999999999999E-2</v>
      </c>
      <c r="H37">
        <v>-0.06</v>
      </c>
      <c r="I37">
        <v>0.311</v>
      </c>
      <c r="J37">
        <v>-0.17299999999999999</v>
      </c>
      <c r="K37">
        <v>0.52800000000000002</v>
      </c>
      <c r="L37">
        <v>-0.23</v>
      </c>
      <c r="M37">
        <v>0</v>
      </c>
      <c r="N37">
        <v>2.5710000000000002</v>
      </c>
    </row>
    <row r="38" spans="1:14" x14ac:dyDescent="0.2">
      <c r="A38">
        <v>835</v>
      </c>
      <c r="B38">
        <v>2.04</v>
      </c>
      <c r="C38">
        <v>-0.159</v>
      </c>
      <c r="D38">
        <v>-0.377</v>
      </c>
      <c r="E38">
        <v>0.53500000000000003</v>
      </c>
      <c r="F38">
        <v>0.54100000000000004</v>
      </c>
      <c r="G38">
        <v>4.7E-2</v>
      </c>
      <c r="H38">
        <v>-3.5000000000000003E-2</v>
      </c>
      <c r="I38">
        <v>-1.4E-2</v>
      </c>
      <c r="J38">
        <v>-1.9E-2</v>
      </c>
      <c r="K38">
        <v>-0.63600000000000001</v>
      </c>
      <c r="L38">
        <v>-0.13700000000000001</v>
      </c>
      <c r="M38">
        <v>0.42899999999999999</v>
      </c>
      <c r="N38">
        <v>2.1429999999999998</v>
      </c>
    </row>
    <row r="39" spans="1:14" x14ac:dyDescent="0.2">
      <c r="A39">
        <v>4854</v>
      </c>
      <c r="B39">
        <v>1.905</v>
      </c>
      <c r="C39">
        <v>-8.0000000000000002E-3</v>
      </c>
      <c r="D39">
        <v>0.55600000000000005</v>
      </c>
      <c r="E39">
        <v>-0.127</v>
      </c>
      <c r="F39">
        <v>9.2999999999999999E-2</v>
      </c>
      <c r="G39">
        <v>-0.10199999999999999</v>
      </c>
      <c r="H39">
        <v>-8.2000000000000003E-2</v>
      </c>
      <c r="I39">
        <v>-0.192</v>
      </c>
      <c r="J39">
        <v>-0.161</v>
      </c>
      <c r="K39">
        <v>-0.317</v>
      </c>
      <c r="L39">
        <v>-0.27400000000000002</v>
      </c>
      <c r="M39">
        <v>1.286</v>
      </c>
      <c r="N39">
        <v>1.714</v>
      </c>
    </row>
    <row r="40" spans="1:14" x14ac:dyDescent="0.2">
      <c r="A40">
        <v>5619</v>
      </c>
      <c r="B40">
        <v>1.8680000000000001</v>
      </c>
      <c r="C40">
        <v>0.40699999999999997</v>
      </c>
      <c r="D40">
        <v>0.30599999999999999</v>
      </c>
      <c r="E40">
        <v>0.313</v>
      </c>
      <c r="F40">
        <v>0.06</v>
      </c>
      <c r="G40">
        <v>-0.20300000000000001</v>
      </c>
      <c r="H40">
        <v>-0.123</v>
      </c>
      <c r="I40">
        <v>-0.27800000000000002</v>
      </c>
      <c r="J40">
        <v>-0.14499999999999999</v>
      </c>
      <c r="K40">
        <v>-0.754</v>
      </c>
      <c r="L40">
        <v>-0.25700000000000001</v>
      </c>
      <c r="M40">
        <v>1.125</v>
      </c>
      <c r="N40">
        <v>2.25</v>
      </c>
    </row>
    <row r="41" spans="1:14" x14ac:dyDescent="0.2">
      <c r="A41">
        <v>6013</v>
      </c>
      <c r="B41">
        <v>1.298</v>
      </c>
      <c r="C41">
        <v>-0.218</v>
      </c>
      <c r="D41">
        <v>0.39900000000000002</v>
      </c>
      <c r="E41">
        <v>0.13100000000000001</v>
      </c>
      <c r="F41">
        <v>-3.2000000000000001E-2</v>
      </c>
      <c r="G41">
        <v>3.0000000000000001E-3</v>
      </c>
      <c r="H41">
        <v>-5.6000000000000001E-2</v>
      </c>
      <c r="I41">
        <v>-0.109</v>
      </c>
      <c r="J41">
        <v>-0.14499999999999999</v>
      </c>
      <c r="K41">
        <v>-9.1999999999999998E-2</v>
      </c>
      <c r="L41">
        <v>-0.29399999999999998</v>
      </c>
      <c r="M41">
        <v>0</v>
      </c>
      <c r="N41">
        <v>2.25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41B4-89E3-3949-852A-84A32A5DAEFD}">
  <sheetPr>
    <tabColor rgb="FF00B050"/>
  </sheetPr>
  <dimension ref="A1:N37"/>
  <sheetViews>
    <sheetView workbookViewId="0">
      <selection sqref="A1:N1"/>
    </sheetView>
  </sheetViews>
  <sheetFormatPr baseColWidth="10" defaultRowHeight="16" x14ac:dyDescent="0.2"/>
  <cols>
    <col min="1" max="1" width="8.1640625" customWidth="1"/>
    <col min="2" max="2" width="7.1640625" bestFit="1" customWidth="1"/>
    <col min="3" max="3" width="18.5" customWidth="1"/>
    <col min="4" max="4" width="18.6640625" customWidth="1"/>
    <col min="5" max="5" width="19.33203125" customWidth="1"/>
    <col min="6" max="6" width="19.5" customWidth="1"/>
    <col min="7" max="7" width="19.83203125" customWidth="1"/>
    <col min="8" max="8" width="20" customWidth="1"/>
    <col min="9" max="9" width="19.1640625" customWidth="1"/>
    <col min="10" max="11" width="19.33203125" customWidth="1"/>
    <col min="12" max="12" width="19.5" customWidth="1"/>
    <col min="13" max="13" width="13.6640625" customWidth="1"/>
    <col min="14" max="14" width="14.33203125" customWidth="1"/>
  </cols>
  <sheetData>
    <row r="1" spans="1:14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12</v>
      </c>
      <c r="N1" t="s">
        <v>13</v>
      </c>
    </row>
    <row r="2" spans="1:14" x14ac:dyDescent="0.2">
      <c r="A2">
        <v>1519</v>
      </c>
      <c r="B2">
        <v>27.901</v>
      </c>
      <c r="C2">
        <v>0.107</v>
      </c>
      <c r="D2">
        <v>2.512</v>
      </c>
      <c r="E2">
        <v>0.33200000000000002</v>
      </c>
      <c r="F2">
        <v>0.36099999999999999</v>
      </c>
      <c r="G2">
        <v>0.108</v>
      </c>
      <c r="H2">
        <v>7.0999999999999994E-2</v>
      </c>
      <c r="I2">
        <v>5.0999999999999997E-2</v>
      </c>
      <c r="J2">
        <v>0.253</v>
      </c>
      <c r="K2">
        <v>0.52800000000000002</v>
      </c>
      <c r="L2">
        <v>0.35199999999999998</v>
      </c>
      <c r="M2">
        <v>3</v>
      </c>
      <c r="N2">
        <v>12</v>
      </c>
    </row>
    <row r="3" spans="1:14" x14ac:dyDescent="0.2">
      <c r="A3">
        <v>5687</v>
      </c>
      <c r="B3">
        <v>24.588999999999999</v>
      </c>
      <c r="C3">
        <v>-0.108</v>
      </c>
      <c r="D3">
        <v>2.3050000000000002</v>
      </c>
      <c r="E3">
        <v>0.30099999999999999</v>
      </c>
      <c r="F3">
        <v>0.38</v>
      </c>
      <c r="G3">
        <v>0.14199999999999999</v>
      </c>
      <c r="H3">
        <v>0.125</v>
      </c>
      <c r="I3">
        <v>0.88100000000000001</v>
      </c>
      <c r="J3">
        <v>0.318</v>
      </c>
      <c r="K3">
        <v>0.751</v>
      </c>
      <c r="L3">
        <v>0.66500000000000004</v>
      </c>
      <c r="M3">
        <v>0</v>
      </c>
      <c r="N3">
        <v>9.2729999999999997</v>
      </c>
    </row>
    <row r="4" spans="1:14" x14ac:dyDescent="0.2">
      <c r="A4">
        <v>88</v>
      </c>
      <c r="B4">
        <v>21.494</v>
      </c>
      <c r="C4">
        <v>-0.12</v>
      </c>
      <c r="D4">
        <v>3.1259999999999999</v>
      </c>
      <c r="E4">
        <v>0.23100000000000001</v>
      </c>
      <c r="F4">
        <v>0.159</v>
      </c>
      <c r="G4">
        <v>1.2999999999999999E-2</v>
      </c>
      <c r="H4">
        <v>-2.8000000000000001E-2</v>
      </c>
      <c r="I4">
        <v>0.76900000000000002</v>
      </c>
      <c r="J4">
        <v>0.51</v>
      </c>
      <c r="K4">
        <v>0.68400000000000005</v>
      </c>
      <c r="L4">
        <v>0.54700000000000004</v>
      </c>
      <c r="M4">
        <v>3</v>
      </c>
      <c r="N4">
        <v>2.4</v>
      </c>
    </row>
    <row r="5" spans="1:14" x14ac:dyDescent="0.2">
      <c r="A5">
        <v>95</v>
      </c>
      <c r="B5">
        <v>17.187999999999999</v>
      </c>
      <c r="C5">
        <v>7.9000000000000001E-2</v>
      </c>
      <c r="D5">
        <v>0.503</v>
      </c>
      <c r="E5">
        <v>-0.11899999999999999</v>
      </c>
      <c r="F5">
        <v>-0.02</v>
      </c>
      <c r="G5">
        <v>0.58099999999999996</v>
      </c>
      <c r="H5">
        <v>8.3000000000000004E-2</v>
      </c>
      <c r="I5">
        <v>0.98099999999999998</v>
      </c>
      <c r="J5">
        <v>0.54700000000000004</v>
      </c>
      <c r="K5">
        <v>1.4530000000000001</v>
      </c>
      <c r="L5">
        <v>0.433</v>
      </c>
      <c r="M5">
        <v>3</v>
      </c>
      <c r="N5">
        <v>3.6</v>
      </c>
    </row>
    <row r="6" spans="1:14" x14ac:dyDescent="0.2">
      <c r="A6">
        <v>6329</v>
      </c>
      <c r="B6">
        <v>16.381</v>
      </c>
      <c r="C6">
        <v>-9.9000000000000005E-2</v>
      </c>
      <c r="D6">
        <v>1.4630000000000001</v>
      </c>
      <c r="E6">
        <v>4.7E-2</v>
      </c>
      <c r="F6">
        <v>-2.9000000000000001E-2</v>
      </c>
      <c r="G6">
        <v>0.78900000000000003</v>
      </c>
      <c r="H6">
        <v>0.43099999999999999</v>
      </c>
      <c r="I6">
        <v>1.026</v>
      </c>
      <c r="J6">
        <v>0.82199999999999995</v>
      </c>
      <c r="K6">
        <v>0.47599999999999998</v>
      </c>
      <c r="L6">
        <v>0.28199999999999997</v>
      </c>
      <c r="M6">
        <v>0</v>
      </c>
      <c r="N6">
        <v>3</v>
      </c>
    </row>
    <row r="7" spans="1:14" x14ac:dyDescent="0.2">
      <c r="A7">
        <v>4761</v>
      </c>
      <c r="B7">
        <v>16.222999999999999</v>
      </c>
      <c r="C7">
        <v>3.0000000000000001E-3</v>
      </c>
      <c r="D7">
        <v>1.0999999999999999E-2</v>
      </c>
      <c r="E7">
        <v>0.67300000000000004</v>
      </c>
      <c r="F7">
        <v>0.71399999999999997</v>
      </c>
      <c r="G7">
        <v>0.313</v>
      </c>
      <c r="H7">
        <v>-0.01</v>
      </c>
      <c r="I7">
        <v>0.39</v>
      </c>
      <c r="J7">
        <v>0.24199999999999999</v>
      </c>
      <c r="K7">
        <v>0.30399999999999999</v>
      </c>
      <c r="L7">
        <v>0.52900000000000003</v>
      </c>
      <c r="M7">
        <v>0</v>
      </c>
      <c r="N7">
        <v>8.4</v>
      </c>
    </row>
    <row r="8" spans="1:14" x14ac:dyDescent="0.2">
      <c r="A8">
        <v>4564</v>
      </c>
      <c r="B8">
        <v>15.643000000000001</v>
      </c>
      <c r="C8">
        <v>0</v>
      </c>
      <c r="D8">
        <v>1.83</v>
      </c>
      <c r="E8">
        <v>0.85499999999999998</v>
      </c>
      <c r="F8">
        <v>1.0109999999999999</v>
      </c>
      <c r="G8">
        <v>0.49199999999999999</v>
      </c>
      <c r="H8">
        <v>0.14399999999999999</v>
      </c>
      <c r="I8">
        <v>0.23200000000000001</v>
      </c>
      <c r="J8">
        <v>0.19800000000000001</v>
      </c>
      <c r="K8">
        <v>-8.5000000000000006E-2</v>
      </c>
      <c r="L8">
        <v>3.5999999999999997E-2</v>
      </c>
      <c r="M8">
        <v>0.54500000000000004</v>
      </c>
      <c r="N8">
        <v>2.4550000000000001</v>
      </c>
    </row>
    <row r="9" spans="1:14" x14ac:dyDescent="0.2">
      <c r="A9">
        <v>1729</v>
      </c>
      <c r="B9">
        <v>13.945</v>
      </c>
      <c r="C9">
        <v>-8.1000000000000003E-2</v>
      </c>
      <c r="D9">
        <v>1.524</v>
      </c>
      <c r="E9">
        <v>0.18099999999999999</v>
      </c>
      <c r="F9">
        <v>8.6999999999999994E-2</v>
      </c>
      <c r="G9">
        <v>0.40400000000000003</v>
      </c>
      <c r="H9">
        <v>0.11899999999999999</v>
      </c>
      <c r="I9">
        <v>0.157</v>
      </c>
      <c r="J9">
        <v>-3.7999999999999999E-2</v>
      </c>
      <c r="K9">
        <v>0.42</v>
      </c>
      <c r="L9">
        <v>0.13700000000000001</v>
      </c>
      <c r="M9">
        <v>0.9</v>
      </c>
      <c r="N9">
        <v>5.4</v>
      </c>
    </row>
    <row r="10" spans="1:14" x14ac:dyDescent="0.2">
      <c r="A10">
        <v>4929</v>
      </c>
      <c r="B10">
        <v>12.702</v>
      </c>
      <c r="C10">
        <v>9.6000000000000002E-2</v>
      </c>
      <c r="D10">
        <v>1.7310000000000001</v>
      </c>
      <c r="E10">
        <v>0.312</v>
      </c>
      <c r="F10">
        <v>0.39700000000000002</v>
      </c>
      <c r="G10">
        <v>-0.151</v>
      </c>
      <c r="H10">
        <v>4.2999999999999997E-2</v>
      </c>
      <c r="I10">
        <v>6.8000000000000005E-2</v>
      </c>
      <c r="J10">
        <v>-3.5999999999999997E-2</v>
      </c>
      <c r="K10">
        <v>0.47399999999999998</v>
      </c>
      <c r="L10">
        <v>0.16700000000000001</v>
      </c>
      <c r="M10">
        <v>0</v>
      </c>
      <c r="N10">
        <v>4.2</v>
      </c>
    </row>
    <row r="11" spans="1:14" x14ac:dyDescent="0.2">
      <c r="A11">
        <v>7416</v>
      </c>
      <c r="B11">
        <v>12.169</v>
      </c>
      <c r="C11">
        <v>0.16900000000000001</v>
      </c>
      <c r="D11">
        <v>0.8</v>
      </c>
      <c r="E11">
        <v>1.1779999999999999</v>
      </c>
      <c r="F11">
        <v>0.751</v>
      </c>
      <c r="G11">
        <v>-0.151</v>
      </c>
      <c r="H11">
        <v>-6.5000000000000002E-2</v>
      </c>
      <c r="I11">
        <v>-0.27200000000000002</v>
      </c>
      <c r="J11">
        <v>-0.14899999999999999</v>
      </c>
      <c r="K11">
        <v>1.5389999999999999</v>
      </c>
      <c r="L11">
        <v>0.17699999999999999</v>
      </c>
      <c r="M11">
        <v>0</v>
      </c>
      <c r="N11">
        <v>2.7</v>
      </c>
    </row>
    <row r="12" spans="1:14" x14ac:dyDescent="0.2">
      <c r="A12">
        <v>3958</v>
      </c>
      <c r="B12">
        <v>11.95</v>
      </c>
      <c r="C12">
        <v>1.4239999999999999</v>
      </c>
      <c r="D12">
        <v>7.9000000000000001E-2</v>
      </c>
      <c r="E12">
        <v>1.1930000000000001</v>
      </c>
      <c r="F12">
        <v>0.61099999999999999</v>
      </c>
      <c r="G12">
        <v>-0.13500000000000001</v>
      </c>
      <c r="H12">
        <v>1.7000000000000001E-2</v>
      </c>
      <c r="I12">
        <v>-0.10199999999999999</v>
      </c>
      <c r="J12">
        <v>-0.109</v>
      </c>
      <c r="K12">
        <v>1.2609999999999999</v>
      </c>
      <c r="L12">
        <v>0.158</v>
      </c>
      <c r="M12">
        <v>0</v>
      </c>
      <c r="N12">
        <v>2.4</v>
      </c>
    </row>
    <row r="13" spans="1:14" x14ac:dyDescent="0.2">
      <c r="A13">
        <v>811</v>
      </c>
      <c r="B13">
        <v>11.1</v>
      </c>
      <c r="C13">
        <v>-5.1999999999999998E-2</v>
      </c>
      <c r="D13">
        <v>0.33200000000000002</v>
      </c>
      <c r="E13">
        <v>0.23899999999999999</v>
      </c>
      <c r="F13">
        <v>0.41299999999999998</v>
      </c>
      <c r="G13">
        <v>0.56599999999999995</v>
      </c>
      <c r="H13">
        <v>-5.6000000000000001E-2</v>
      </c>
      <c r="I13">
        <v>0.79</v>
      </c>
      <c r="J13">
        <v>-0.01</v>
      </c>
      <c r="K13">
        <v>1.2509999999999999</v>
      </c>
      <c r="L13">
        <v>0.65700000000000003</v>
      </c>
      <c r="M13">
        <v>0</v>
      </c>
      <c r="N13">
        <v>1.5</v>
      </c>
    </row>
    <row r="14" spans="1:14" x14ac:dyDescent="0.2">
      <c r="A14">
        <v>131</v>
      </c>
      <c r="B14">
        <v>11.032</v>
      </c>
      <c r="C14">
        <v>-5.1999999999999998E-2</v>
      </c>
      <c r="D14">
        <v>1.694</v>
      </c>
      <c r="E14">
        <v>0.56200000000000006</v>
      </c>
      <c r="F14">
        <v>0.60199999999999998</v>
      </c>
      <c r="G14">
        <v>0.221</v>
      </c>
      <c r="H14">
        <v>-0.03</v>
      </c>
      <c r="I14">
        <v>0.42799999999999999</v>
      </c>
      <c r="J14">
        <v>0.22</v>
      </c>
      <c r="K14">
        <v>-2.1999999999999999E-2</v>
      </c>
      <c r="L14">
        <v>3.4000000000000002E-2</v>
      </c>
      <c r="M14">
        <v>0</v>
      </c>
      <c r="N14">
        <v>1.2</v>
      </c>
    </row>
    <row r="15" spans="1:14" x14ac:dyDescent="0.2">
      <c r="A15">
        <v>4905</v>
      </c>
      <c r="B15">
        <v>10.930999999999999</v>
      </c>
      <c r="C15">
        <v>-8.4000000000000005E-2</v>
      </c>
      <c r="D15">
        <v>2.1</v>
      </c>
      <c r="E15">
        <v>0.35699999999999998</v>
      </c>
      <c r="F15">
        <v>0.36799999999999999</v>
      </c>
      <c r="G15">
        <v>-0.10299999999999999</v>
      </c>
      <c r="H15">
        <v>-4.8000000000000001E-2</v>
      </c>
      <c r="I15">
        <v>7.4999999999999997E-2</v>
      </c>
      <c r="J15">
        <v>3.5999999999999997E-2</v>
      </c>
      <c r="K15">
        <v>0.247</v>
      </c>
      <c r="L15">
        <v>0.16</v>
      </c>
      <c r="M15">
        <v>0</v>
      </c>
      <c r="N15">
        <v>2.1</v>
      </c>
    </row>
    <row r="16" spans="1:14" x14ac:dyDescent="0.2">
      <c r="A16">
        <v>4987</v>
      </c>
      <c r="B16">
        <v>9.984</v>
      </c>
      <c r="C16">
        <v>-0.249</v>
      </c>
      <c r="D16">
        <v>1.0069999999999999</v>
      </c>
      <c r="E16">
        <v>0.13500000000000001</v>
      </c>
      <c r="F16">
        <v>0.43099999999999999</v>
      </c>
      <c r="G16">
        <v>-0.22900000000000001</v>
      </c>
      <c r="H16">
        <v>-2.8000000000000001E-2</v>
      </c>
      <c r="I16">
        <v>0.379</v>
      </c>
      <c r="J16">
        <v>-9.2999999999999999E-2</v>
      </c>
      <c r="K16">
        <v>0.29499999999999998</v>
      </c>
      <c r="L16">
        <v>0.19</v>
      </c>
      <c r="M16">
        <v>2.4</v>
      </c>
      <c r="N16">
        <v>2.4</v>
      </c>
    </row>
    <row r="17" spans="1:14" x14ac:dyDescent="0.2">
      <c r="A17">
        <v>6691</v>
      </c>
      <c r="B17">
        <v>9.7889999999999997</v>
      </c>
      <c r="C17">
        <v>-1.7000000000000001E-2</v>
      </c>
      <c r="D17">
        <v>-0.41099999999999998</v>
      </c>
      <c r="E17">
        <v>0.97399999999999998</v>
      </c>
      <c r="F17">
        <v>0.54400000000000004</v>
      </c>
      <c r="G17">
        <v>0.20499999999999999</v>
      </c>
      <c r="H17">
        <v>0.39700000000000002</v>
      </c>
      <c r="I17">
        <v>0.39800000000000002</v>
      </c>
      <c r="J17">
        <v>1.4E-2</v>
      </c>
      <c r="K17">
        <v>0.86299999999999999</v>
      </c>
      <c r="L17">
        <v>0.20300000000000001</v>
      </c>
      <c r="M17">
        <v>0</v>
      </c>
      <c r="N17">
        <v>2.7</v>
      </c>
    </row>
    <row r="18" spans="1:14" x14ac:dyDescent="0.2">
      <c r="A18">
        <v>1721</v>
      </c>
      <c r="B18">
        <v>9.6370000000000005</v>
      </c>
      <c r="C18">
        <v>0.11799999999999999</v>
      </c>
      <c r="D18">
        <v>-0.19700000000000001</v>
      </c>
      <c r="E18">
        <v>0.17699999999999999</v>
      </c>
      <c r="F18">
        <v>-0.33500000000000002</v>
      </c>
      <c r="G18">
        <v>0.621</v>
      </c>
      <c r="H18">
        <v>8.9999999999999993E-3</v>
      </c>
      <c r="I18">
        <v>1.4970000000000001</v>
      </c>
      <c r="J18">
        <v>0.17399999999999999</v>
      </c>
      <c r="K18">
        <v>1.125</v>
      </c>
      <c r="L18">
        <v>0.40200000000000002</v>
      </c>
      <c r="M18">
        <v>0</v>
      </c>
      <c r="N18">
        <v>2.4</v>
      </c>
    </row>
    <row r="19" spans="1:14" x14ac:dyDescent="0.2">
      <c r="A19">
        <v>1277</v>
      </c>
      <c r="B19">
        <v>9.2390000000000008</v>
      </c>
      <c r="C19">
        <v>0.23899999999999999</v>
      </c>
      <c r="D19">
        <v>0.318</v>
      </c>
      <c r="E19">
        <v>0.87</v>
      </c>
      <c r="F19">
        <v>0.45100000000000001</v>
      </c>
      <c r="G19">
        <v>0.21199999999999999</v>
      </c>
      <c r="H19">
        <v>-0.04</v>
      </c>
      <c r="I19">
        <v>9.7000000000000003E-2</v>
      </c>
      <c r="J19">
        <v>-6.0000000000000001E-3</v>
      </c>
      <c r="K19">
        <v>0.97599999999999998</v>
      </c>
      <c r="L19">
        <v>-0.14000000000000001</v>
      </c>
      <c r="M19">
        <v>0.9</v>
      </c>
      <c r="N19">
        <v>1.8</v>
      </c>
    </row>
    <row r="20" spans="1:14" x14ac:dyDescent="0.2">
      <c r="A20">
        <v>5633</v>
      </c>
      <c r="B20">
        <v>9.0570000000000004</v>
      </c>
      <c r="C20">
        <v>0.22800000000000001</v>
      </c>
      <c r="D20">
        <v>0.96199999999999997</v>
      </c>
      <c r="E20">
        <v>0.55400000000000005</v>
      </c>
      <c r="F20">
        <v>0.254</v>
      </c>
      <c r="G20">
        <v>-0.26100000000000001</v>
      </c>
      <c r="H20">
        <v>-0.121</v>
      </c>
      <c r="I20">
        <v>-0.23699999999999999</v>
      </c>
      <c r="J20">
        <v>5.1999999999999998E-2</v>
      </c>
      <c r="K20">
        <v>-8.3000000000000004E-2</v>
      </c>
      <c r="L20">
        <v>-6.3E-2</v>
      </c>
      <c r="M20">
        <v>2.7</v>
      </c>
      <c r="N20">
        <v>2.7</v>
      </c>
    </row>
    <row r="21" spans="1:14" x14ac:dyDescent="0.2">
      <c r="A21">
        <v>4958</v>
      </c>
      <c r="B21">
        <v>8.5760000000000005</v>
      </c>
      <c r="C21">
        <v>0.16200000000000001</v>
      </c>
      <c r="D21">
        <v>0.79500000000000004</v>
      </c>
      <c r="E21">
        <v>0.375</v>
      </c>
      <c r="F21">
        <v>0.61099999999999999</v>
      </c>
      <c r="G21">
        <v>-0.13400000000000001</v>
      </c>
      <c r="H21">
        <v>-4.2999999999999997E-2</v>
      </c>
      <c r="I21">
        <v>0.16400000000000001</v>
      </c>
      <c r="J21">
        <v>8.7999999999999995E-2</v>
      </c>
      <c r="K21">
        <v>0.44</v>
      </c>
      <c r="L21">
        <v>-0.16300000000000001</v>
      </c>
      <c r="M21">
        <v>0</v>
      </c>
      <c r="N21">
        <v>2.7</v>
      </c>
    </row>
    <row r="22" spans="1:14" x14ac:dyDescent="0.2">
      <c r="A22">
        <v>1247</v>
      </c>
      <c r="B22">
        <v>8.4329999999999998</v>
      </c>
      <c r="C22">
        <v>-0.01</v>
      </c>
      <c r="D22">
        <v>1.2949999999999999</v>
      </c>
      <c r="E22">
        <v>0.13800000000000001</v>
      </c>
      <c r="F22">
        <v>4.1000000000000002E-2</v>
      </c>
      <c r="G22">
        <v>-0.16400000000000001</v>
      </c>
      <c r="H22">
        <v>-9.6000000000000002E-2</v>
      </c>
      <c r="I22">
        <v>-0.156</v>
      </c>
      <c r="J22">
        <v>7.1999999999999995E-2</v>
      </c>
      <c r="K22">
        <v>-0.38600000000000001</v>
      </c>
      <c r="L22">
        <v>-0.11600000000000001</v>
      </c>
      <c r="M22">
        <v>3</v>
      </c>
      <c r="N22">
        <v>3</v>
      </c>
    </row>
    <row r="23" spans="1:14" x14ac:dyDescent="0.2">
      <c r="A23">
        <v>3467</v>
      </c>
      <c r="B23">
        <v>8.1709999999999994</v>
      </c>
      <c r="C23">
        <v>-3.5000000000000003E-2</v>
      </c>
      <c r="D23">
        <v>2.2160000000000002</v>
      </c>
      <c r="E23">
        <v>0.311</v>
      </c>
      <c r="F23">
        <v>0.113</v>
      </c>
      <c r="G23">
        <v>4.2000000000000003E-2</v>
      </c>
      <c r="H23">
        <v>-1.2E-2</v>
      </c>
      <c r="I23">
        <v>-0.13200000000000001</v>
      </c>
      <c r="J23">
        <v>-0.19500000000000001</v>
      </c>
      <c r="K23">
        <v>4.2999999999999997E-2</v>
      </c>
      <c r="L23">
        <v>-0.189</v>
      </c>
      <c r="M23">
        <v>0</v>
      </c>
      <c r="N23">
        <v>1.909</v>
      </c>
    </row>
    <row r="24" spans="1:14" x14ac:dyDescent="0.2">
      <c r="A24">
        <v>5902</v>
      </c>
      <c r="B24">
        <v>8.0730000000000004</v>
      </c>
      <c r="C24">
        <v>-0.129</v>
      </c>
      <c r="D24">
        <v>0.26800000000000002</v>
      </c>
      <c r="E24">
        <v>0.29599999999999999</v>
      </c>
      <c r="F24">
        <v>9.4E-2</v>
      </c>
      <c r="G24">
        <v>-8.5000000000000006E-2</v>
      </c>
      <c r="H24">
        <v>3.0000000000000001E-3</v>
      </c>
      <c r="I24">
        <v>8.9999999999999993E-3</v>
      </c>
      <c r="J24">
        <v>-0.09</v>
      </c>
      <c r="K24">
        <v>0.17100000000000001</v>
      </c>
      <c r="L24">
        <v>0.24099999999999999</v>
      </c>
      <c r="M24">
        <v>3</v>
      </c>
      <c r="N24">
        <v>3</v>
      </c>
    </row>
    <row r="25" spans="1:14" x14ac:dyDescent="0.2">
      <c r="A25">
        <v>663</v>
      </c>
      <c r="B25">
        <v>7.9749999999999996</v>
      </c>
      <c r="C25">
        <v>0.17299999999999999</v>
      </c>
      <c r="D25">
        <v>1.2150000000000001</v>
      </c>
      <c r="E25">
        <v>0.39600000000000002</v>
      </c>
      <c r="F25">
        <v>0.43</v>
      </c>
      <c r="G25">
        <v>0.13</v>
      </c>
      <c r="H25">
        <v>-2.9000000000000001E-2</v>
      </c>
      <c r="I25">
        <v>-0.21199999999999999</v>
      </c>
      <c r="J25">
        <v>-9.6000000000000002E-2</v>
      </c>
      <c r="K25">
        <v>-0.126</v>
      </c>
      <c r="L25">
        <v>-2E-3</v>
      </c>
      <c r="M25">
        <v>0</v>
      </c>
      <c r="N25">
        <v>2.7</v>
      </c>
    </row>
    <row r="26" spans="1:14" x14ac:dyDescent="0.2">
      <c r="A26">
        <v>348</v>
      </c>
      <c r="B26">
        <v>7.0679999999999996</v>
      </c>
      <c r="C26">
        <v>3.5999999999999997E-2</v>
      </c>
      <c r="D26">
        <v>0.35899999999999999</v>
      </c>
      <c r="E26">
        <v>0.215</v>
      </c>
      <c r="F26">
        <v>-3.9E-2</v>
      </c>
      <c r="G26">
        <v>0.03</v>
      </c>
      <c r="H26">
        <v>1.7000000000000001E-2</v>
      </c>
      <c r="I26">
        <v>3.7999999999999999E-2</v>
      </c>
      <c r="J26">
        <v>7.9000000000000001E-2</v>
      </c>
      <c r="K26">
        <v>-2.9000000000000001E-2</v>
      </c>
      <c r="L26">
        <v>-5.2999999999999999E-2</v>
      </c>
      <c r="M26">
        <v>2.7</v>
      </c>
      <c r="N26">
        <v>2.7</v>
      </c>
    </row>
    <row r="27" spans="1:14" x14ac:dyDescent="0.2">
      <c r="A27">
        <v>6328</v>
      </c>
      <c r="B27">
        <v>6.6550000000000002</v>
      </c>
      <c r="C27">
        <v>0.34399999999999997</v>
      </c>
      <c r="D27">
        <v>-0.96</v>
      </c>
      <c r="E27">
        <v>0.57899999999999996</v>
      </c>
      <c r="F27">
        <v>0.01</v>
      </c>
      <c r="G27">
        <v>0.38100000000000001</v>
      </c>
      <c r="H27">
        <v>0.183</v>
      </c>
      <c r="I27">
        <v>0.20100000000000001</v>
      </c>
      <c r="J27">
        <v>0.221</v>
      </c>
      <c r="K27">
        <v>0.68500000000000005</v>
      </c>
      <c r="L27">
        <v>-9.5000000000000001E-2</v>
      </c>
      <c r="M27">
        <v>1.5</v>
      </c>
      <c r="N27">
        <v>2.7</v>
      </c>
    </row>
    <row r="28" spans="1:14" x14ac:dyDescent="0.2">
      <c r="A28">
        <v>6895</v>
      </c>
      <c r="B28">
        <v>6.3209999999999997</v>
      </c>
      <c r="C28">
        <v>-6.8000000000000005E-2</v>
      </c>
      <c r="D28">
        <v>0.121</v>
      </c>
      <c r="E28">
        <v>0.22600000000000001</v>
      </c>
      <c r="F28">
        <v>0.34699999999999998</v>
      </c>
      <c r="G28">
        <v>0.157</v>
      </c>
      <c r="H28">
        <v>0.156</v>
      </c>
      <c r="I28">
        <v>-7.9000000000000001E-2</v>
      </c>
      <c r="J28">
        <v>0.125</v>
      </c>
      <c r="K28">
        <v>-0.05</v>
      </c>
      <c r="L28">
        <v>-6.7000000000000004E-2</v>
      </c>
      <c r="M28">
        <v>2.4</v>
      </c>
      <c r="N28">
        <v>1.5</v>
      </c>
    </row>
    <row r="29" spans="1:14" x14ac:dyDescent="0.2">
      <c r="A29">
        <v>2084</v>
      </c>
      <c r="B29">
        <v>6.0830000000000002</v>
      </c>
      <c r="C29">
        <v>-0.19</v>
      </c>
      <c r="D29">
        <v>1.8109999999999999</v>
      </c>
      <c r="E29">
        <v>0.318</v>
      </c>
      <c r="F29">
        <v>0.153</v>
      </c>
      <c r="G29">
        <v>-7.0999999999999994E-2</v>
      </c>
      <c r="H29">
        <v>-0.106</v>
      </c>
      <c r="I29">
        <v>-6.4000000000000001E-2</v>
      </c>
      <c r="J29">
        <v>-0.16200000000000001</v>
      </c>
      <c r="K29">
        <v>0.13900000000000001</v>
      </c>
      <c r="L29">
        <v>-0.21</v>
      </c>
      <c r="M29">
        <v>0</v>
      </c>
      <c r="N29">
        <v>1.3640000000000001</v>
      </c>
    </row>
    <row r="30" spans="1:14" x14ac:dyDescent="0.2">
      <c r="A30">
        <v>7913</v>
      </c>
      <c r="B30">
        <v>6.0590000000000002</v>
      </c>
      <c r="C30">
        <v>6.3E-2</v>
      </c>
      <c r="D30">
        <v>1.181</v>
      </c>
      <c r="E30">
        <v>0.254</v>
      </c>
      <c r="F30">
        <v>0.17299999999999999</v>
      </c>
      <c r="G30">
        <v>-9.2999999999999999E-2</v>
      </c>
      <c r="H30">
        <v>-9.7000000000000003E-2</v>
      </c>
      <c r="I30">
        <v>-8.7999999999999995E-2</v>
      </c>
      <c r="J30">
        <v>3.5000000000000003E-2</v>
      </c>
      <c r="K30">
        <v>-0.02</v>
      </c>
      <c r="L30">
        <v>-0.05</v>
      </c>
      <c r="M30">
        <v>0</v>
      </c>
      <c r="N30">
        <v>2.1</v>
      </c>
    </row>
    <row r="31" spans="1:14" x14ac:dyDescent="0.2">
      <c r="A31">
        <v>5265</v>
      </c>
      <c r="B31">
        <v>5.5910000000000002</v>
      </c>
      <c r="C31">
        <v>7.0999999999999994E-2</v>
      </c>
      <c r="D31">
        <v>0.73699999999999999</v>
      </c>
      <c r="E31">
        <v>0.185</v>
      </c>
      <c r="F31">
        <v>0.216</v>
      </c>
      <c r="G31">
        <v>7.0000000000000001E-3</v>
      </c>
      <c r="H31">
        <v>-7.4999999999999997E-2</v>
      </c>
      <c r="I31">
        <v>-0.108</v>
      </c>
      <c r="J31">
        <v>-0.113</v>
      </c>
      <c r="K31">
        <v>0.35499999999999998</v>
      </c>
      <c r="L31">
        <v>0.159</v>
      </c>
      <c r="M31">
        <v>0</v>
      </c>
      <c r="N31">
        <v>1.8</v>
      </c>
    </row>
    <row r="32" spans="1:14" x14ac:dyDescent="0.2">
      <c r="A32">
        <v>3566</v>
      </c>
      <c r="B32">
        <v>5.3239999999999998</v>
      </c>
      <c r="C32">
        <v>0.34300000000000003</v>
      </c>
      <c r="D32">
        <v>0.45900000000000002</v>
      </c>
      <c r="E32">
        <v>-1.4999999999999999E-2</v>
      </c>
      <c r="F32">
        <v>-9.9000000000000005E-2</v>
      </c>
      <c r="G32">
        <v>-0.129</v>
      </c>
      <c r="H32">
        <v>-0.106</v>
      </c>
      <c r="I32">
        <v>0.16500000000000001</v>
      </c>
      <c r="J32">
        <v>-1.2999999999999999E-2</v>
      </c>
      <c r="K32">
        <v>0.67800000000000005</v>
      </c>
      <c r="L32">
        <v>0.13800000000000001</v>
      </c>
      <c r="M32">
        <v>0</v>
      </c>
      <c r="N32">
        <v>2.1</v>
      </c>
    </row>
    <row r="33" spans="1:14" x14ac:dyDescent="0.2">
      <c r="A33">
        <v>467</v>
      </c>
      <c r="B33">
        <v>4.8940000000000001</v>
      </c>
      <c r="C33">
        <v>0.218</v>
      </c>
      <c r="D33">
        <v>-0.156</v>
      </c>
      <c r="E33">
        <v>0.41099999999999998</v>
      </c>
      <c r="F33">
        <v>5.0000000000000001E-3</v>
      </c>
      <c r="G33">
        <v>0.13100000000000001</v>
      </c>
      <c r="H33">
        <v>0.02</v>
      </c>
      <c r="I33">
        <v>-6.0999999999999999E-2</v>
      </c>
      <c r="J33">
        <v>3.0000000000000001E-3</v>
      </c>
      <c r="K33">
        <v>0.56299999999999994</v>
      </c>
      <c r="L33">
        <v>-0.18099999999999999</v>
      </c>
      <c r="M33">
        <v>0.3</v>
      </c>
      <c r="N33">
        <v>3</v>
      </c>
    </row>
    <row r="34" spans="1:14" x14ac:dyDescent="0.2">
      <c r="A34">
        <v>1831</v>
      </c>
      <c r="B34">
        <v>4.0990000000000002</v>
      </c>
      <c r="C34">
        <v>8.0000000000000002E-3</v>
      </c>
      <c r="D34">
        <v>0.97699999999999998</v>
      </c>
      <c r="E34">
        <v>0.38600000000000001</v>
      </c>
      <c r="F34">
        <v>0.17699999999999999</v>
      </c>
      <c r="G34">
        <v>-0.21</v>
      </c>
      <c r="H34">
        <v>-0.15</v>
      </c>
      <c r="I34">
        <v>-3.5000000000000003E-2</v>
      </c>
      <c r="J34">
        <v>-0.17499999999999999</v>
      </c>
      <c r="K34">
        <v>1.4999999999999999E-2</v>
      </c>
      <c r="L34">
        <v>-0.17199999999999999</v>
      </c>
      <c r="M34">
        <v>0</v>
      </c>
      <c r="N34">
        <v>1.8</v>
      </c>
    </row>
    <row r="35" spans="1:14" x14ac:dyDescent="0.2">
      <c r="A35">
        <v>1512</v>
      </c>
      <c r="B35">
        <v>2.63</v>
      </c>
      <c r="C35">
        <v>-0.12</v>
      </c>
      <c r="D35">
        <v>-8.9999999999999993E-3</v>
      </c>
      <c r="E35">
        <v>0.123</v>
      </c>
      <c r="F35">
        <v>-3.0000000000000001E-3</v>
      </c>
      <c r="G35">
        <v>-9.7000000000000003E-2</v>
      </c>
      <c r="H35">
        <v>-5.6000000000000001E-2</v>
      </c>
      <c r="I35">
        <v>-0.113</v>
      </c>
      <c r="J35">
        <v>-8.7999999999999995E-2</v>
      </c>
      <c r="K35">
        <v>-0.01</v>
      </c>
      <c r="L35">
        <v>-2.4E-2</v>
      </c>
      <c r="M35">
        <v>2.1</v>
      </c>
      <c r="N35">
        <v>1.5</v>
      </c>
    </row>
    <row r="36" spans="1:14" x14ac:dyDescent="0.2">
      <c r="A36">
        <v>6690</v>
      </c>
      <c r="B36">
        <v>1.802</v>
      </c>
      <c r="C36">
        <v>-0.01</v>
      </c>
      <c r="D36">
        <v>1.7000000000000001E-2</v>
      </c>
      <c r="E36">
        <v>0.1</v>
      </c>
      <c r="F36">
        <v>0.13200000000000001</v>
      </c>
      <c r="G36">
        <v>5.3999999999999999E-2</v>
      </c>
      <c r="H36">
        <v>-3.5999999999999997E-2</v>
      </c>
      <c r="I36">
        <v>-5.8000000000000003E-2</v>
      </c>
      <c r="J36">
        <v>-0.107</v>
      </c>
      <c r="K36">
        <v>-0.122</v>
      </c>
      <c r="L36">
        <v>-0.2</v>
      </c>
      <c r="M36">
        <v>1.6359999999999999</v>
      </c>
      <c r="N36">
        <v>0.81799999999999995</v>
      </c>
    </row>
    <row r="37" spans="1:14" x14ac:dyDescent="0.2">
      <c r="A37">
        <v>7907</v>
      </c>
      <c r="B37">
        <v>1.726</v>
      </c>
      <c r="C37">
        <v>-0.11</v>
      </c>
      <c r="D37">
        <v>0.72199999999999998</v>
      </c>
      <c r="E37">
        <v>-0.14499999999999999</v>
      </c>
      <c r="F37">
        <v>-0.184</v>
      </c>
      <c r="G37">
        <v>-0.13200000000000001</v>
      </c>
      <c r="H37">
        <v>5.3999999999999999E-2</v>
      </c>
      <c r="I37">
        <v>-0.26700000000000002</v>
      </c>
      <c r="J37">
        <v>-0.11600000000000001</v>
      </c>
      <c r="K37">
        <v>0.17599999999999999</v>
      </c>
      <c r="L37">
        <v>-0.18099999999999999</v>
      </c>
      <c r="M37">
        <v>0</v>
      </c>
      <c r="N37">
        <v>1.8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Week1</vt:lpstr>
      <vt:lpstr>2019qcmo</vt:lpstr>
      <vt:lpstr>2019scmb</vt:lpstr>
      <vt:lpstr>2019caoc</vt:lpstr>
      <vt:lpstr>2019migib</vt:lpstr>
      <vt:lpstr>2019miket</vt:lpstr>
      <vt:lpstr>2019misou</vt:lpstr>
      <vt:lpstr>2019nhgrs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2019-03-02T00:35:59Z</dcterms:created>
  <dcterms:modified xsi:type="dcterms:W3CDTF">2019-03-02T04:43:15Z</dcterms:modified>
</cp:coreProperties>
</file>