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1716\Documents\COVID_2019\LMIC_Impact_Projection\ICU Capacity\"/>
    </mc:Choice>
  </mc:AlternateContent>
  <xr:revisionPtr revIDLastSave="0" documentId="13_ncr:1_{6D84492D-1742-4F90-8909-AC5EE0E88DDC}" xr6:coauthVersionLast="44" xr6:coauthVersionMax="44" xr10:uidLastSave="{00000000-0000-0000-0000-000000000000}"/>
  <bookViews>
    <workbookView xWindow="384" yWindow="384" windowWidth="17280" windowHeight="9060" xr2:uid="{A264FB9F-C719-420C-B657-AE4F8B30D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I68" i="1" l="1"/>
  <c r="I67" i="1"/>
  <c r="J55" i="1"/>
  <c r="I66" i="1"/>
  <c r="I65" i="1"/>
  <c r="I64" i="1"/>
  <c r="I63" i="1"/>
  <c r="I61" i="1"/>
  <c r="I60" i="1"/>
  <c r="I59" i="1"/>
  <c r="I58" i="1"/>
  <c r="I56" i="1"/>
  <c r="I55" i="1"/>
  <c r="I54" i="1"/>
  <c r="I52" i="1"/>
  <c r="I51" i="1"/>
  <c r="I49" i="1"/>
  <c r="I36" i="1"/>
  <c r="I20" i="1"/>
  <c r="I17" i="1"/>
  <c r="I15" i="1"/>
  <c r="I14" i="1"/>
  <c r="I13" i="1"/>
  <c r="I11" i="1"/>
  <c r="I7" i="1"/>
  <c r="I3" i="1"/>
  <c r="I2" i="1"/>
  <c r="G53" i="1"/>
  <c r="I53" i="1" s="1"/>
  <c r="G57" i="1" l="1"/>
  <c r="G50" i="1"/>
  <c r="I50" i="1" s="1"/>
  <c r="I78" i="1" l="1"/>
</calcChain>
</file>

<file path=xl/sharedStrings.xml><?xml version="1.0" encoding="utf-8"?>
<sst xmlns="http://schemas.openxmlformats.org/spreadsheetml/2006/main" count="388" uniqueCount="199">
  <si>
    <t>Country</t>
  </si>
  <si>
    <t>ICU_Beds</t>
  </si>
  <si>
    <t>Hospital_Beds</t>
  </si>
  <si>
    <t>Cambodia</t>
  </si>
  <si>
    <t>Comoros Islands</t>
  </si>
  <si>
    <t>Democratic Republic of Congo</t>
  </si>
  <si>
    <t>Eritrea</t>
  </si>
  <si>
    <t>Ethiopia</t>
  </si>
  <si>
    <t>Kenya</t>
  </si>
  <si>
    <t>Malawi</t>
  </si>
  <si>
    <t>Mali</t>
  </si>
  <si>
    <t>Nepal</t>
  </si>
  <si>
    <t>Niger</t>
  </si>
  <si>
    <t>Tanzania</t>
  </si>
  <si>
    <t>Togo</t>
  </si>
  <si>
    <t>Uganda</t>
  </si>
  <si>
    <t>Zambia</t>
  </si>
  <si>
    <t>Zimbabwe</t>
  </si>
  <si>
    <t>Reference</t>
  </si>
  <si>
    <t>Murthy_2015</t>
  </si>
  <si>
    <t>Adhikari_2010</t>
  </si>
  <si>
    <t>Colombia</t>
  </si>
  <si>
    <t>Trinidad and Tobago</t>
  </si>
  <si>
    <t>China</t>
  </si>
  <si>
    <t>Sri Lanka</t>
  </si>
  <si>
    <t>Estimate_Level</t>
  </si>
  <si>
    <t>South Africa (Public)</t>
  </si>
  <si>
    <t>South Africa (Private)</t>
  </si>
  <si>
    <t>Hospital</t>
  </si>
  <si>
    <t>https://www.tropmedres.ac/units/moru-bangkok/malaria/studies-study-sites/critical-illness</t>
  </si>
  <si>
    <t>Bangladesh</t>
  </si>
  <si>
    <t>Indonesia</t>
  </si>
  <si>
    <t>Atumanya_2020</t>
  </si>
  <si>
    <t>12 hospitals with functional ICUs over a two month period</t>
  </si>
  <si>
    <t>study hospitals identified based on previous data and Uganadan association of anaesthiologists</t>
  </si>
  <si>
    <t>https://apps.webofknowledge.com/full_record.do?product=WOS&amp;search_mode=GeneralSearch&amp;qid=9&amp;SID=F4aKVU8TP9eglWPEvzg&amp;page=1&amp;doc=3</t>
  </si>
  <si>
    <t>Haiti</t>
  </si>
  <si>
    <t>https://apps.webofknowledge.com/full_record.do?product=WOS&amp;search_mode=GeneralSearch&amp;qid=9&amp;SID=F4aKVU8TP9eglWPEvzg&amp;page=1&amp;doc=20</t>
  </si>
  <si>
    <t>Losonczy_2019</t>
  </si>
  <si>
    <t>Country(ish)</t>
  </si>
  <si>
    <t>Only 37 met WFSICCM Level 1 ICU standards</t>
  </si>
  <si>
    <t>4300 based on taking midpoint of all the total bed bands and also assuming 450 for the highest</t>
  </si>
  <si>
    <t>https://apps.webofknowledge.com/full_record.do?product=WOS&amp;search_mode=GeneralSearch&amp;qid=9&amp;SID=F4aKVU8TP9eglWPEvzg&amp;page=1&amp;doc=22</t>
  </si>
  <si>
    <t>Kaafarani_2019</t>
  </si>
  <si>
    <t>Lebanon</t>
  </si>
  <si>
    <t>217 per 100000</t>
  </si>
  <si>
    <t>16% of hospitals lacked an intensive care unit</t>
  </si>
  <si>
    <t>Sultan_2018</t>
  </si>
  <si>
    <t>https://www.sciencedirect.com/science/article/pii/S2211419X18300053</t>
  </si>
  <si>
    <t>Hospitals</t>
  </si>
  <si>
    <t>Two tertiary hospitals in Addis Ababa</t>
  </si>
  <si>
    <t>https://www.atsjournals.org/doi/full/10.1513/AnnalsATS.201801-051OC?url_ver=Z39.88-2003&amp;rfr_id=ori%3Arid%3Acrossref.org&amp;rfr_dat=cr_pub%3Dpubmed&amp;</t>
  </si>
  <si>
    <t>Lalani_2018</t>
  </si>
  <si>
    <t>Touray_2018</t>
  </si>
  <si>
    <t>https://www.sciencedirect.com/science/article/pii/S0883944118305732</t>
  </si>
  <si>
    <t>Gambia</t>
  </si>
  <si>
    <t>Eight of the 11 governmented owned health facilities providing 2 and 3 care contacted. 7 responded and were surveyed. Only 1 hospital had a dedicated ICU with 8 beds. 4450 for the the 11 government facilities, so did 8/11 * 4450. 1.3 isolation beds per 100000 population</t>
  </si>
  <si>
    <t>Zha_2018</t>
  </si>
  <si>
    <t>Nigeria</t>
  </si>
  <si>
    <t>https://www.sciencedirect.com/science/article/pii/S0027968417300706</t>
  </si>
  <si>
    <t>median hospital size and median ICU size used here</t>
  </si>
  <si>
    <t>Dat_2017</t>
  </si>
  <si>
    <t>Vietnam</t>
  </si>
  <si>
    <t>https://www.sciencedirect.com/science/article/pii/S0883944117304057?via%3Dihub</t>
  </si>
  <si>
    <t>Median for all hospitals used in this case, total hospital beds across the country is 232900. median serving population 140428</t>
  </si>
  <si>
    <t>https://www.ncbi.nlm.nih.gov/pubmed/28922228</t>
  </si>
  <si>
    <t>Brouillete_2017</t>
  </si>
  <si>
    <t>Ghana</t>
  </si>
  <si>
    <t>2nd largest hospital, locatd in the captial of Ashanti region (population nearly 5 million). Department of anaesthesia ran a 6 bed CCU but unclear whether this is the only ICU capacity the hospital had</t>
  </si>
  <si>
    <t>Mongolia</t>
  </si>
  <si>
    <t>Mendsaikhan_2016</t>
  </si>
  <si>
    <t>https://www.ncbi.nlm.nih.gov/pmc/articles/PMC4988627/</t>
  </si>
  <si>
    <t>All hospitals registered to run an ICU surveyed, not all hospitals full stop</t>
  </si>
  <si>
    <t>https://www.ncbi.nlm.nih.gov/pubmed/25261799</t>
  </si>
  <si>
    <t>Henry_2015</t>
  </si>
  <si>
    <t>All district hospitals, also looked at central hospitals, but noted that these did have ICUs only, did not provide measure of beds</t>
  </si>
  <si>
    <t>https://www.sciencedirect.com/science/article/pii/S002248041300499X?via%3Dihub</t>
  </si>
  <si>
    <t>Markin_2013</t>
  </si>
  <si>
    <t>Bolivia</t>
  </si>
  <si>
    <t>Only 1 out of 25 rural and 5 out of 6 urban hospitals near or in Santa Cruz had an intensive care unit</t>
  </si>
  <si>
    <t>Morocco</t>
  </si>
  <si>
    <t>Big hospital, major referrral center for the northwestern region in Morocco</t>
  </si>
  <si>
    <t>https://link.springer.com/article/10.1007%2Fs00134-012-2517-0</t>
  </si>
  <si>
    <t>Louriz_2012</t>
  </si>
  <si>
    <t>Lin_2011</t>
  </si>
  <si>
    <t>Afghanistan</t>
  </si>
  <si>
    <t>https://www.ncbi.nlm.nih.gov/pubmed/21987957</t>
  </si>
  <si>
    <t>Large referral hospital</t>
  </si>
  <si>
    <t>64 of 89 ICUs participated</t>
  </si>
  <si>
    <t>Celis_2002</t>
  </si>
  <si>
    <t>https://www.ncbi.nlm.nih.gov/pmc/articles/PMC137316/</t>
  </si>
  <si>
    <t>13 CCU beds per 1000 hospital beds</t>
  </si>
  <si>
    <t>https://www.sciencedirect.com/science/article/pii/S0883944114001695?via%3Dihub</t>
  </si>
  <si>
    <t>Haniffa_2014</t>
  </si>
  <si>
    <t>https://bmcresnotes.biomedcentral.com/articles/10.1186/1756-0500-5-475</t>
  </si>
  <si>
    <t>Kwizera_2012</t>
  </si>
  <si>
    <t>12 ICU + 4 cardiac ICU, not included 6 paediatric HDU and 5 obstetric HDU</t>
  </si>
  <si>
    <t>Bias in large hospitals being looked at, which are most likely to have ICU beds</t>
  </si>
  <si>
    <t>Difference between these beds being present and actually being functional - see Haiti reference to highlight that even when they are "there", they might not meet standards</t>
  </si>
  <si>
    <t xml:space="preserve">Also see Azra's oxygen reference to highlight specifically that </t>
  </si>
  <si>
    <t>https://bmcemergmed.biomedcentral.com/articles/10.1186/s12873-019-0235-4</t>
  </si>
  <si>
    <t>Muhanuzi</t>
  </si>
  <si>
    <t>Abdissa_2018</t>
  </si>
  <si>
    <t>ResearchGate</t>
  </si>
  <si>
    <t>http://www.scielo.br/scielo.php?script=sci_arttext&amp;pid=S1807-59322017001200764&amp;lng=en&amp;nrm=iso&amp;tlng=en</t>
  </si>
  <si>
    <t>Duarte_2017</t>
  </si>
  <si>
    <t>Brazil</t>
  </si>
  <si>
    <t>Ttendo_2016</t>
  </si>
  <si>
    <t>https://link.springer.com/article/10.1007/s00268-016-3644-5</t>
  </si>
  <si>
    <t>https://jpma.org.pk/article-details/7725?article_id=7725</t>
  </si>
  <si>
    <t>Khan_2016</t>
  </si>
  <si>
    <t>Pakistan</t>
  </si>
  <si>
    <t>Country_Code</t>
  </si>
  <si>
    <t>https://www.ncbi.nlm.nih.gov/pubmed/25617837</t>
  </si>
  <si>
    <t>https://www.ncbi.nlm.nih.gov/pubmed/25617838</t>
  </si>
  <si>
    <t>https://www.ncbi.nlm.nih.gov/pubmed/25617839</t>
  </si>
  <si>
    <t>https://www.ncbi.nlm.nih.gov/pubmed/25617840</t>
  </si>
  <si>
    <t>https://www.ncbi.nlm.nih.gov/pubmed/25617841</t>
  </si>
  <si>
    <t>https://www.ncbi.nlm.nih.gov/pubmed/25617842</t>
  </si>
  <si>
    <t>https://www.ncbi.nlm.nih.gov/pubmed/25617843</t>
  </si>
  <si>
    <t>https://www.ncbi.nlm.nih.gov/pubmed/25617844</t>
  </si>
  <si>
    <t>https://www.ncbi.nlm.nih.gov/pubmed/25617845</t>
  </si>
  <si>
    <t>https://www.ncbi.nlm.nih.gov/pubmed/25617846</t>
  </si>
  <si>
    <t>https://www.ncbi.nlm.nih.gov/pubmed/25617847</t>
  </si>
  <si>
    <t>https://www.ncbi.nlm.nih.gov/pubmed/25617848</t>
  </si>
  <si>
    <t>https://www.ncbi.nlm.nih.gov/pubmed/25617849</t>
  </si>
  <si>
    <t>https://www.ncbi.nlm.nih.gov/pubmed/25617850</t>
  </si>
  <si>
    <t>https://www.ncbi.nlm.nih.gov/pubmed/25617851</t>
  </si>
  <si>
    <t>https://www.ncbi.nlm.nih.gov/pubmed/25617852</t>
  </si>
  <si>
    <t>https://www.ncbi.nlm.nih.gov/pubmed/25617853</t>
  </si>
  <si>
    <t>https://www.ncbi.nlm.nih.gov/pubmed/25617854</t>
  </si>
  <si>
    <t>https://www.ncbi.nlm.nih.gov/pubmed/25617855</t>
  </si>
  <si>
    <t>https://www.ncbi.nlm.nih.gov/pubmed/25617856</t>
  </si>
  <si>
    <t>https://www.ncbi.nlm.nih.gov/pubmed/25617857</t>
  </si>
  <si>
    <t>https://www.ncbi.nlm.nih.gov/pubmed/25617858</t>
  </si>
  <si>
    <t>https://www.ncbi.nlm.nih.gov/pubmed/25617859</t>
  </si>
  <si>
    <t>https://www.ncbi.nlm.nih.gov/pubmed/25617860</t>
  </si>
  <si>
    <t>https://www.ncbi.nlm.nih.gov/pubmed/25617861</t>
  </si>
  <si>
    <t>https://www.ncbi.nlm.nih.gov/pubmed/25617862</t>
  </si>
  <si>
    <t>https://www.ncbi.nlm.nih.gov/pubmed/25617863</t>
  </si>
  <si>
    <t>https://www.ncbi.nlm.nih.gov/pubmed/25617864</t>
  </si>
  <si>
    <t>https://www.ncbi.nlm.nih.gov/pubmed/25617865</t>
  </si>
  <si>
    <t>https://www.ncbi.nlm.nih.gov/pubmed/25617866</t>
  </si>
  <si>
    <t>https://www.ncbi.nlm.nih.gov/pubmed/25617867</t>
  </si>
  <si>
    <t>https://www.ncbi.nlm.nih.gov/pubmed/25617868</t>
  </si>
  <si>
    <t>https://www.ncbi.nlm.nih.gov/pubmed/25617869</t>
  </si>
  <si>
    <t>https://www.ncbi.nlm.nih.gov/pubmed/25617870</t>
  </si>
  <si>
    <t>https://www.ncbi.nlm.nih.gov/pubmed/25617871</t>
  </si>
  <si>
    <t>https://www.ncbi.nlm.nih.gov/pubmed/25617872</t>
  </si>
  <si>
    <t>https://www.ncbi.nlm.nih.gov/pubmed/20934212</t>
  </si>
  <si>
    <t>MORU</t>
  </si>
  <si>
    <t>KHM</t>
  </si>
  <si>
    <t>COM</t>
  </si>
  <si>
    <t>COD</t>
  </si>
  <si>
    <t>ERI</t>
  </si>
  <si>
    <t>ETH</t>
  </si>
  <si>
    <t>KEN</t>
  </si>
  <si>
    <t>MWI</t>
  </si>
  <si>
    <t>MLI</t>
  </si>
  <si>
    <t>NPL</t>
  </si>
  <si>
    <t>NER</t>
  </si>
  <si>
    <t>TZA</t>
  </si>
  <si>
    <t>TGO</t>
  </si>
  <si>
    <t>UGA</t>
  </si>
  <si>
    <t>ZMB</t>
  </si>
  <si>
    <t>ZWE</t>
  </si>
  <si>
    <t>COL</t>
  </si>
  <si>
    <t>TTO</t>
  </si>
  <si>
    <t>ZAF</t>
  </si>
  <si>
    <t>CHN</t>
  </si>
  <si>
    <t>LKA</t>
  </si>
  <si>
    <t>BGD</t>
  </si>
  <si>
    <t>IDN</t>
  </si>
  <si>
    <t>HTI</t>
  </si>
  <si>
    <t>LBN</t>
  </si>
  <si>
    <t>GMB</t>
  </si>
  <si>
    <t>NGA</t>
  </si>
  <si>
    <t>VNM</t>
  </si>
  <si>
    <t>GHA</t>
  </si>
  <si>
    <t>MNG</t>
  </si>
  <si>
    <t>BOL</t>
  </si>
  <si>
    <t>MAR</t>
  </si>
  <si>
    <t>AFG</t>
  </si>
  <si>
    <t>BRA</t>
  </si>
  <si>
    <t>PAK</t>
  </si>
  <si>
    <t>Link</t>
  </si>
  <si>
    <t xml:space="preserve">Year </t>
  </si>
  <si>
    <t>http://sirs.yankes.kemkes.go.id/fo/home/def</t>
  </si>
  <si>
    <t>Indonesia MoH</t>
  </si>
  <si>
    <t>ICU_Per_100000</t>
  </si>
  <si>
    <t>ICU_Per_100_Hospital_Beds</t>
  </si>
  <si>
    <t>14 critical cardiac unit</t>
  </si>
  <si>
    <t>Check whether ICU or total (total there but goes down up to 7/8ish if all care unit types are considered)</t>
  </si>
  <si>
    <t>(53 non-ICU for critically ill)</t>
  </si>
  <si>
    <t>One of two national referral hospitals, apparently serves 20 million people. Apparently 9 ICU beds per 100 hospital beds (ref 23) is the case in US. (3 high dependency unit)</t>
  </si>
  <si>
    <t>remove as "around 450" is just a random quot and there is more specific text above</t>
  </si>
  <si>
    <t>Shrestha_2011</t>
  </si>
  <si>
    <t>https://pmjn.org.np/index.php/pmjn/article/view/52</t>
  </si>
  <si>
    <t>this might be old and the paper quotes "450" now but without any justification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</si>
</sst>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70757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mcemergmed.biomedcentral.com/articles/10.1186/s12873-019-0235-4" TargetMode="External"/><Relationship Id="rId18" Type="http://schemas.openxmlformats.org/officeDocument/2006/relationships/hyperlink" Target="https://link.springer.com/article/10.1007%2Fs00134-012-2517-0" TargetMode="External"/><Relationship Id="rId26" Type="http://schemas.openxmlformats.org/officeDocument/2006/relationships/hyperlink" Target="https://www.sciencedirect.com/science/article/pii/S2211419X18300053" TargetMode="External"/><Relationship Id="rId3" Type="http://schemas.openxmlformats.org/officeDocument/2006/relationships/hyperlink" Target="https://www.ncbi.nlm.nih.gov/pubmed/20934212" TargetMode="External"/><Relationship Id="rId21" Type="http://schemas.openxmlformats.org/officeDocument/2006/relationships/hyperlink" Target="https://www.ncbi.nlm.nih.gov/pubmed/28922228" TargetMode="External"/><Relationship Id="rId34" Type="http://schemas.openxmlformats.org/officeDocument/2006/relationships/hyperlink" Target="https://pmjn.org.np/index.php/pmjn/article/view/52" TargetMode="External"/><Relationship Id="rId7" Type="http://schemas.openxmlformats.org/officeDocument/2006/relationships/hyperlink" Target="https://www.ncbi.nlm.nih.gov/pubmed/20934212" TargetMode="External"/><Relationship Id="rId12" Type="http://schemas.openxmlformats.org/officeDocument/2006/relationships/hyperlink" Target="http://www.scielo.br/scielo.php?script=sci_arttext&amp;pid=S1807-59322017001200764&amp;lng=en&amp;nrm=iso&amp;tlng=en" TargetMode="External"/><Relationship Id="rId17" Type="http://schemas.openxmlformats.org/officeDocument/2006/relationships/hyperlink" Target="https://www.ncbi.nlm.nih.gov/pubmed/21987957" TargetMode="External"/><Relationship Id="rId25" Type="http://schemas.openxmlformats.org/officeDocument/2006/relationships/hyperlink" Target="https://www.atsjournals.org/doi/full/10.1513/AnnalsATS.201801-051OC?url_ver=Z39.88-2003&amp;rfr_id=ori%3Arid%3Acrossref.org&amp;rfr_dat=cr_pub%3Dpubmed&amp;" TargetMode="External"/><Relationship Id="rId33" Type="http://schemas.openxmlformats.org/officeDocument/2006/relationships/hyperlink" Target="https://apps.webofknowledge.com/full_record.do?product=WOS&amp;search_mode=GeneralSearch&amp;qid=9&amp;SID=F4aKVU8TP9eglWPEvzg&amp;page=1&amp;doc=22" TargetMode="External"/><Relationship Id="rId2" Type="http://schemas.openxmlformats.org/officeDocument/2006/relationships/hyperlink" Target="https://www.ncbi.nlm.nih.gov/pubmed/20934212" TargetMode="External"/><Relationship Id="rId16" Type="http://schemas.openxmlformats.org/officeDocument/2006/relationships/hyperlink" Target="https://www.ncbi.nlm.nih.gov/pmc/articles/PMC137316/" TargetMode="External"/><Relationship Id="rId20" Type="http://schemas.openxmlformats.org/officeDocument/2006/relationships/hyperlink" Target="https://www.ncbi.nlm.nih.gov/pmc/articles/PMC4988627/" TargetMode="External"/><Relationship Id="rId29" Type="http://schemas.openxmlformats.org/officeDocument/2006/relationships/hyperlink" Target="https://www.tropmedres.ac/units/moru-bangkok/malaria/studies-study-sites/critical-illness" TargetMode="External"/><Relationship Id="rId1" Type="http://schemas.openxmlformats.org/officeDocument/2006/relationships/hyperlink" Target="http://sirs.yankes.kemkes.go.id/fo/home/def" TargetMode="External"/><Relationship Id="rId6" Type="http://schemas.openxmlformats.org/officeDocument/2006/relationships/hyperlink" Target="https://www.ncbi.nlm.nih.gov/pubmed/20934212" TargetMode="External"/><Relationship Id="rId11" Type="http://schemas.openxmlformats.org/officeDocument/2006/relationships/hyperlink" Target="https://link.springer.com/article/10.1007/s00268-016-3644-5" TargetMode="External"/><Relationship Id="rId24" Type="http://schemas.openxmlformats.org/officeDocument/2006/relationships/hyperlink" Target="https://www.sciencedirect.com/science/article/pii/S0883944118305732" TargetMode="External"/><Relationship Id="rId32" Type="http://schemas.openxmlformats.org/officeDocument/2006/relationships/hyperlink" Target="https://www.sciencedirect.com/science/article/pii/S002248041300499X?via%3Dihub" TargetMode="External"/><Relationship Id="rId5" Type="http://schemas.openxmlformats.org/officeDocument/2006/relationships/hyperlink" Target="https://www.ncbi.nlm.nih.gov/pubmed/20934212" TargetMode="External"/><Relationship Id="rId15" Type="http://schemas.openxmlformats.org/officeDocument/2006/relationships/hyperlink" Target="https://www.sciencedirect.com/science/article/pii/S0883944114001695?via%3Dihub" TargetMode="External"/><Relationship Id="rId23" Type="http://schemas.openxmlformats.org/officeDocument/2006/relationships/hyperlink" Target="https://www.sciencedirect.com/science/article/pii/S0027968417300706" TargetMode="External"/><Relationship Id="rId28" Type="http://schemas.openxmlformats.org/officeDocument/2006/relationships/hyperlink" Target="https://apps.webofknowledge.com/full_record.do?product=WOS&amp;search_mode=GeneralSearch&amp;qid=9&amp;SID=F4aKVU8TP9eglWPEvzg&amp;page=1&amp;doc=3" TargetMode="External"/><Relationship Id="rId10" Type="http://schemas.openxmlformats.org/officeDocument/2006/relationships/hyperlink" Target="https://jpma.org.pk/article-details/7725?article_id=7725" TargetMode="External"/><Relationship Id="rId19" Type="http://schemas.openxmlformats.org/officeDocument/2006/relationships/hyperlink" Target="https://www.ncbi.nlm.nih.gov/pubmed/25261799" TargetMode="External"/><Relationship Id="rId31" Type="http://schemas.openxmlformats.org/officeDocument/2006/relationships/hyperlink" Target="https://www.tropmedres.ac/units/moru-bangkok/malaria/studies-study-sites/critical-illness" TargetMode="External"/><Relationship Id="rId4" Type="http://schemas.openxmlformats.org/officeDocument/2006/relationships/hyperlink" Target="https://www.ncbi.nlm.nih.gov/pubmed/20934212" TargetMode="External"/><Relationship Id="rId9" Type="http://schemas.openxmlformats.org/officeDocument/2006/relationships/hyperlink" Target="https://www.ncbi.nlm.nih.gov/pubmed/25617837" TargetMode="External"/><Relationship Id="rId14" Type="http://schemas.openxmlformats.org/officeDocument/2006/relationships/hyperlink" Target="https://bmcresnotes.biomedcentral.com/articles/10.1186/1756-0500-5-475" TargetMode="External"/><Relationship Id="rId22" Type="http://schemas.openxmlformats.org/officeDocument/2006/relationships/hyperlink" Target="https://www.sciencedirect.com/science/article/pii/S0883944117304057?via%3Dihub" TargetMode="External"/><Relationship Id="rId27" Type="http://schemas.openxmlformats.org/officeDocument/2006/relationships/hyperlink" Target="https://apps.webofknowledge.com/full_record.do?product=WOS&amp;search_mode=GeneralSearch&amp;qid=9&amp;SID=F4aKVU8TP9eglWPEvzg&amp;page=1&amp;doc=20" TargetMode="External"/><Relationship Id="rId30" Type="http://schemas.openxmlformats.org/officeDocument/2006/relationships/hyperlink" Target="https://www.tropmedres.ac/units/moru-bangkok/malaria/studies-study-sites/critical-illness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ncbi.nlm.nih.gov/pubmed/20934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89F1-1BD2-4DE8-9AA8-B131EC141B57}">
  <dimension ref="A1:M78"/>
  <sheetViews>
    <sheetView tabSelected="1" topLeftCell="D1" zoomScale="60" zoomScaleNormal="60" workbookViewId="0">
      <pane ySplit="1" topLeftCell="A43" activePane="bottomLeft" state="frozen"/>
      <selection pane="bottomLeft" activeCell="I68" sqref="I68"/>
    </sheetView>
  </sheetViews>
  <sheetFormatPr defaultRowHeight="14.4" x14ac:dyDescent="0.3"/>
  <cols>
    <col min="2" max="2" width="16.77734375" bestFit="1" customWidth="1"/>
    <col min="3" max="3" width="14.33203125" customWidth="1"/>
    <col min="4" max="4" width="18.5546875" customWidth="1"/>
    <col min="5" max="5" width="17.6640625" bestFit="1" customWidth="1"/>
    <col min="6" max="6" width="19" bestFit="1" customWidth="1"/>
    <col min="7" max="7" width="18.109375" bestFit="1" customWidth="1"/>
    <col min="8" max="8" width="12.6640625" customWidth="1"/>
    <col min="9" max="9" width="30.44140625" customWidth="1"/>
    <col min="10" max="10" width="19.88671875" bestFit="1" customWidth="1"/>
  </cols>
  <sheetData>
    <row r="1" spans="1:10" x14ac:dyDescent="0.3">
      <c r="A1" s="1" t="s">
        <v>185</v>
      </c>
      <c r="B1" s="1" t="s">
        <v>18</v>
      </c>
      <c r="C1" s="1" t="s">
        <v>186</v>
      </c>
      <c r="D1" s="1" t="s">
        <v>0</v>
      </c>
      <c r="E1" s="1" t="s">
        <v>112</v>
      </c>
      <c r="F1" s="1" t="s">
        <v>25</v>
      </c>
      <c r="G1" s="1" t="s">
        <v>2</v>
      </c>
      <c r="H1" s="1" t="s">
        <v>1</v>
      </c>
      <c r="I1" s="1" t="s">
        <v>190</v>
      </c>
      <c r="J1" s="1" t="s">
        <v>189</v>
      </c>
    </row>
    <row r="2" spans="1:10" x14ac:dyDescent="0.3">
      <c r="A2" s="2" t="s">
        <v>113</v>
      </c>
      <c r="B2" t="s">
        <v>19</v>
      </c>
      <c r="D2" t="s">
        <v>3</v>
      </c>
      <c r="E2" t="s">
        <v>151</v>
      </c>
      <c r="F2" t="s">
        <v>28</v>
      </c>
      <c r="G2">
        <v>32</v>
      </c>
      <c r="H2">
        <v>8</v>
      </c>
      <c r="I2">
        <f>100*H2/G2</f>
        <v>25</v>
      </c>
    </row>
    <row r="3" spans="1:10" x14ac:dyDescent="0.3">
      <c r="A3" s="2" t="s">
        <v>114</v>
      </c>
      <c r="B3" t="s">
        <v>19</v>
      </c>
      <c r="D3" t="s">
        <v>3</v>
      </c>
      <c r="E3" t="s">
        <v>151</v>
      </c>
      <c r="F3" t="s">
        <v>28</v>
      </c>
      <c r="G3">
        <v>50</v>
      </c>
      <c r="H3">
        <v>4</v>
      </c>
      <c r="I3">
        <f>100*H3/G3</f>
        <v>8</v>
      </c>
    </row>
    <row r="4" spans="1:10" x14ac:dyDescent="0.3">
      <c r="A4" s="2" t="s">
        <v>115</v>
      </c>
      <c r="B4" t="s">
        <v>19</v>
      </c>
      <c r="D4" t="s">
        <v>4</v>
      </c>
      <c r="E4" t="s">
        <v>152</v>
      </c>
      <c r="F4" t="s">
        <v>28</v>
      </c>
      <c r="H4">
        <v>10</v>
      </c>
    </row>
    <row r="5" spans="1:10" x14ac:dyDescent="0.3">
      <c r="A5" s="2" t="s">
        <v>116</v>
      </c>
      <c r="B5" t="s">
        <v>19</v>
      </c>
      <c r="D5" t="s">
        <v>5</v>
      </c>
      <c r="E5" t="s">
        <v>153</v>
      </c>
      <c r="F5" t="s">
        <v>28</v>
      </c>
    </row>
    <row r="6" spans="1:10" x14ac:dyDescent="0.3">
      <c r="A6" s="2" t="s">
        <v>117</v>
      </c>
      <c r="B6" t="s">
        <v>19</v>
      </c>
      <c r="D6" t="s">
        <v>5</v>
      </c>
      <c r="E6" t="s">
        <v>153</v>
      </c>
      <c r="F6" t="s">
        <v>28</v>
      </c>
      <c r="H6">
        <v>3</v>
      </c>
    </row>
    <row r="7" spans="1:10" x14ac:dyDescent="0.3">
      <c r="A7" s="2" t="s">
        <v>118</v>
      </c>
      <c r="B7" t="s">
        <v>19</v>
      </c>
      <c r="D7" t="s">
        <v>6</v>
      </c>
      <c r="E7" t="s">
        <v>154</v>
      </c>
      <c r="F7" t="s">
        <v>28</v>
      </c>
      <c r="G7">
        <v>300</v>
      </c>
      <c r="H7">
        <v>9</v>
      </c>
      <c r="I7">
        <f>100*H7/G7</f>
        <v>3</v>
      </c>
    </row>
    <row r="8" spans="1:10" x14ac:dyDescent="0.3">
      <c r="A8" s="2" t="s">
        <v>119</v>
      </c>
      <c r="B8" t="s">
        <v>19</v>
      </c>
      <c r="D8" t="s">
        <v>7</v>
      </c>
      <c r="E8" t="s">
        <v>155</v>
      </c>
      <c r="F8" t="s">
        <v>28</v>
      </c>
      <c r="H8">
        <v>18</v>
      </c>
    </row>
    <row r="9" spans="1:10" x14ac:dyDescent="0.3">
      <c r="A9" s="2" t="s">
        <v>120</v>
      </c>
      <c r="B9" t="s">
        <v>19</v>
      </c>
      <c r="D9" t="s">
        <v>7</v>
      </c>
      <c r="E9" t="s">
        <v>155</v>
      </c>
      <c r="F9" t="s">
        <v>28</v>
      </c>
    </row>
    <row r="10" spans="1:10" x14ac:dyDescent="0.3">
      <c r="A10" s="2" t="s">
        <v>121</v>
      </c>
      <c r="B10" t="s">
        <v>19</v>
      </c>
      <c r="D10" t="s">
        <v>7</v>
      </c>
      <c r="E10" t="s">
        <v>155</v>
      </c>
      <c r="F10" t="s">
        <v>28</v>
      </c>
      <c r="H10">
        <v>6</v>
      </c>
    </row>
    <row r="11" spans="1:10" x14ac:dyDescent="0.3">
      <c r="A11" s="2" t="s">
        <v>122</v>
      </c>
      <c r="B11" t="s">
        <v>19</v>
      </c>
      <c r="D11" t="s">
        <v>7</v>
      </c>
      <c r="E11" t="s">
        <v>155</v>
      </c>
      <c r="F11" t="s">
        <v>28</v>
      </c>
      <c r="G11">
        <v>450</v>
      </c>
      <c r="H11">
        <v>6</v>
      </c>
      <c r="I11">
        <f>100*H11/G11</f>
        <v>1.3333333333333333</v>
      </c>
    </row>
    <row r="12" spans="1:10" x14ac:dyDescent="0.3">
      <c r="A12" s="2" t="s">
        <v>123</v>
      </c>
      <c r="B12" t="s">
        <v>19</v>
      </c>
      <c r="D12" t="s">
        <v>8</v>
      </c>
      <c r="E12" t="s">
        <v>156</v>
      </c>
      <c r="F12" t="s">
        <v>28</v>
      </c>
      <c r="G12">
        <v>60</v>
      </c>
    </row>
    <row r="13" spans="1:10" x14ac:dyDescent="0.3">
      <c r="A13" s="2" t="s">
        <v>124</v>
      </c>
      <c r="B13" t="s">
        <v>19</v>
      </c>
      <c r="D13" t="s">
        <v>8</v>
      </c>
      <c r="E13" t="s">
        <v>156</v>
      </c>
      <c r="F13" t="s">
        <v>28</v>
      </c>
      <c r="G13">
        <v>1800</v>
      </c>
      <c r="H13">
        <v>20</v>
      </c>
      <c r="I13">
        <f>100*H13/G13</f>
        <v>1.1111111111111112</v>
      </c>
    </row>
    <row r="14" spans="1:10" x14ac:dyDescent="0.3">
      <c r="A14" s="2" t="s">
        <v>125</v>
      </c>
      <c r="B14" t="s">
        <v>19</v>
      </c>
      <c r="D14" t="s">
        <v>8</v>
      </c>
      <c r="E14" t="s">
        <v>156</v>
      </c>
      <c r="F14" t="s">
        <v>28</v>
      </c>
      <c r="G14">
        <v>140</v>
      </c>
      <c r="H14">
        <v>5</v>
      </c>
      <c r="I14">
        <f>100*H14/G14</f>
        <v>3.5714285714285716</v>
      </c>
    </row>
    <row r="15" spans="1:10" x14ac:dyDescent="0.3">
      <c r="A15" s="2" t="s">
        <v>126</v>
      </c>
      <c r="B15" t="s">
        <v>19</v>
      </c>
      <c r="D15" t="s">
        <v>8</v>
      </c>
      <c r="E15" t="s">
        <v>156</v>
      </c>
      <c r="F15" t="s">
        <v>28</v>
      </c>
      <c r="G15">
        <v>750</v>
      </c>
      <c r="H15">
        <v>5</v>
      </c>
      <c r="I15">
        <f>100*H15/G15</f>
        <v>0.66666666666666663</v>
      </c>
    </row>
    <row r="16" spans="1:10" x14ac:dyDescent="0.3">
      <c r="A16" s="2" t="s">
        <v>127</v>
      </c>
      <c r="B16" t="s">
        <v>19</v>
      </c>
      <c r="D16" t="s">
        <v>9</v>
      </c>
      <c r="E16" t="s">
        <v>157</v>
      </c>
      <c r="F16" t="s">
        <v>28</v>
      </c>
      <c r="H16">
        <v>5</v>
      </c>
    </row>
    <row r="17" spans="1:11" x14ac:dyDescent="0.3">
      <c r="A17" s="2" t="s">
        <v>128</v>
      </c>
      <c r="B17" t="s">
        <v>19</v>
      </c>
      <c r="D17" t="s">
        <v>9</v>
      </c>
      <c r="E17" t="s">
        <v>157</v>
      </c>
      <c r="F17" t="s">
        <v>28</v>
      </c>
      <c r="G17">
        <v>600</v>
      </c>
      <c r="H17">
        <v>4</v>
      </c>
      <c r="I17">
        <f>100*H17/G17</f>
        <v>0.66666666666666663</v>
      </c>
    </row>
    <row r="18" spans="1:11" x14ac:dyDescent="0.3">
      <c r="A18" s="2" t="s">
        <v>129</v>
      </c>
      <c r="B18" t="s">
        <v>19</v>
      </c>
      <c r="D18" t="s">
        <v>10</v>
      </c>
      <c r="E18" t="s">
        <v>158</v>
      </c>
      <c r="F18" t="s">
        <v>28</v>
      </c>
    </row>
    <row r="19" spans="1:11" x14ac:dyDescent="0.3">
      <c r="A19" s="2" t="s">
        <v>130</v>
      </c>
      <c r="B19" t="s">
        <v>19</v>
      </c>
      <c r="D19" t="s">
        <v>11</v>
      </c>
      <c r="E19" t="s">
        <v>159</v>
      </c>
      <c r="F19" t="s">
        <v>28</v>
      </c>
      <c r="H19">
        <v>6</v>
      </c>
    </row>
    <row r="20" spans="1:11" x14ac:dyDescent="0.3">
      <c r="A20" s="2" t="s">
        <v>131</v>
      </c>
      <c r="B20" t="s">
        <v>19</v>
      </c>
      <c r="D20" t="s">
        <v>11</v>
      </c>
      <c r="E20" t="s">
        <v>159</v>
      </c>
      <c r="F20" t="s">
        <v>28</v>
      </c>
      <c r="G20">
        <v>340</v>
      </c>
      <c r="H20">
        <v>5</v>
      </c>
      <c r="I20">
        <f>100*H20/G20</f>
        <v>1.4705882352941178</v>
      </c>
    </row>
    <row r="21" spans="1:11" x14ac:dyDescent="0.3">
      <c r="A21" s="2" t="s">
        <v>132</v>
      </c>
      <c r="B21" t="s">
        <v>19</v>
      </c>
      <c r="D21" t="s">
        <v>11</v>
      </c>
      <c r="E21" t="s">
        <v>159</v>
      </c>
      <c r="F21" t="s">
        <v>28</v>
      </c>
      <c r="H21">
        <v>6</v>
      </c>
    </row>
    <row r="22" spans="1:11" x14ac:dyDescent="0.3">
      <c r="A22" s="2" t="s">
        <v>197</v>
      </c>
      <c r="B22" t="s">
        <v>196</v>
      </c>
      <c r="D22" t="s">
        <v>11</v>
      </c>
      <c r="E22" t="s">
        <v>159</v>
      </c>
      <c r="F22" t="s">
        <v>28</v>
      </c>
      <c r="G22">
        <v>7040</v>
      </c>
      <c r="H22">
        <v>331</v>
      </c>
      <c r="I22">
        <f>100*H22/G22</f>
        <v>4.7017045454545459</v>
      </c>
      <c r="K22" t="s">
        <v>198</v>
      </c>
    </row>
    <row r="23" spans="1:11" x14ac:dyDescent="0.3">
      <c r="A23" s="2" t="s">
        <v>134</v>
      </c>
      <c r="B23" t="s">
        <v>19</v>
      </c>
      <c r="D23" t="s">
        <v>11</v>
      </c>
      <c r="E23" t="s">
        <v>159</v>
      </c>
      <c r="F23" t="s">
        <v>28</v>
      </c>
      <c r="H23">
        <v>22</v>
      </c>
    </row>
    <row r="24" spans="1:11" x14ac:dyDescent="0.3">
      <c r="A24" s="2" t="s">
        <v>135</v>
      </c>
      <c r="B24" t="s">
        <v>19</v>
      </c>
      <c r="D24" t="s">
        <v>11</v>
      </c>
      <c r="E24" t="s">
        <v>159</v>
      </c>
      <c r="F24" t="s">
        <v>28</v>
      </c>
      <c r="H24">
        <v>11</v>
      </c>
    </row>
    <row r="25" spans="1:11" x14ac:dyDescent="0.3">
      <c r="A25" s="2" t="s">
        <v>136</v>
      </c>
      <c r="B25" t="s">
        <v>19</v>
      </c>
      <c r="D25" t="s">
        <v>11</v>
      </c>
      <c r="E25" t="s">
        <v>159</v>
      </c>
      <c r="F25" t="s">
        <v>28</v>
      </c>
    </row>
    <row r="26" spans="1:11" x14ac:dyDescent="0.3">
      <c r="A26" s="2" t="s">
        <v>137</v>
      </c>
      <c r="B26" t="s">
        <v>19</v>
      </c>
      <c r="D26" t="s">
        <v>12</v>
      </c>
      <c r="E26" t="s">
        <v>160</v>
      </c>
      <c r="F26" t="s">
        <v>28</v>
      </c>
      <c r="H26">
        <v>10</v>
      </c>
    </row>
    <row r="27" spans="1:11" x14ac:dyDescent="0.3">
      <c r="A27" s="2" t="s">
        <v>138</v>
      </c>
      <c r="B27" t="s">
        <v>19</v>
      </c>
      <c r="D27" t="s">
        <v>13</v>
      </c>
      <c r="E27" t="s">
        <v>161</v>
      </c>
      <c r="F27" t="s">
        <v>28</v>
      </c>
      <c r="H27">
        <v>10</v>
      </c>
    </row>
    <row r="28" spans="1:11" x14ac:dyDescent="0.3">
      <c r="A28" s="2" t="s">
        <v>139</v>
      </c>
      <c r="B28" t="s">
        <v>19</v>
      </c>
      <c r="D28" t="s">
        <v>13</v>
      </c>
      <c r="E28" t="s">
        <v>161</v>
      </c>
      <c r="F28" t="s">
        <v>28</v>
      </c>
      <c r="H28">
        <v>10</v>
      </c>
    </row>
    <row r="29" spans="1:11" x14ac:dyDescent="0.3">
      <c r="A29" s="2" t="s">
        <v>140</v>
      </c>
      <c r="B29" t="s">
        <v>19</v>
      </c>
      <c r="D29" t="s">
        <v>13</v>
      </c>
      <c r="E29" t="s">
        <v>161</v>
      </c>
      <c r="F29" t="s">
        <v>28</v>
      </c>
      <c r="H29">
        <v>8</v>
      </c>
    </row>
    <row r="30" spans="1:11" x14ac:dyDescent="0.3">
      <c r="A30" s="2" t="s">
        <v>141</v>
      </c>
      <c r="B30" t="s">
        <v>19</v>
      </c>
      <c r="D30" t="s">
        <v>13</v>
      </c>
      <c r="E30" t="s">
        <v>161</v>
      </c>
      <c r="F30" t="s">
        <v>28</v>
      </c>
      <c r="H30">
        <v>22</v>
      </c>
    </row>
    <row r="31" spans="1:11" x14ac:dyDescent="0.3">
      <c r="A31" s="2" t="s">
        <v>142</v>
      </c>
      <c r="B31" t="s">
        <v>19</v>
      </c>
      <c r="D31" t="s">
        <v>14</v>
      </c>
      <c r="E31" t="s">
        <v>162</v>
      </c>
      <c r="F31" t="s">
        <v>28</v>
      </c>
    </row>
    <row r="32" spans="1:11" x14ac:dyDescent="0.3">
      <c r="A32" s="2" t="s">
        <v>143</v>
      </c>
      <c r="B32" t="s">
        <v>19</v>
      </c>
      <c r="D32" t="s">
        <v>15</v>
      </c>
      <c r="E32" t="s">
        <v>163</v>
      </c>
      <c r="F32" t="s">
        <v>28</v>
      </c>
      <c r="H32">
        <v>8</v>
      </c>
    </row>
    <row r="33" spans="1:11" x14ac:dyDescent="0.3">
      <c r="A33" s="2" t="s">
        <v>144</v>
      </c>
      <c r="B33" t="s">
        <v>19</v>
      </c>
      <c r="D33" t="s">
        <v>15</v>
      </c>
      <c r="E33" t="s">
        <v>163</v>
      </c>
      <c r="F33" t="s">
        <v>28</v>
      </c>
      <c r="H33">
        <v>22</v>
      </c>
    </row>
    <row r="34" spans="1:11" x14ac:dyDescent="0.3">
      <c r="A34" s="2" t="s">
        <v>145</v>
      </c>
      <c r="B34" t="s">
        <v>19</v>
      </c>
      <c r="D34" t="s">
        <v>15</v>
      </c>
      <c r="E34" t="s">
        <v>163</v>
      </c>
      <c r="F34" t="s">
        <v>28</v>
      </c>
      <c r="H34">
        <v>1</v>
      </c>
    </row>
    <row r="35" spans="1:11" x14ac:dyDescent="0.3">
      <c r="A35" s="2" t="s">
        <v>146</v>
      </c>
      <c r="B35" t="s">
        <v>19</v>
      </c>
      <c r="D35" t="s">
        <v>15</v>
      </c>
      <c r="E35" t="s">
        <v>163</v>
      </c>
      <c r="F35" t="s">
        <v>28</v>
      </c>
      <c r="H35">
        <v>8</v>
      </c>
    </row>
    <row r="36" spans="1:11" x14ac:dyDescent="0.3">
      <c r="A36" s="2" t="s">
        <v>147</v>
      </c>
      <c r="B36" t="s">
        <v>19</v>
      </c>
      <c r="D36" t="s">
        <v>16</v>
      </c>
      <c r="E36" t="s">
        <v>164</v>
      </c>
      <c r="F36" t="s">
        <v>28</v>
      </c>
      <c r="G36">
        <v>1300</v>
      </c>
      <c r="H36">
        <v>5</v>
      </c>
      <c r="I36">
        <f>100*H36/G36</f>
        <v>0.38461538461538464</v>
      </c>
    </row>
    <row r="37" spans="1:11" x14ac:dyDescent="0.3">
      <c r="A37" s="2" t="s">
        <v>148</v>
      </c>
      <c r="B37" t="s">
        <v>19</v>
      </c>
      <c r="D37" t="s">
        <v>17</v>
      </c>
      <c r="E37" t="s">
        <v>165</v>
      </c>
      <c r="F37" t="s">
        <v>28</v>
      </c>
      <c r="H37">
        <v>5</v>
      </c>
    </row>
    <row r="38" spans="1:11" x14ac:dyDescent="0.3">
      <c r="A38" s="2" t="s">
        <v>149</v>
      </c>
      <c r="B38" t="s">
        <v>20</v>
      </c>
      <c r="D38" t="s">
        <v>21</v>
      </c>
      <c r="E38" t="s">
        <v>166</v>
      </c>
      <c r="F38" t="s">
        <v>0</v>
      </c>
      <c r="I38">
        <v>3.5</v>
      </c>
    </row>
    <row r="39" spans="1:11" x14ac:dyDescent="0.3">
      <c r="A39" s="2" t="s">
        <v>149</v>
      </c>
      <c r="B39" t="s">
        <v>20</v>
      </c>
      <c r="D39" t="s">
        <v>22</v>
      </c>
      <c r="E39" t="s">
        <v>167</v>
      </c>
      <c r="F39" t="s">
        <v>0</v>
      </c>
      <c r="J39">
        <v>2.1</v>
      </c>
    </row>
    <row r="40" spans="1:11" x14ac:dyDescent="0.3">
      <c r="A40" s="2" t="s">
        <v>149</v>
      </c>
      <c r="B40" t="s">
        <v>20</v>
      </c>
      <c r="D40" t="s">
        <v>26</v>
      </c>
      <c r="E40" t="s">
        <v>168</v>
      </c>
      <c r="F40" t="s">
        <v>0</v>
      </c>
      <c r="I40">
        <v>1.7</v>
      </c>
      <c r="J40">
        <v>3.8</v>
      </c>
    </row>
    <row r="41" spans="1:11" x14ac:dyDescent="0.3">
      <c r="A41" s="2" t="s">
        <v>149</v>
      </c>
      <c r="B41" t="s">
        <v>20</v>
      </c>
      <c r="D41" t="s">
        <v>27</v>
      </c>
      <c r="E41" t="s">
        <v>168</v>
      </c>
      <c r="F41" t="s">
        <v>0</v>
      </c>
      <c r="I41">
        <v>8.9</v>
      </c>
      <c r="J41">
        <v>5.0999999999999996</v>
      </c>
    </row>
    <row r="42" spans="1:11" x14ac:dyDescent="0.3">
      <c r="A42" s="2" t="s">
        <v>149</v>
      </c>
      <c r="B42" t="s">
        <v>20</v>
      </c>
      <c r="D42" t="s">
        <v>16</v>
      </c>
      <c r="E42" t="s">
        <v>164</v>
      </c>
      <c r="F42" t="s">
        <v>0</v>
      </c>
      <c r="I42">
        <v>0.2</v>
      </c>
    </row>
    <row r="43" spans="1:11" x14ac:dyDescent="0.3">
      <c r="A43" s="2" t="s">
        <v>149</v>
      </c>
      <c r="B43" t="s">
        <v>20</v>
      </c>
      <c r="D43" t="s">
        <v>23</v>
      </c>
      <c r="E43" t="s">
        <v>169</v>
      </c>
      <c r="F43" t="s">
        <v>0</v>
      </c>
      <c r="I43">
        <v>1.8</v>
      </c>
      <c r="J43">
        <v>3.9</v>
      </c>
    </row>
    <row r="44" spans="1:11" x14ac:dyDescent="0.3">
      <c r="A44" s="2" t="s">
        <v>149</v>
      </c>
      <c r="B44" t="s">
        <v>20</v>
      </c>
      <c r="D44" t="s">
        <v>24</v>
      </c>
      <c r="E44" t="s">
        <v>170</v>
      </c>
      <c r="F44" t="s">
        <v>0</v>
      </c>
      <c r="J44">
        <v>1.6</v>
      </c>
    </row>
    <row r="45" spans="1:11" x14ac:dyDescent="0.3">
      <c r="A45" s="2" t="s">
        <v>29</v>
      </c>
      <c r="B45" t="s">
        <v>150</v>
      </c>
      <c r="D45" t="s">
        <v>24</v>
      </c>
      <c r="E45" t="s">
        <v>170</v>
      </c>
      <c r="F45" t="s">
        <v>0</v>
      </c>
      <c r="J45">
        <v>2.5</v>
      </c>
    </row>
    <row r="46" spans="1:11" x14ac:dyDescent="0.3">
      <c r="A46" s="2" t="s">
        <v>29</v>
      </c>
      <c r="B46" t="s">
        <v>150</v>
      </c>
      <c r="D46" t="s">
        <v>30</v>
      </c>
      <c r="E46" t="s">
        <v>171</v>
      </c>
      <c r="F46" t="s">
        <v>0</v>
      </c>
      <c r="J46">
        <v>0.3</v>
      </c>
    </row>
    <row r="47" spans="1:11" x14ac:dyDescent="0.3">
      <c r="A47" s="2" t="s">
        <v>29</v>
      </c>
      <c r="B47" t="s">
        <v>150</v>
      </c>
      <c r="D47" t="s">
        <v>23</v>
      </c>
      <c r="E47" t="s">
        <v>169</v>
      </c>
      <c r="F47" t="s">
        <v>0</v>
      </c>
      <c r="J47">
        <v>3.9</v>
      </c>
    </row>
    <row r="48" spans="1:11" x14ac:dyDescent="0.3">
      <c r="A48" s="2" t="s">
        <v>187</v>
      </c>
      <c r="B48" t="s">
        <v>188</v>
      </c>
      <c r="D48" t="s">
        <v>31</v>
      </c>
      <c r="E48" t="s">
        <v>172</v>
      </c>
      <c r="F48" t="s">
        <v>0</v>
      </c>
      <c r="J48">
        <v>2.96</v>
      </c>
      <c r="K48" t="s">
        <v>192</v>
      </c>
    </row>
    <row r="49" spans="1:13" x14ac:dyDescent="0.3">
      <c r="A49" s="2" t="s">
        <v>35</v>
      </c>
      <c r="B49" t="s">
        <v>32</v>
      </c>
      <c r="D49" t="s">
        <v>15</v>
      </c>
      <c r="E49" t="s">
        <v>163</v>
      </c>
      <c r="F49" t="s">
        <v>39</v>
      </c>
      <c r="G49">
        <v>3633</v>
      </c>
      <c r="H49">
        <v>55</v>
      </c>
      <c r="I49">
        <f t="shared" ref="I49:I56" si="0">100*H49/G49</f>
        <v>1.5139003578309937</v>
      </c>
      <c r="J49">
        <v>0.13</v>
      </c>
      <c r="K49" t="s">
        <v>33</v>
      </c>
      <c r="L49" t="s">
        <v>34</v>
      </c>
    </row>
    <row r="50" spans="1:13" x14ac:dyDescent="0.3">
      <c r="A50" s="2" t="s">
        <v>37</v>
      </c>
      <c r="B50" t="s">
        <v>38</v>
      </c>
      <c r="D50" t="s">
        <v>36</v>
      </c>
      <c r="E50" t="s">
        <v>173</v>
      </c>
      <c r="F50" t="s">
        <v>39</v>
      </c>
      <c r="G50">
        <f>11*25 + 11* 75 + 10 * 150 + 5 * 250 + 450</f>
        <v>4300</v>
      </c>
      <c r="H50">
        <v>124</v>
      </c>
      <c r="I50">
        <f t="shared" si="0"/>
        <v>2.8837209302325579</v>
      </c>
      <c r="K50" t="s">
        <v>40</v>
      </c>
      <c r="L50" t="s">
        <v>41</v>
      </c>
      <c r="M50" t="s">
        <v>193</v>
      </c>
    </row>
    <row r="51" spans="1:13" x14ac:dyDescent="0.3">
      <c r="A51" s="2" t="s">
        <v>48</v>
      </c>
      <c r="B51" t="s">
        <v>47</v>
      </c>
      <c r="D51" t="s">
        <v>7</v>
      </c>
      <c r="E51" t="s">
        <v>155</v>
      </c>
      <c r="F51" t="s">
        <v>49</v>
      </c>
      <c r="G51">
        <v>1400</v>
      </c>
      <c r="H51">
        <v>30</v>
      </c>
      <c r="I51">
        <f t="shared" si="0"/>
        <v>2.1428571428571428</v>
      </c>
      <c r="K51" t="s">
        <v>50</v>
      </c>
    </row>
    <row r="52" spans="1:13" x14ac:dyDescent="0.3">
      <c r="A52" s="2" t="s">
        <v>51</v>
      </c>
      <c r="B52" t="s">
        <v>52</v>
      </c>
      <c r="D52" t="s">
        <v>8</v>
      </c>
      <c r="E52" t="s">
        <v>156</v>
      </c>
      <c r="F52" t="s">
        <v>28</v>
      </c>
      <c r="G52">
        <v>838</v>
      </c>
      <c r="H52">
        <v>6</v>
      </c>
      <c r="I52">
        <f t="shared" si="0"/>
        <v>0.71599045346062051</v>
      </c>
      <c r="K52" t="s">
        <v>194</v>
      </c>
    </row>
    <row r="53" spans="1:13" x14ac:dyDescent="0.3">
      <c r="A53" s="2" t="s">
        <v>54</v>
      </c>
      <c r="B53" t="s">
        <v>53</v>
      </c>
      <c r="D53" t="s">
        <v>55</v>
      </c>
      <c r="E53" t="s">
        <v>175</v>
      </c>
      <c r="F53" t="s">
        <v>28</v>
      </c>
      <c r="G53">
        <f>4450*8/11</f>
        <v>3236.3636363636365</v>
      </c>
      <c r="H53">
        <v>8</v>
      </c>
      <c r="I53">
        <f t="shared" si="0"/>
        <v>0.24719101123595505</v>
      </c>
      <c r="J53">
        <v>0.4</v>
      </c>
      <c r="K53" t="s">
        <v>56</v>
      </c>
    </row>
    <row r="54" spans="1:13" x14ac:dyDescent="0.3">
      <c r="A54" s="2" t="s">
        <v>59</v>
      </c>
      <c r="B54" t="s">
        <v>57</v>
      </c>
      <c r="D54" t="s">
        <v>58</v>
      </c>
      <c r="E54" t="s">
        <v>176</v>
      </c>
      <c r="F54" t="s">
        <v>28</v>
      </c>
      <c r="G54">
        <v>500</v>
      </c>
      <c r="H54">
        <v>5.5</v>
      </c>
      <c r="I54">
        <f t="shared" si="0"/>
        <v>1.1000000000000001</v>
      </c>
      <c r="K54" t="s">
        <v>60</v>
      </c>
    </row>
    <row r="55" spans="1:13" x14ac:dyDescent="0.3">
      <c r="A55" s="2" t="s">
        <v>63</v>
      </c>
      <c r="B55" t="s">
        <v>61</v>
      </c>
      <c r="D55" t="s">
        <v>62</v>
      </c>
      <c r="E55" t="s">
        <v>177</v>
      </c>
      <c r="F55" t="s">
        <v>28</v>
      </c>
      <c r="G55">
        <v>162</v>
      </c>
      <c r="H55">
        <v>13</v>
      </c>
      <c r="I55">
        <f t="shared" si="0"/>
        <v>8.0246913580246915</v>
      </c>
      <c r="J55">
        <f>H55*(100000/140428)</f>
        <v>9.2574130515281841</v>
      </c>
      <c r="K55" t="s">
        <v>64</v>
      </c>
    </row>
    <row r="56" spans="1:13" x14ac:dyDescent="0.3">
      <c r="A56" s="2" t="s">
        <v>65</v>
      </c>
      <c r="B56" t="s">
        <v>66</v>
      </c>
      <c r="D56" t="s">
        <v>67</v>
      </c>
      <c r="E56" t="s">
        <v>178</v>
      </c>
      <c r="F56" t="s">
        <v>28</v>
      </c>
      <c r="G56">
        <v>1200</v>
      </c>
      <c r="H56">
        <v>6</v>
      </c>
      <c r="I56">
        <f t="shared" si="0"/>
        <v>0.5</v>
      </c>
      <c r="K56" t="s">
        <v>68</v>
      </c>
    </row>
    <row r="57" spans="1:13" x14ac:dyDescent="0.3">
      <c r="A57" s="2" t="s">
        <v>71</v>
      </c>
      <c r="B57" s="3" t="s">
        <v>70</v>
      </c>
      <c r="C57" s="3"/>
      <c r="D57" t="s">
        <v>69</v>
      </c>
      <c r="E57" t="s">
        <v>179</v>
      </c>
      <c r="F57" t="s">
        <v>0</v>
      </c>
      <c r="G57">
        <f>100*H57/I57</f>
        <v>20529.411764705885</v>
      </c>
      <c r="H57">
        <v>349</v>
      </c>
      <c r="I57">
        <v>1.7</v>
      </c>
      <c r="J57">
        <v>11.7</v>
      </c>
      <c r="K57" t="s">
        <v>72</v>
      </c>
    </row>
    <row r="58" spans="1:13" x14ac:dyDescent="0.3">
      <c r="A58" s="2" t="s">
        <v>73</v>
      </c>
      <c r="B58" t="s">
        <v>74</v>
      </c>
      <c r="D58" t="s">
        <v>9</v>
      </c>
      <c r="E58" t="s">
        <v>157</v>
      </c>
      <c r="F58" t="s">
        <v>49</v>
      </c>
      <c r="G58">
        <v>5753</v>
      </c>
      <c r="H58">
        <v>0</v>
      </c>
      <c r="I58">
        <f>100*H58/G58</f>
        <v>0</v>
      </c>
      <c r="K58" t="s">
        <v>75</v>
      </c>
    </row>
    <row r="59" spans="1:13" x14ac:dyDescent="0.3">
      <c r="A59" s="2" t="s">
        <v>82</v>
      </c>
      <c r="B59" t="s">
        <v>83</v>
      </c>
      <c r="D59" t="s">
        <v>80</v>
      </c>
      <c r="E59" t="s">
        <v>181</v>
      </c>
      <c r="F59" t="s">
        <v>28</v>
      </c>
      <c r="G59">
        <v>12</v>
      </c>
      <c r="H59">
        <v>1028</v>
      </c>
      <c r="I59">
        <f>100*H59/G59</f>
        <v>8566.6666666666661</v>
      </c>
      <c r="K59" t="s">
        <v>81</v>
      </c>
    </row>
    <row r="60" spans="1:13" x14ac:dyDescent="0.3">
      <c r="A60" s="2" t="s">
        <v>86</v>
      </c>
      <c r="B60" t="s">
        <v>84</v>
      </c>
      <c r="D60" t="s">
        <v>85</v>
      </c>
      <c r="E60" t="s">
        <v>182</v>
      </c>
      <c r="F60" t="s">
        <v>28</v>
      </c>
      <c r="G60">
        <v>400</v>
      </c>
      <c r="H60">
        <v>10</v>
      </c>
      <c r="I60">
        <f>100*H60/G60</f>
        <v>2.5</v>
      </c>
      <c r="K60" t="s">
        <v>87</v>
      </c>
    </row>
    <row r="61" spans="1:13" x14ac:dyDescent="0.3">
      <c r="A61" s="2" t="s">
        <v>90</v>
      </c>
      <c r="B61" t="s">
        <v>89</v>
      </c>
      <c r="D61" t="s">
        <v>21</v>
      </c>
      <c r="E61" t="s">
        <v>166</v>
      </c>
      <c r="F61" t="s">
        <v>28</v>
      </c>
      <c r="G61">
        <v>12987</v>
      </c>
      <c r="H61">
        <v>460</v>
      </c>
      <c r="I61">
        <f>100*H61/G61</f>
        <v>3.5420035420035418</v>
      </c>
      <c r="K61" t="s">
        <v>88</v>
      </c>
    </row>
    <row r="62" spans="1:13" x14ac:dyDescent="0.3">
      <c r="A62" s="2" t="s">
        <v>92</v>
      </c>
      <c r="B62" t="s">
        <v>93</v>
      </c>
      <c r="D62" t="s">
        <v>24</v>
      </c>
      <c r="E62" t="s">
        <v>170</v>
      </c>
      <c r="F62" t="s">
        <v>0</v>
      </c>
      <c r="H62">
        <v>99</v>
      </c>
      <c r="I62">
        <v>1.3</v>
      </c>
      <c r="J62">
        <v>2.5</v>
      </c>
      <c r="K62" t="s">
        <v>91</v>
      </c>
    </row>
    <row r="63" spans="1:13" x14ac:dyDescent="0.3">
      <c r="A63" s="2" t="s">
        <v>94</v>
      </c>
      <c r="B63" t="s">
        <v>95</v>
      </c>
      <c r="D63" t="s">
        <v>15</v>
      </c>
      <c r="E63" t="s">
        <v>163</v>
      </c>
      <c r="F63" t="s">
        <v>28</v>
      </c>
      <c r="G63">
        <v>1500</v>
      </c>
      <c r="H63">
        <v>12</v>
      </c>
      <c r="I63">
        <f t="shared" ref="I63:I68" si="1">100*H63/G63</f>
        <v>0.8</v>
      </c>
      <c r="J63">
        <v>0.1</v>
      </c>
      <c r="K63" t="s">
        <v>96</v>
      </c>
    </row>
    <row r="64" spans="1:13" x14ac:dyDescent="0.3">
      <c r="A64" s="2" t="s">
        <v>100</v>
      </c>
      <c r="B64" t="s">
        <v>101</v>
      </c>
      <c r="D64" t="s">
        <v>13</v>
      </c>
      <c r="E64" t="s">
        <v>161</v>
      </c>
      <c r="F64" t="s">
        <v>28</v>
      </c>
      <c r="G64">
        <v>1500</v>
      </c>
      <c r="H64">
        <v>13</v>
      </c>
      <c r="I64">
        <f t="shared" si="1"/>
        <v>0.8666666666666667</v>
      </c>
    </row>
    <row r="65" spans="1:11" x14ac:dyDescent="0.3">
      <c r="A65" t="s">
        <v>103</v>
      </c>
      <c r="B65" t="s">
        <v>102</v>
      </c>
      <c r="D65" t="s">
        <v>7</v>
      </c>
      <c r="E65" t="s">
        <v>155</v>
      </c>
      <c r="F65" t="s">
        <v>28</v>
      </c>
      <c r="G65">
        <v>364</v>
      </c>
      <c r="H65">
        <v>6</v>
      </c>
      <c r="I65">
        <f t="shared" si="1"/>
        <v>1.6483516483516483</v>
      </c>
    </row>
    <row r="66" spans="1:11" x14ac:dyDescent="0.3">
      <c r="A66" s="2" t="s">
        <v>104</v>
      </c>
      <c r="B66" t="s">
        <v>105</v>
      </c>
      <c r="D66" t="s">
        <v>106</v>
      </c>
      <c r="E66" t="s">
        <v>183</v>
      </c>
      <c r="F66" t="s">
        <v>28</v>
      </c>
      <c r="G66">
        <v>190</v>
      </c>
      <c r="H66">
        <v>14</v>
      </c>
      <c r="I66">
        <f t="shared" si="1"/>
        <v>7.3684210526315788</v>
      </c>
    </row>
    <row r="67" spans="1:11" x14ac:dyDescent="0.3">
      <c r="A67" s="2" t="s">
        <v>108</v>
      </c>
      <c r="B67" t="s">
        <v>107</v>
      </c>
      <c r="D67" t="s">
        <v>15</v>
      </c>
      <c r="E67" t="s">
        <v>163</v>
      </c>
      <c r="F67" t="s">
        <v>28</v>
      </c>
      <c r="G67">
        <v>300</v>
      </c>
      <c r="H67">
        <v>2</v>
      </c>
      <c r="I67">
        <f t="shared" si="1"/>
        <v>0.66666666666666663</v>
      </c>
    </row>
    <row r="68" spans="1:11" x14ac:dyDescent="0.3">
      <c r="A68" s="2" t="s">
        <v>109</v>
      </c>
      <c r="B68" t="s">
        <v>110</v>
      </c>
      <c r="D68" t="s">
        <v>111</v>
      </c>
      <c r="E68" t="s">
        <v>184</v>
      </c>
      <c r="F68" t="s">
        <v>28</v>
      </c>
      <c r="G68">
        <v>570</v>
      </c>
      <c r="H68">
        <v>14</v>
      </c>
      <c r="I68">
        <f t="shared" si="1"/>
        <v>2.4561403508771931</v>
      </c>
      <c r="K68" t="s">
        <v>191</v>
      </c>
    </row>
    <row r="71" spans="1:11" x14ac:dyDescent="0.3">
      <c r="D71" t="s">
        <v>97</v>
      </c>
    </row>
    <row r="72" spans="1:11" x14ac:dyDescent="0.3">
      <c r="D72" t="s">
        <v>98</v>
      </c>
    </row>
    <row r="73" spans="1:11" x14ac:dyDescent="0.3">
      <c r="D73" t="s">
        <v>99</v>
      </c>
    </row>
    <row r="76" spans="1:11" x14ac:dyDescent="0.3">
      <c r="A76" s="2" t="s">
        <v>42</v>
      </c>
      <c r="B76" t="s">
        <v>43</v>
      </c>
      <c r="D76" t="s">
        <v>44</v>
      </c>
      <c r="E76" t="s">
        <v>174</v>
      </c>
      <c r="F76" t="s">
        <v>39</v>
      </c>
      <c r="G76" t="s">
        <v>45</v>
      </c>
      <c r="K76" t="s">
        <v>46</v>
      </c>
    </row>
    <row r="77" spans="1:11" x14ac:dyDescent="0.3">
      <c r="A77" s="2" t="s">
        <v>76</v>
      </c>
      <c r="B77" t="s">
        <v>77</v>
      </c>
      <c r="D77" t="s">
        <v>78</v>
      </c>
      <c r="E77" t="s">
        <v>180</v>
      </c>
      <c r="F77" t="s">
        <v>49</v>
      </c>
      <c r="K77" t="s">
        <v>79</v>
      </c>
    </row>
    <row r="78" spans="1:11" x14ac:dyDescent="0.3">
      <c r="A78" s="2" t="s">
        <v>133</v>
      </c>
      <c r="B78" t="s">
        <v>19</v>
      </c>
      <c r="D78" t="s">
        <v>11</v>
      </c>
      <c r="E78" t="s">
        <v>159</v>
      </c>
      <c r="F78" t="s">
        <v>0</v>
      </c>
      <c r="G78">
        <v>7040</v>
      </c>
      <c r="H78">
        <v>510</v>
      </c>
      <c r="I78">
        <f>100*H78/G78</f>
        <v>7.2443181818181817</v>
      </c>
      <c r="J78">
        <v>1.7586206896551724</v>
      </c>
      <c r="K78" t="s">
        <v>195</v>
      </c>
    </row>
  </sheetData>
  <phoneticPr fontId="2" type="noConversion"/>
  <hyperlinks>
    <hyperlink ref="A48" r:id="rId1" xr:uid="{4197EB66-40AE-42CA-9B96-08F4B03CEC65}"/>
    <hyperlink ref="A44" r:id="rId2" xr:uid="{74ACDC90-FA4F-4C4E-9980-0DA6197FDB83}"/>
    <hyperlink ref="A43" r:id="rId3" xr:uid="{058A7E9C-8866-4C21-A9AD-4E0E08EA3903}"/>
    <hyperlink ref="A42" r:id="rId4" xr:uid="{FAAB0EFA-5971-4101-B02B-19DE37CFE351}"/>
    <hyperlink ref="A41" r:id="rId5" xr:uid="{1DA82568-7659-4C92-B57D-A492C304F762}"/>
    <hyperlink ref="A40" r:id="rId6" xr:uid="{AB3ADA95-D793-4CFF-94B1-7CD5AFE18A9C}"/>
    <hyperlink ref="A39" r:id="rId7" xr:uid="{A53A47CA-14A5-4600-B9F3-DC569F556B06}"/>
    <hyperlink ref="A38" r:id="rId8" xr:uid="{B957641A-F343-410B-8034-6BFF0B4EC97E}"/>
    <hyperlink ref="A2" r:id="rId9" xr:uid="{D51904EE-35E1-42F8-A6D8-328E1C7093A2}"/>
    <hyperlink ref="A68" r:id="rId10" xr:uid="{75DA124D-51E4-499A-B2C5-8715BF09B8E3}"/>
    <hyperlink ref="A67" r:id="rId11" xr:uid="{DB104DA5-B5D2-4314-B1BF-5ED49C969336}"/>
    <hyperlink ref="A66" r:id="rId12" xr:uid="{4E864C5E-8BEE-4D22-8720-1381C335FBFB}"/>
    <hyperlink ref="A64" r:id="rId13" xr:uid="{C9DE083E-8215-4723-8BEF-6045AC1E4EC9}"/>
    <hyperlink ref="A63" r:id="rId14" xr:uid="{F32058D1-825F-44DF-83A2-1C93C79EDA0A}"/>
    <hyperlink ref="A62" r:id="rId15" xr:uid="{C0847B61-F58C-409D-97C7-8DAE3E7EDFB2}"/>
    <hyperlink ref="A61" r:id="rId16" xr:uid="{F78C63AF-94AA-49E0-992F-08ACC29BDE2A}"/>
    <hyperlink ref="A60" r:id="rId17" xr:uid="{43BD49F0-9214-4630-81FE-3C5D17236A57}"/>
    <hyperlink ref="A59" r:id="rId18" xr:uid="{A930B325-1224-4D9B-A8DC-6B049DE51D96}"/>
    <hyperlink ref="A58" r:id="rId19" xr:uid="{F875CB73-33C4-47BC-A925-39B332AEC474}"/>
    <hyperlink ref="A57" r:id="rId20" xr:uid="{6EF17BD2-7D0D-4433-B548-092EDF8432E5}"/>
    <hyperlink ref="A56" r:id="rId21" xr:uid="{9ED9CFCC-47D5-415D-9BFC-9BF84D2AA40E}"/>
    <hyperlink ref="A55" r:id="rId22" xr:uid="{034C4C77-7A17-443B-933C-D004240BEF54}"/>
    <hyperlink ref="A54" r:id="rId23" xr:uid="{B7DCCB95-1BD6-4B26-9D69-836A6348975A}"/>
    <hyperlink ref="A53" r:id="rId24" xr:uid="{79571E8D-59E4-4F23-A477-FE8883B9024E}"/>
    <hyperlink ref="A52" r:id="rId25" xr:uid="{90883A85-C925-4F33-804E-EAC6D1EE4F63}"/>
    <hyperlink ref="A51" r:id="rId26" xr:uid="{61ABCD03-92A4-487C-9F1D-29D9BC46B03F}"/>
    <hyperlink ref="A50" r:id="rId27" xr:uid="{17F8CDFE-0FCB-4135-B2D3-599BAFAE0855}"/>
    <hyperlink ref="A49" r:id="rId28" xr:uid="{5F189109-5A71-4C05-A5A4-CA3AF3A2B4CC}"/>
    <hyperlink ref="A47" r:id="rId29" xr:uid="{885FF1AD-4600-4811-B357-A6AE0E25E662}"/>
    <hyperlink ref="A46" r:id="rId30" xr:uid="{48F2C483-DBC2-4E7F-B9BB-B34D0478161D}"/>
    <hyperlink ref="A45" r:id="rId31" xr:uid="{DFB47AFA-FF6D-4994-B99F-AB897DEB243B}"/>
    <hyperlink ref="A77" r:id="rId32" xr:uid="{3CCDB4D7-1EBF-4872-883C-178BA26FFC26}"/>
    <hyperlink ref="A76" r:id="rId33" xr:uid="{4683F6C5-3C10-4827-AE5F-7F170BF52878}"/>
    <hyperlink ref="A22" r:id="rId34" xr:uid="{60E5D9E7-242B-45F9-A5D9-A51E3163542B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Whittaker</dc:creator>
  <cp:lastModifiedBy>Charlie Whittaker</cp:lastModifiedBy>
  <dcterms:created xsi:type="dcterms:W3CDTF">2020-03-12T09:51:16Z</dcterms:created>
  <dcterms:modified xsi:type="dcterms:W3CDTF">2020-03-13T13:47:45Z</dcterms:modified>
</cp:coreProperties>
</file>