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g20\Documents\GitHub\esft\data-raw\"/>
    </mc:Choice>
  </mc:AlternateContent>
  <xr:revisionPtr revIDLastSave="0" documentId="13_ncr:1_{D3356826-C54E-41C9-B6CF-6A20D36BF666}" xr6:coauthVersionLast="47" xr6:coauthVersionMax="47" xr10:uidLastSave="{00000000-0000-0000-0000-000000000000}"/>
  <bookViews>
    <workbookView xWindow="3510" yWindow="3300" windowWidth="17850" windowHeight="12900" firstSheet="8" activeTab="9" xr2:uid="{9304606A-D012-43B8-8D06-19B6C0873BB8}"/>
  </bookViews>
  <sheets>
    <sheet name="wb_beds" sheetId="1" r:id="rId1"/>
    <sheet name="platform_mapping" sheetId="7" r:id="rId2"/>
    <sheet name="pharmaceutical" sheetId="8" r:id="rId3"/>
    <sheet name="who_summary_data" sheetId="4" r:id="rId4"/>
    <sheet name="population" sheetId="10" r:id="rId5"/>
    <sheet name="hwfe" sheetId="6" r:id="rId6"/>
    <sheet name="equipment" sheetId="5" r:id="rId7"/>
    <sheet name="hours_per_shift" sheetId="11" r:id="rId8"/>
    <sheet name="capacity_perc" sheetId="12" r:id="rId9"/>
    <sheet name="throughput" sheetId="13" r:id="rId10"/>
    <sheet name="bed_nr_proxy" sheetId="2" r:id="rId11"/>
    <sheet name="bed_perc_crit_proxy" sheetId="3" r:id="rId12"/>
    <sheet name="transmission_scenarios" sheetId="9" r:id="rId13"/>
  </sheets>
  <externalReferences>
    <externalReference r:id="rId14"/>
    <externalReference r:id="rId15"/>
  </externalReferences>
  <definedNames>
    <definedName name="Max_critical_capped_beds">'[1]Weekly Summary'!$BH$65</definedName>
    <definedName name="Max_HCW_for_outpatient">'[1]Weekly Summary'!$BH$132</definedName>
    <definedName name="Max_Lab_HCWs">'[1]Weekly Summary'!$BH$138</definedName>
    <definedName name="Max_Lab_hygienists">'[1]Weekly Summary'!$BH$139</definedName>
    <definedName name="Max_severe_capped_beds">'[1]Weekly Summary'!$BH$64</definedName>
    <definedName name="Max_total_capped_beds">'[1]Weekly Summary'!$BH$66</definedName>
    <definedName name="SelfQuarantine_Mild">[1]Inputs!$I$47</definedName>
    <definedName name="SelfQuarantine_Moderate">[1]Inputs!$I$48</definedName>
    <definedName name="Total_admitted_capped_critical_patients">'[1]Weekly Summary'!$BF$53</definedName>
    <definedName name="Total_admitted_capped_severe_patients">'[1]Weekly Summary'!$BF$52</definedName>
    <definedName name="Total_caretaker">'[1]Weekly Summary'!$BF$135</definedName>
    <definedName name="Total_crit_patients_in_bed_over_forecast">'[1]Weekly Summary'!$BF$65</definedName>
    <definedName name="Total_critical_cases_for_period">'[2]Weekly Summary'!$BF$47</definedName>
    <definedName name="Total_HCW_for_outpatient_over_time">'[1]Weekly Summary'!$BF$132</definedName>
    <definedName name="Total_HCW_labs_over_time">'[1]Weekly Summary'!$BF$138</definedName>
    <definedName name="Total_hygienist_labs_over_time">'[1]Weekly Summary'!$BF$139</definedName>
    <definedName name="Total_Inpatients_in_beds_over_time">'[1]Weekly Summary'!$BF$66</definedName>
    <definedName name="Total_Mild_Outpatient">'[1]Weekly Summary'!$BF$104</definedName>
    <definedName name="Total_moderate_outpatient">'[1]Weekly Summary'!$BF$105</definedName>
    <definedName name="Total_severe_cases_for_period">'[2]Weekly Summary'!$BF$46</definedName>
    <definedName name="Total_severe_patients_in_bed_over_forecast">'[1]Weekly Summary'!$BF$64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0" i="10" l="1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V145" i="8" l="1"/>
  <c r="U145" i="8"/>
  <c r="T145" i="8"/>
  <c r="R145" i="8"/>
  <c r="Q145" i="8"/>
  <c r="P145" i="8"/>
  <c r="M145" i="8"/>
  <c r="L145" i="8"/>
  <c r="I145" i="8"/>
  <c r="B6" i="3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J145" i="8" l="1"/>
  <c r="N145" i="8"/>
  <c r="O145" i="8" s="1"/>
  <c r="S145" i="8"/>
  <c r="W145" i="8"/>
  <c r="K145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tc={FCBEF7DA-F714-47A5-906E-85F3427BBC12}</author>
    <author>tc={611CF912-E66C-4D1B-8ED2-74FBB3A39238}</author>
    <author>tc={096EDF22-B0ED-4CF4-B874-5732215F9A0A}</author>
    <author>tc={2F960615-8A39-4FC6-8F03-ACE9BC3691E3}</author>
    <author>tc={B734CA8A-381A-4BB9-96D7-0FC4E95736A9}</author>
  </authors>
  <commentList>
    <comment ref="R2" authorId="0" shapeId="0" xr:uid="{FCBEF7DA-F714-47A5-906E-85F3427BBC12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issue, but this could be an error. If unit is 500mL bottle, then the amount in drug form is not 72 (i.e. not 72 bottles) - seems like the calculation is 72 mL that needs to be converted to 500mL bottle proportions.
Reply:
    correct for now, delete later since Alcohol is in the Equipment list and usage tab</t>
      </text>
    </comment>
    <comment ref="B44" authorId="1" shapeId="0" xr:uid="{611CF912-E66C-4D1B-8ED2-74FBB3A3923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that to total $ calculation is correct here - more than one unit per dosage?</t>
      </text>
    </comment>
    <comment ref="A131" authorId="2" shapeId="0" xr:uid="{096EDF22-B0ED-4CF4-B874-5732215F9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A145" authorId="3" shapeId="0" xr:uid="{2F960615-8A39-4FC6-8F03-ACE9BC3691E3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E145" authorId="4" shapeId="0" xr:uid="{B734CA8A-381A-4BB9-96D7-0FC4E95736A9}">
      <text>
        <t>[Threaded comment]
Your version of Excel allows you to read this threaded comment; however, any edits to it will get removed if the file is opened in a newer version of Excel. Learn more: https://go.microsoft.com/fwlink/?linkid=870924
Comment:
    It appears that PES filters are sold in packs (e.g. a pack of 100 filters for $99 https://www.sterlitech.com/polyethersulfone-membrane-filter-pes0225100.html). Pack size likely varies by supplier. Should we keep the formulation as per filter?</t>
      </text>
    </comment>
  </commentList>
</comments>
</file>

<file path=xl/sharedStrings.xml><?xml version="1.0" encoding="utf-8"?>
<sst xmlns="http://schemas.openxmlformats.org/spreadsheetml/2006/main" count="5568" uniqueCount="1234">
  <si>
    <t>Country Name</t>
  </si>
  <si>
    <t>Country Code</t>
  </si>
  <si>
    <t>Indicator Name</t>
  </si>
  <si>
    <t>Indicator Code</t>
  </si>
  <si>
    <t>Most recent</t>
  </si>
  <si>
    <t>Aruba</t>
  </si>
  <si>
    <t>ABW</t>
  </si>
  <si>
    <t>Hospital beds (per 1,000 people)</t>
  </si>
  <si>
    <t>SH.MED.BEDS.ZS</t>
  </si>
  <si>
    <t>Afghanistan</t>
  </si>
  <si>
    <t>AFG</t>
  </si>
  <si>
    <t>Angola</t>
  </si>
  <si>
    <t>AGO</t>
  </si>
  <si>
    <t>High income</t>
  </si>
  <si>
    <t>Imperial college reported HIC average</t>
  </si>
  <si>
    <t>Albania</t>
  </si>
  <si>
    <t>ALB</t>
  </si>
  <si>
    <t>Upper middle income</t>
  </si>
  <si>
    <t>Imperial college reported UMIC average</t>
  </si>
  <si>
    <t>Andorra</t>
  </si>
  <si>
    <t>AND</t>
  </si>
  <si>
    <t>Lower middle income</t>
  </si>
  <si>
    <t>Imperial college reported LMIC average</t>
  </si>
  <si>
    <t>Arab World</t>
  </si>
  <si>
    <t>ARB</t>
  </si>
  <si>
    <t>Low income</t>
  </si>
  <si>
    <t>Imperial college reported LIC average</t>
  </si>
  <si>
    <t>United Arab Emirates</t>
  </si>
  <si>
    <t>ARE</t>
  </si>
  <si>
    <t>OUT</t>
  </si>
  <si>
    <t>Average for world from WB</t>
  </si>
  <si>
    <t>Argentina</t>
  </si>
  <si>
    <t>ARG</t>
  </si>
  <si>
    <t>Armenia</t>
  </si>
  <si>
    <t>ARM</t>
  </si>
  <si>
    <t>American Samoa</t>
  </si>
  <si>
    <t>ASM</t>
  </si>
  <si>
    <t>Imperial College reported % critical care beds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</si>
  <si>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</si>
  <si>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</si>
  <si>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</si>
  <si>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</si>
  <si>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</si>
  <si>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</si>
  <si>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</si>
  <si>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</si>
  <si>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Average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</si>
  <si>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</si>
  <si>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</si>
  <si>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</si>
  <si>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</si>
  <si>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</si>
  <si>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</si>
  <si>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</si>
  <si>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</si>
  <si>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</si>
  <si>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</si>
  <si>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</si>
  <si>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</si>
  <si>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</si>
  <si>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</si>
  <si>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</si>
  <si>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</si>
  <si>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</si>
  <si>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</si>
  <si>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</si>
  <si>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</si>
  <si>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</si>
  <si>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</si>
  <si>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</si>
  <si>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</si>
  <si>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</si>
  <si>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</si>
  <si>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</si>
  <si>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</si>
  <si>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</si>
  <si>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</si>
  <si>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</si>
  <si>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</si>
  <si>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</si>
  <si>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</si>
  <si>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</si>
  <si>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</si>
  <si>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</si>
  <si>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</si>
  <si>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</si>
  <si>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</si>
  <si>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</si>
  <si>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</si>
  <si>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</si>
  <si>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</si>
  <si>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</si>
  <si>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</si>
  <si>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</si>
  <si>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</si>
  <si>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</si>
  <si>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</si>
  <si>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</si>
  <si>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</si>
  <si>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</si>
  <si>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</si>
  <si>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</si>
  <si>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</si>
  <si>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</si>
  <si>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</si>
  <si>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</si>
  <si>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</si>
  <si>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</si>
  <si>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</si>
  <si>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</si>
  <si>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</si>
  <si>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</si>
  <si>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</si>
  <si>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</si>
  <si>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</si>
  <si>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</si>
  <si>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</si>
  <si>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</si>
  <si>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</si>
  <si>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</si>
  <si>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</si>
  <si>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</si>
  <si>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</si>
  <si>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</si>
  <si>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</si>
  <si>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</si>
  <si>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</si>
  <si>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</si>
  <si>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</si>
  <si>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</si>
  <si>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</si>
  <si>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</si>
  <si>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</si>
  <si>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</si>
  <si>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</si>
  <si>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</si>
  <si>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</si>
  <si>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</si>
  <si>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</si>
  <si>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</si>
  <si>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</si>
  <si>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</si>
  <si>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</si>
  <si>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</si>
  <si>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</si>
  <si>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</si>
  <si>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</si>
  <si>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</si>
  <si>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</si>
  <si>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</si>
  <si>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</si>
  <si>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</si>
  <si>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</si>
  <si>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</si>
  <si>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</si>
  <si>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</si>
  <si>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</si>
  <si>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</si>
  <si>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</si>
  <si>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</si>
  <si>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</si>
  <si>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</si>
  <si>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</si>
  <si>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</si>
  <si>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</si>
  <si>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</si>
  <si>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</si>
  <si>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</si>
  <si>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</si>
  <si>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</si>
  <si>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</si>
  <si>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</si>
  <si>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</si>
  <si>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</si>
  <si>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</si>
  <si>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</si>
  <si>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</si>
  <si>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</si>
  <si>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</si>
  <si>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</si>
  <si>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</si>
  <si>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</si>
  <si>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</si>
  <si>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</si>
  <si>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</si>
  <si>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</si>
  <si>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</si>
  <si>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</si>
  <si>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</si>
  <si>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</si>
  <si>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</si>
  <si>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</si>
  <si>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</si>
  <si>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</si>
  <si>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</si>
  <si>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</si>
  <si>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</si>
  <si>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</si>
  <si>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</si>
  <si>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</si>
  <si>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</si>
  <si>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</si>
  <si>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</si>
  <si>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</si>
  <si>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</si>
  <si>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</si>
  <si>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</si>
  <si>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</si>
  <si>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</si>
  <si>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</si>
  <si>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</si>
  <si>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</si>
  <si>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</si>
  <si>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</si>
  <si>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</si>
  <si>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</si>
  <si>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</si>
  <si>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</si>
  <si>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</si>
  <si>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</si>
  <si>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</si>
  <si>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</si>
  <si>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</si>
  <si>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</si>
  <si>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</si>
  <si>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</si>
  <si>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</si>
  <si>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</si>
  <si>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</si>
  <si>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</si>
  <si>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</si>
  <si>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</si>
  <si>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</si>
  <si>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</si>
  <si>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</si>
  <si>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</si>
  <si>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</si>
  <si>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</si>
  <si>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</si>
  <si>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</si>
  <si>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</si>
  <si>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</si>
  <si>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</si>
  <si>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</si>
  <si>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</si>
  <si>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</si>
  <si>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</si>
  <si>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</si>
  <si>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</si>
  <si>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</si>
  <si>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</si>
  <si>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</si>
  <si>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</si>
  <si>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</si>
  <si>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</si>
  <si>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</si>
  <si>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</si>
  <si>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</si>
  <si>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</si>
  <si>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</si>
  <si>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</si>
  <si>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</si>
  <si>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</si>
  <si>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</si>
  <si>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</si>
  <si>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</si>
  <si>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</si>
  <si>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</si>
  <si>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</si>
  <si>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</si>
  <si>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</si>
  <si>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</si>
  <si>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</si>
  <si>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</si>
  <si>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</si>
  <si>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</si>
  <si>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</si>
  <si>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</si>
  <si>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</si>
  <si>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</si>
  <si>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</si>
  <si>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</si>
  <si>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</si>
  <si>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</si>
  <si>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</si>
  <si>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</si>
  <si>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LIC</t>
  </si>
  <si>
    <t>Liechtenstein</t>
  </si>
  <si>
    <t>LIE</t>
  </si>
  <si>
    <t>Sri Lanka</t>
  </si>
  <si>
    <t>LKA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</si>
  <si>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</si>
  <si>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</si>
  <si>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</si>
  <si>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</si>
  <si>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</si>
  <si>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</si>
  <si>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</si>
  <si>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</si>
  <si>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</si>
  <si>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</si>
  <si>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</si>
  <si>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</si>
  <si>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</si>
  <si>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</si>
  <si>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</si>
  <si>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</si>
  <si>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</si>
  <si>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</si>
  <si>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</si>
  <si>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</si>
  <si>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</si>
  <si>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</si>
  <si>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</si>
  <si>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</si>
  <si>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</si>
  <si>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</si>
  <si>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</si>
  <si>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</si>
  <si>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</si>
  <si>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</si>
  <si>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</si>
  <si>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</si>
  <si>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</si>
  <si>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</si>
  <si>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</si>
  <si>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</si>
  <si>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</si>
  <si>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</si>
  <si>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</si>
  <si>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</si>
  <si>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</si>
  <si>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</si>
  <si>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</si>
  <si>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</si>
  <si>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</si>
  <si>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</si>
  <si>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</si>
  <si>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</si>
  <si>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</si>
  <si>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</si>
  <si>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</si>
  <si>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</si>
  <si>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</si>
  <si>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</si>
  <si>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</si>
  <si>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</si>
  <si>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</si>
  <si>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</si>
  <si>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</si>
  <si>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</si>
  <si>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</si>
  <si>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</si>
  <si>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</si>
  <si>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</si>
  <si>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</si>
  <si>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</si>
  <si>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</si>
  <si>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</si>
  <si>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</si>
  <si>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</si>
  <si>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</si>
  <si>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</si>
  <si>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</si>
  <si>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</si>
  <si>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</si>
  <si>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</si>
  <si>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</si>
  <si>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</si>
  <si>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</si>
  <si>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</si>
  <si>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</si>
  <si>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</si>
  <si>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</si>
  <si>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</si>
  <si>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</si>
  <si>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</si>
  <si>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</si>
  <si>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</si>
  <si>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</si>
  <si>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</si>
  <si>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</si>
  <si>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</si>
  <si>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</si>
  <si>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</si>
  <si>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</si>
  <si>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</si>
  <si>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</si>
  <si>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</si>
  <si>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</si>
  <si>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</si>
  <si>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</si>
  <si>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</si>
  <si>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</si>
  <si>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</si>
  <si>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</si>
  <si>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</si>
  <si>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</si>
  <si>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</si>
  <si>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</si>
  <si>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</si>
  <si>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</si>
  <si>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</si>
  <si>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</si>
  <si>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</si>
  <si>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</si>
  <si>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</si>
  <si>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</si>
  <si>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</si>
  <si>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</si>
  <si>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</si>
  <si>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</si>
  <si>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</si>
  <si>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</si>
  <si>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</si>
  <si>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</si>
  <si>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</si>
  <si>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</si>
  <si>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</si>
  <si>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</si>
  <si>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</si>
  <si>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</si>
  <si>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</si>
  <si>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</si>
  <si>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</si>
  <si>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</si>
  <si>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</si>
  <si>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</si>
  <si>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</si>
  <si>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</si>
  <si>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</si>
  <si>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</si>
  <si>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</si>
  <si>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</si>
  <si>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</si>
  <si>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</si>
  <si>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</si>
  <si>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</si>
  <si>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</si>
  <si>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</si>
  <si>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</si>
  <si>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</si>
  <si>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</si>
  <si>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</si>
  <si>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</si>
  <si>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</si>
  <si>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</si>
  <si>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</si>
  <si>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</si>
  <si>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</si>
  <si>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</si>
  <si>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</si>
  <si>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</si>
  <si>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</si>
  <si>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</si>
  <si>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</si>
  <si>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</si>
  <si>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</si>
  <si>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</si>
  <si>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</si>
  <si>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</si>
  <si>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</si>
  <si>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</si>
  <si>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</si>
  <si>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</si>
  <si>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</si>
  <si>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</si>
  <si>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</si>
  <si>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</si>
  <si>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</si>
  <si>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</si>
  <si>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</si>
  <si>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</si>
  <si>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</si>
  <si>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</si>
  <si>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</si>
  <si>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</si>
  <si>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</si>
  <si>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</si>
  <si>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</si>
  <si>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</si>
  <si>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</si>
  <si>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</si>
  <si>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</si>
  <si>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</si>
  <si>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</si>
  <si>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</si>
  <si>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</si>
  <si>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</si>
  <si>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</si>
  <si>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</si>
  <si>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</si>
  <si>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</si>
  <si>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</si>
  <si>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</si>
  <si>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</si>
  <si>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</si>
  <si>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</si>
  <si>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</si>
  <si>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</si>
  <si>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</si>
  <si>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</si>
  <si>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</si>
  <si>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</si>
  <si>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</si>
  <si>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</si>
  <si>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</si>
  <si>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</si>
  <si>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</si>
  <si>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</si>
  <si>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</si>
  <si>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</si>
  <si>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</si>
  <si>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</si>
  <si>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</si>
  <si>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</si>
  <si>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</si>
  <si>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</si>
  <si>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</si>
  <si>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</si>
  <si>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</si>
  <si>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</si>
  <si>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</si>
  <si>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</si>
  <si>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</si>
  <si>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</si>
  <si>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</si>
  <si>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</si>
  <si>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</si>
  <si>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</si>
  <si>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</si>
  <si>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</si>
  <si>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</si>
  <si>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</si>
  <si>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</si>
  <si>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</si>
  <si>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</si>
  <si>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</si>
  <si>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</si>
  <si>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</si>
  <si>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</si>
  <si>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</si>
  <si>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</si>
  <si>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EMRO</t>
  </si>
  <si>
    <t>AFRO</t>
  </si>
  <si>
    <t>EURO</t>
  </si>
  <si>
    <t>PAHO</t>
  </si>
  <si>
    <t>WPRO</t>
  </si>
  <si>
    <t>SEARO</t>
  </si>
  <si>
    <t>Not LMIC</t>
  </si>
  <si>
    <t>LMIC</t>
  </si>
  <si>
    <t/>
  </si>
  <si>
    <t>Earlydemographic dividend</t>
  </si>
  <si>
    <t>GuineaBissau</t>
  </si>
  <si>
    <t>Latedemographic dividend</t>
  </si>
  <si>
    <t>Predemographic dividend</t>
  </si>
  <si>
    <t>Postdemographic dividend</t>
  </si>
  <si>
    <t>SubSaharan Africa (excluding high income)</t>
  </si>
  <si>
    <t>SubSaharan Africa</t>
  </si>
  <si>
    <t>TimorLeste</t>
  </si>
  <si>
    <t>SubSaharan Africa (IDA &amp; IBRD countries)</t>
  </si>
  <si>
    <t>country_name</t>
  </si>
  <si>
    <t>who_region</t>
  </si>
  <si>
    <t>income_group</t>
  </si>
  <si>
    <t>income_class</t>
  </si>
  <si>
    <t>population</t>
  </si>
  <si>
    <t>nurses</t>
  </si>
  <si>
    <t>midwives</t>
  </si>
  <si>
    <t>labs</t>
  </si>
  <si>
    <t>doctors</t>
  </si>
  <si>
    <t>trad_comp_med</t>
  </si>
  <si>
    <t>chws</t>
  </si>
  <si>
    <t>pharmacists</t>
  </si>
  <si>
    <t>physiotherapists</t>
  </si>
  <si>
    <t>dentists</t>
  </si>
  <si>
    <t>beds_per_1000</t>
  </si>
  <si>
    <t>perc_icu_beds</t>
  </si>
  <si>
    <t>beds_total</t>
  </si>
  <si>
    <t>country_code</t>
  </si>
  <si>
    <t>Unit</t>
  </si>
  <si>
    <t>HCW</t>
  </si>
  <si>
    <t>Cleaner</t>
  </si>
  <si>
    <t>IPC</t>
  </si>
  <si>
    <t>Hygiene</t>
  </si>
  <si>
    <t>Chlorine, HTH 70%</t>
  </si>
  <si>
    <t>Kg</t>
  </si>
  <si>
    <t>No</t>
  </si>
  <si>
    <t>N/A</t>
  </si>
  <si>
    <t>Alcohol-based hand rub</t>
  </si>
  <si>
    <t>Lt</t>
  </si>
  <si>
    <t>Liquid soap</t>
  </si>
  <si>
    <t>Bio-hazardous bag</t>
  </si>
  <si>
    <t>Each</t>
  </si>
  <si>
    <t>PPE</t>
  </si>
  <si>
    <t>Gown, protective</t>
  </si>
  <si>
    <t>Scrubs, tops</t>
  </si>
  <si>
    <t>Yes</t>
  </si>
  <si>
    <t>Scrubs, pants</t>
  </si>
  <si>
    <t>Apron, disposable</t>
  </si>
  <si>
    <t>Gloves, examination</t>
  </si>
  <si>
    <t>Pair</t>
  </si>
  <si>
    <t>Gloves, surgical</t>
  </si>
  <si>
    <t>Goggles, protective</t>
  </si>
  <si>
    <t>Face shield</t>
  </si>
  <si>
    <t>Respirator</t>
  </si>
  <si>
    <t>Mask, medical / surgical for healthworker</t>
  </si>
  <si>
    <t>Mask, medical / surgical for patient</t>
  </si>
  <si>
    <t>Testing</t>
  </si>
  <si>
    <t>Diagnostics</t>
  </si>
  <si>
    <t>Triple packaging boxes</t>
  </si>
  <si>
    <t>Swab and Viral transport medium</t>
  </si>
  <si>
    <t>Test kit - manual PCR (complete kit)</t>
  </si>
  <si>
    <t>1T/kit</t>
  </si>
  <si>
    <t>Test kits - high-throughput PCR (complete kit)</t>
  </si>
  <si>
    <t>For near patient PCR machine - RT-PCR cartridge</t>
  </si>
  <si>
    <t>Antigen Rapid Diagnostic Tests</t>
  </si>
  <si>
    <t>Thermocyclers for RT-PCR</t>
  </si>
  <si>
    <t>Near patient PCR machine, 2 modules instrument</t>
  </si>
  <si>
    <t>Near patient PCR machine, 4 modules instrument</t>
  </si>
  <si>
    <t>Case management - biomedical equipment</t>
  </si>
  <si>
    <t>Monitoring</t>
  </si>
  <si>
    <t>Infrared thermometer</t>
  </si>
  <si>
    <t>Pulse oximeter</t>
  </si>
  <si>
    <t>Adult, paediatric and neonatal according to clinical needs.</t>
  </si>
  <si>
    <t>Patient monitor, multiparametric with ECG, with accessories</t>
  </si>
  <si>
    <t>Minimum parameters to be measured:
ECG, NIBP, SpO2, RR
For high-end ICU:
IBP, CO2, TEMP
Used for ICU and HDI. IBP only for Intravascular Pressure Monitoring.</t>
  </si>
  <si>
    <t>Patient monitor, multiparametric without ECG, with accessories</t>
  </si>
  <si>
    <t>Minimum vital signs to be measured:
NIBP, SpO2, PR
Used for nurse multipatient observation arounds.</t>
  </si>
  <si>
    <t>Oxygen therapy</t>
  </si>
  <si>
    <t>Oxygen source (i.e., concentrator, cylinder, or pipe supply)</t>
  </si>
  <si>
    <t>Supplied with:
Flow and pressure regulator, outlet connector, non-heated bubble humidifier, as applicable.
Consumables would vary according to clinical needs.</t>
  </si>
  <si>
    <t>Airway Management &amp; Intubation</t>
  </si>
  <si>
    <t>Laryngoscope (direct or video type)</t>
  </si>
  <si>
    <t>Blades of different sizes and according to type of laryngoscope (video vs. direct). 
Consumption would vary if the device is single use or reusable.</t>
  </si>
  <si>
    <t>Mechanical Ventilation</t>
  </si>
  <si>
    <t>Patient ventilator, intensive care, with breathing circuits and patient interface</t>
  </si>
  <si>
    <t>It includes all accessories and consumables. Consumption would vary if devices are single use or reusable.</t>
  </si>
  <si>
    <t>Non-Invasive Ventilation</t>
  </si>
  <si>
    <t>BiPAP, with tubing and patient interfaces, with accessories</t>
  </si>
  <si>
    <t>High Flow Nasal Cannula, with tubing and patient interfaces</t>
  </si>
  <si>
    <t>IV Infusion</t>
  </si>
  <si>
    <t>Syringe driver (pump)</t>
  </si>
  <si>
    <t>Accessories according to equipment.</t>
  </si>
  <si>
    <t>Infusion pump</t>
  </si>
  <si>
    <t>Accessories according to equipment.
Number of channels vary according to clinical needs.</t>
  </si>
  <si>
    <t>Blood Chemistry</t>
  </si>
  <si>
    <t>Blood Gas Analyser, portable with cartridges and control solutions</t>
  </si>
  <si>
    <t>Consumption would vary according to the clinical needs.
Supplied with spare rechargeable battery.</t>
  </si>
  <si>
    <t>Imaging</t>
  </si>
  <si>
    <t>Ultrasound, portable, w/ transducers and trolley</t>
  </si>
  <si>
    <t>Supplied with:
Linear transducer 5.0-7.5 MHz;
Phased array cardiac transducer 5.0-7.5 MHz;
Conductive gel.</t>
  </si>
  <si>
    <t>X-Ray</t>
  </si>
  <si>
    <t>Specifications would be according local requirements. Preferably mobile for ICU.
Ancillary equipment for viewing and printing images should be supplied according to local requirements.</t>
  </si>
  <si>
    <t>Intensive Care Management</t>
  </si>
  <si>
    <t>Drill, for intra-osseous access, w/accessories, w/transport bag</t>
  </si>
  <si>
    <t>Supplied with:
Accessories for adults and paediatrics;
training kit.</t>
  </si>
  <si>
    <t>Electrocardiograph, portable w/accessories</t>
  </si>
  <si>
    <t>Supplied with patient cables and electrodes according to the no. of channels.</t>
  </si>
  <si>
    <t>Suction pump</t>
  </si>
  <si>
    <t>Collection bottles, tubing and filters according to type of pump (mechanical or electric).</t>
  </si>
  <si>
    <t>Case management - accessories &amp; consumables</t>
  </si>
  <si>
    <t>Flow splitter, 5 flowmeters 0-2 L/min</t>
  </si>
  <si>
    <t>Typically for paediatric use as gives low O2 flows.</t>
  </si>
  <si>
    <t>Oxygen delivery devices</t>
  </si>
  <si>
    <t>Nasal oxygen cannula, with prongs</t>
  </si>
  <si>
    <t>Mask, oxygen, with connection tube, reservoir bag and valve, high-concentration single use</t>
  </si>
  <si>
    <t>Adult and paediatric according to clinical needs.</t>
  </si>
  <si>
    <t>Venturi Mask, with percent O2 Lock and tubing</t>
  </si>
  <si>
    <t>Compressible self-refilling ventilation bag, capacity &gt; 1500 mL</t>
  </si>
  <si>
    <t>Compressible bag capacity: 1475 to 2000 mL,
with reservoir bag.
Non-rebreathing patient valve with pressure limiting valve, patient connector outside/inside diameter: 22/15 mm.
Masks, silicon, in 3 sizes (adult small, adult medium and adult large).</t>
  </si>
  <si>
    <t>Airway, nasopharyngeal, sterile, single use</t>
  </si>
  <si>
    <t>Different sizes according to clinical needs: 20 Fr, 22 Fr, 24 Fr, 26 Fr, 28 Fr, 30 Fr, 32 Fr, 34 Fr, 36 Fr</t>
  </si>
  <si>
    <t>Airway, oropharyngeal, Guedel</t>
  </si>
  <si>
    <t>Different sizes according to clinical needs: No. 2 (70 mm), No. 3 (80 mm), No. 4 (90 mm), No. 5 (100 mm)</t>
  </si>
  <si>
    <t>Colorimetric End Tidal CO2 detector single use</t>
  </si>
  <si>
    <t>Cricothyrotomy, set, emergency, 6 mm, sterile, single use</t>
  </si>
  <si>
    <t>Supplied with:
1  - 6.0 mm, cuffed cricothyroidotomy tube
1  - cricothyroidotomy, tube holder
1  - dilator
1  - scalpel blade, No. 15, for handle No. 3, sterile, single use
1  - suture, surgical, synthetic, non absorbable, monofilament, DEC 3.5 (0), 45 cm, with needle, 3/8 circle, 29.9 mm, cutting point
1  - syringe, 10 mL, two or three pieces, Luer type, sterile, single use
1  - Thermovent T (HME)</t>
  </si>
  <si>
    <t>Endotracheal tube introducer</t>
  </si>
  <si>
    <t>Type and sizes according to specifications.</t>
  </si>
  <si>
    <t>Tube, endotracheal</t>
  </si>
  <si>
    <t>Laryngeal mask airway (LMA)</t>
  </si>
  <si>
    <t>Sizes according to specifications.</t>
  </si>
  <si>
    <t>Beds_1000</t>
  </si>
  <si>
    <t>Source</t>
  </si>
  <si>
    <t>perc_crit_proxy</t>
  </si>
  <si>
    <t>source</t>
  </si>
  <si>
    <t>Occupational title</t>
  </si>
  <si>
    <t>patient_t24_mild</t>
  </si>
  <si>
    <t>patient_t24_mod</t>
  </si>
  <si>
    <t>patient_t24_sev</t>
  </si>
  <si>
    <t>patient_t24_crit</t>
  </si>
  <si>
    <t>patient_t24_screen</t>
  </si>
  <si>
    <t>esft_group</t>
  </si>
  <si>
    <t>General medical practitioner</t>
  </si>
  <si>
    <t>Internists</t>
  </si>
  <si>
    <t>Specialist medical practitioner (Critical care)</t>
  </si>
  <si>
    <t>Specialist medical practitioner (Dialysis)</t>
  </si>
  <si>
    <t>Specialist medical practitioner (Radiology)</t>
  </si>
  <si>
    <t>Specialist medical practitioner (Junior resident medical officer, Medical licentiate)</t>
  </si>
  <si>
    <t>Nursing professional (Outpatient) (Clinical officer general)</t>
  </si>
  <si>
    <t>Nursing professional (Ward) (Registered nurse)</t>
  </si>
  <si>
    <t>Nursing professional (Critical care) (Clinical nurse)</t>
  </si>
  <si>
    <t>Nursing professional (Dialysis)</t>
  </si>
  <si>
    <t>Junior Clinical Nurses</t>
  </si>
  <si>
    <t>Medical Technician (Radiology)</t>
  </si>
  <si>
    <t>Pharmaceutical technician</t>
  </si>
  <si>
    <t>Lab technician (Lab/medical lab scientist and technologist)</t>
  </si>
  <si>
    <t>Pharmacist (Pharmacists)</t>
  </si>
  <si>
    <t>Hospital support (Cleaner/Helper) (EHT)</t>
  </si>
  <si>
    <t>Hospital support (Medical secretaries)</t>
  </si>
  <si>
    <t>Admin</t>
  </si>
  <si>
    <t>Patient support (Social work &amp; counselling)</t>
  </si>
  <si>
    <t>Patient support (Physio &amp; occupational therapy)</t>
  </si>
  <si>
    <t>Patient Support (Liaison nurse)</t>
  </si>
  <si>
    <t>Community Health Workers</t>
  </si>
  <si>
    <t>Antigua And Barbuda</t>
  </si>
  <si>
    <t>Cook Islands</t>
  </si>
  <si>
    <t>Micronesia</t>
  </si>
  <si>
    <t>Niue</t>
  </si>
  <si>
    <t>Sao Tome And Principe</t>
  </si>
  <si>
    <t>Acetylsalicyclic acid</t>
  </si>
  <si>
    <t xml:space="preserve">Anti-platelet and anti-inflammatory </t>
  </si>
  <si>
    <t>100mg tab.</t>
  </si>
  <si>
    <t>mg</t>
  </si>
  <si>
    <t>tablet(s)</t>
  </si>
  <si>
    <t>Alcohol-based hand rub (ethanol 80% v/v or isopropyl alcohol 75% v/v</t>
  </si>
  <si>
    <t>Antiseptic/disinfectant</t>
  </si>
  <si>
    <t>solution, 500mL, bottle</t>
  </si>
  <si>
    <t>ml</t>
  </si>
  <si>
    <t>bottle(s)</t>
  </si>
  <si>
    <t>Amiodarone hydrochloride</t>
  </si>
  <si>
    <t xml:space="preserve">Antiarrhythmic </t>
  </si>
  <si>
    <t>50 mg/ml, 3 ml, amp.</t>
  </si>
  <si>
    <t>ampoule(s)</t>
  </si>
  <si>
    <t>Amlodipine</t>
  </si>
  <si>
    <t>Antihypertensive - calcium channel blocker</t>
  </si>
  <si>
    <t>10mg tab.</t>
  </si>
  <si>
    <t>Amoxicillin</t>
  </si>
  <si>
    <t>Antibiotic</t>
  </si>
  <si>
    <t>250 mg, tab.</t>
  </si>
  <si>
    <t xml:space="preserve">Amoxicillin </t>
  </si>
  <si>
    <t>500 mg, tab.</t>
  </si>
  <si>
    <t>Amoxicillin 125mg/clavulanic ac.31.25mg</t>
  </si>
  <si>
    <t>eq.156.25mg/5mL, oral susp., 100mL bottle</t>
  </si>
  <si>
    <t>Amoxicillin 1g / clavulanic acid 200mg, powder</t>
  </si>
  <si>
    <t>1.2g, amp.</t>
  </si>
  <si>
    <t>g</t>
  </si>
  <si>
    <t>Amoxicillin 500 mg / clavulanic acid 125 mg</t>
  </si>
  <si>
    <t>eq. 625mg/tab, tab.</t>
  </si>
  <si>
    <t>Amphotericin b (sodium deoxycholate)</t>
  </si>
  <si>
    <t xml:space="preserve">Antifungal </t>
  </si>
  <si>
    <t>50mg</t>
  </si>
  <si>
    <t>Ampicillin</t>
  </si>
  <si>
    <t>1g, powder, vial</t>
  </si>
  <si>
    <t>vial(s)</t>
  </si>
  <si>
    <t xml:space="preserve">Ampicillin </t>
  </si>
  <si>
    <t>500 mg, powder, vial</t>
  </si>
  <si>
    <t>Artesunate</t>
  </si>
  <si>
    <t>Antimalarial</t>
  </si>
  <si>
    <t>60mg, amp.</t>
  </si>
  <si>
    <t>Atracurium besilate</t>
  </si>
  <si>
    <t>Neuromuscular blocker/paralytic</t>
  </si>
  <si>
    <t>10mg/mL, 5mL, amp.</t>
  </si>
  <si>
    <t>Atropine sulfate</t>
  </si>
  <si>
    <t>Anticholinergic antiarrhythmic and secretion management</t>
  </si>
  <si>
    <t>1 mg/mL, 1mL, amp.</t>
  </si>
  <si>
    <t>Azithromycin</t>
  </si>
  <si>
    <t>250mg, tab.</t>
  </si>
  <si>
    <t xml:space="preserve">Azithromycin   </t>
  </si>
  <si>
    <t>500mg, tab</t>
  </si>
  <si>
    <t xml:space="preserve">Azithromycin     </t>
  </si>
  <si>
    <t>IV 500mg</t>
  </si>
  <si>
    <t xml:space="preserve">AZITHROMYCIN      </t>
  </si>
  <si>
    <t>200mg/5ml, powder oral susp., 15mL, bottle</t>
  </si>
  <si>
    <t>Yes - JAK inhibitor</t>
  </si>
  <si>
    <t>Baracitanib</t>
  </si>
  <si>
    <t>JAK inhibitor</t>
  </si>
  <si>
    <t>4mg</t>
  </si>
  <si>
    <t>Barrier cream</t>
  </si>
  <si>
    <t>Skin protectant</t>
  </si>
  <si>
    <t>1 tube(s) per ICU patient</t>
  </si>
  <si>
    <t>tube(s)</t>
  </si>
  <si>
    <t>Bisoprolol</t>
  </si>
  <si>
    <t>Antihypertensive - beta blocker</t>
  </si>
  <si>
    <t>5mg</t>
  </si>
  <si>
    <t xml:space="preserve">Bisoprolol </t>
  </si>
  <si>
    <t>1.25mg</t>
  </si>
  <si>
    <t>Calcium gluconate</t>
  </si>
  <si>
    <t>Mineral supplement/antidote</t>
  </si>
  <si>
    <t>100 mg/mL, 10mL, amp.</t>
  </si>
  <si>
    <t>Carbamazepine 200mg</t>
  </si>
  <si>
    <t>Anticonvulsant/antiepileptic</t>
  </si>
  <si>
    <t>200mg tab.</t>
  </si>
  <si>
    <t>Carbamazepine oral liquid</t>
  </si>
  <si>
    <t>100mg/5ml</t>
  </si>
  <si>
    <t>Yes - monoclonal antibody</t>
  </si>
  <si>
    <t>Casirivimab/Imdevimab (severe/critical indication)</t>
  </si>
  <si>
    <t>Monoclonal antibody</t>
  </si>
  <si>
    <t>1332mg/11.1ml - 20ml vials</t>
  </si>
  <si>
    <t>Casirivimab/Imdevimab (mild/moderate indication)</t>
  </si>
  <si>
    <t>300mg/2.5ml - 6ml vials</t>
  </si>
  <si>
    <t>Cefotaxime</t>
  </si>
  <si>
    <t>250mg vial</t>
  </si>
  <si>
    <t>Ceftriaxone sodium</t>
  </si>
  <si>
    <t>250mg, powder, vial</t>
  </si>
  <si>
    <t xml:space="preserve">Ceftriaxone sodium </t>
  </si>
  <si>
    <t>eq. 1 g base, powder for inject., vial</t>
  </si>
  <si>
    <t>Chlorhexidine digluconate 5%</t>
  </si>
  <si>
    <t>Antiseptic</t>
  </si>
  <si>
    <t>solution, 1000ml, bottle</t>
  </si>
  <si>
    <t>Chlorpromazine hydrochloride</t>
  </si>
  <si>
    <t xml:space="preserve">Antipsychotic </t>
  </si>
  <si>
    <t>eq.25mg base, tab.</t>
  </si>
  <si>
    <t xml:space="preserve">Ciprofloxacin </t>
  </si>
  <si>
    <t>eq. 2mg/ml base,100ml,semi-r.bot PVCfree</t>
  </si>
  <si>
    <t>Ciprofloxacin hydrochloride</t>
  </si>
  <si>
    <t>eq. 250 mg base, tab.</t>
  </si>
  <si>
    <t>Clindamycin hydrochloride</t>
  </si>
  <si>
    <t>eq. 300 mg base, caps.</t>
  </si>
  <si>
    <t>Clindamycin phosphate</t>
  </si>
  <si>
    <t>eq. 150mg base/ml, 2ml, amp.</t>
  </si>
  <si>
    <t>Clotrimazole</t>
  </si>
  <si>
    <t>500mg</t>
  </si>
  <si>
    <t>Cloxacillin sodium</t>
  </si>
  <si>
    <t>eq.250mg base, caps.</t>
  </si>
  <si>
    <t>Cloxacillin sodium salt</t>
  </si>
  <si>
    <t>500mg, powder, vial</t>
  </si>
  <si>
    <t xml:space="preserve">Co- trimoxazole iv 960 tds </t>
  </si>
  <si>
    <t>80 mg + 16 mg/ mL in 10- mL amp.</t>
  </si>
  <si>
    <t xml:space="preserve">Co-trimoxazole tabs 160/800mg </t>
  </si>
  <si>
    <t>40/200mg/5ml, 100ml</t>
  </si>
  <si>
    <t>Yes - corticosteroid</t>
  </si>
  <si>
    <t>Dexamethasone phosphate</t>
  </si>
  <si>
    <t>Corticosteroid anti-inflammatory</t>
  </si>
  <si>
    <t>4mg/ml, 1ml, amp.</t>
  </si>
  <si>
    <t xml:space="preserve">Dexamethasone phosphate </t>
  </si>
  <si>
    <t>4mg tab.</t>
  </si>
  <si>
    <t>Dextrose (glucose) 5%</t>
  </si>
  <si>
    <t xml:space="preserve">Intravenous infusion solution </t>
  </si>
  <si>
    <t>1L, plastic pouch</t>
  </si>
  <si>
    <t>l</t>
  </si>
  <si>
    <t>pouch(es)</t>
  </si>
  <si>
    <t xml:space="preserve">Dextrose (glucose) 5% </t>
  </si>
  <si>
    <t>Intravenous infusion solution</t>
  </si>
  <si>
    <t>500mL, plastic pouch</t>
  </si>
  <si>
    <t>Diazepam</t>
  </si>
  <si>
    <t>Anxiolytic, anticonvulsant</t>
  </si>
  <si>
    <t>5mg, tab.</t>
  </si>
  <si>
    <t xml:space="preserve">Diazepam </t>
  </si>
  <si>
    <t>Benzodiazepine/anxiolytic, anticonvulsant</t>
  </si>
  <si>
    <t>5mg/ml, 2ml, amp.</t>
  </si>
  <si>
    <t>Digoxin</t>
  </si>
  <si>
    <t>250µg, tab.</t>
  </si>
  <si>
    <t xml:space="preserve">Digoxin </t>
  </si>
  <si>
    <t>250 µg/ml, 2 ml, amp.</t>
  </si>
  <si>
    <t>µg</t>
  </si>
  <si>
    <t>Docusate</t>
  </si>
  <si>
    <t xml:space="preserve">Laxative </t>
  </si>
  <si>
    <t>100mg capsule</t>
  </si>
  <si>
    <t>Dopamine hydrochloride</t>
  </si>
  <si>
    <t>Vasopressor</t>
  </si>
  <si>
    <t>40 mg/ml, 5ml, amp.</t>
  </si>
  <si>
    <t>Doxycycline salt</t>
  </si>
  <si>
    <t>100mg, tab.</t>
  </si>
  <si>
    <t>Enalapril</t>
  </si>
  <si>
    <t>Antihypertensive - ace inhibitor</t>
  </si>
  <si>
    <t>Yes - anticoagulant</t>
  </si>
  <si>
    <t>Enoxaparin</t>
  </si>
  <si>
    <t>Anticoagulant</t>
  </si>
  <si>
    <t>120mg/0.8ml</t>
  </si>
  <si>
    <t>syringe(s)</t>
  </si>
  <si>
    <t>40mg/0.4ml</t>
  </si>
  <si>
    <t>Epinephrine (adrenaline) tartrate</t>
  </si>
  <si>
    <t>Vasopressor and anti-anaphylaxis</t>
  </si>
  <si>
    <t>eq.1mg/mL base, 1mL amp. IV</t>
  </si>
  <si>
    <t>Ergometrine maleate, injection</t>
  </si>
  <si>
    <t>Uterotonics</t>
  </si>
  <si>
    <t>0.2mg/ml, 1ml amp.</t>
  </si>
  <si>
    <t>Erythromycin lactobionate</t>
  </si>
  <si>
    <t>eq. to 1 g base, pdr, vial</t>
  </si>
  <si>
    <t>Erythromycin stearate</t>
  </si>
  <si>
    <t>eq. 500 mg base, tab.</t>
  </si>
  <si>
    <t>Fentanyl</t>
  </si>
  <si>
    <t>Opioid analgesics</t>
  </si>
  <si>
    <t>0.05mg/mL, 10mL amp.</t>
  </si>
  <si>
    <t>Fluconazole</t>
  </si>
  <si>
    <t>50 mg, caps.</t>
  </si>
  <si>
    <t>Fluconazole iv</t>
  </si>
  <si>
    <t>200mg/100ml</t>
  </si>
  <si>
    <t xml:space="preserve">Fluoxetine </t>
  </si>
  <si>
    <t xml:space="preserve">Ssri antidepressant </t>
  </si>
  <si>
    <t>20mg capsule</t>
  </si>
  <si>
    <t>Furosemide</t>
  </si>
  <si>
    <t>Diuretic</t>
  </si>
  <si>
    <t>10mg/mL, 2mL, amp.</t>
  </si>
  <si>
    <t xml:space="preserve">Furosemide </t>
  </si>
  <si>
    <t>40 mg, tab.</t>
  </si>
  <si>
    <t>Gentamicin sulfate</t>
  </si>
  <si>
    <t>eq. 40 mg/ml base, 2ml, amp.</t>
  </si>
  <si>
    <t>Glucose hypertonic, 50%</t>
  </si>
  <si>
    <t>Intravenous infusion solution/antidote</t>
  </si>
  <si>
    <t>50mL, vial</t>
  </si>
  <si>
    <t>Glyceryl trinitrate</t>
  </si>
  <si>
    <t xml:space="preserve">Antianginal </t>
  </si>
  <si>
    <t>0.3mg, sublingual tab.</t>
  </si>
  <si>
    <t>Haloperidol</t>
  </si>
  <si>
    <t>5mg/mL, sol. for inject., 1mL, amp.</t>
  </si>
  <si>
    <t>Hydralazine hydrochloride</t>
  </si>
  <si>
    <t xml:space="preserve">Antihypertensive </t>
  </si>
  <si>
    <t>20mg, powder, amp.</t>
  </si>
  <si>
    <t xml:space="preserve">Hydrochlorothiazide </t>
  </si>
  <si>
    <t>Antihypertensive - diuretic</t>
  </si>
  <si>
    <t>25 mg, tab.</t>
  </si>
  <si>
    <t>Hydrocortisone sodium succinate</t>
  </si>
  <si>
    <t>eq.100mg base, powder, vial</t>
  </si>
  <si>
    <t>Hyoscine butylbromide (scopolamine butylbrom)</t>
  </si>
  <si>
    <t>Anticholinergic - secretion management and abdominal cramping</t>
  </si>
  <si>
    <t>20 mg/1ml, amp.</t>
  </si>
  <si>
    <t>Ibuprofen</t>
  </si>
  <si>
    <t>Nonsteroidal anti-inflammatory</t>
  </si>
  <si>
    <t>400 mg, tab.</t>
  </si>
  <si>
    <t xml:space="preserve">Insulin isophane </t>
  </si>
  <si>
    <t>Medicine to lower blood glucose</t>
  </si>
  <si>
    <t>100 iU/ml in 10ml</t>
  </si>
  <si>
    <t>Insulin rapid (actrapid)</t>
  </si>
  <si>
    <t>Antiglycemic</t>
  </si>
  <si>
    <t>rDNA insul.,100 IU/mL, 10mL, vial</t>
  </si>
  <si>
    <t>Ipratropium bromide for nebulize</t>
  </si>
  <si>
    <t>Bronchodilator - secretion management</t>
  </si>
  <si>
    <t>250mcg/ml nebule(s)</t>
  </si>
  <si>
    <t>mcg</t>
  </si>
  <si>
    <t>nebule(s)s</t>
  </si>
  <si>
    <t>Ketamine hydrochloride</t>
  </si>
  <si>
    <t>General anesthetic</t>
  </si>
  <si>
    <t>eq. 50 mg/mL base, 10mL, vial</t>
  </si>
  <si>
    <t>Levofloxacin</t>
  </si>
  <si>
    <t>Antibacterial</t>
  </si>
  <si>
    <t xml:space="preserve">Lidocaine hydrochloride injection, 2%, 20-ml ampoule </t>
  </si>
  <si>
    <t>Local anaesthetic/antiarrhythmic</t>
  </si>
  <si>
    <t>for inject., 20mL, vial</t>
  </si>
  <si>
    <t>Lidocaine hydrochloride, 1%</t>
  </si>
  <si>
    <t xml:space="preserve">Lorazepam </t>
  </si>
  <si>
    <t xml:space="preserve">Anxiolytic </t>
  </si>
  <si>
    <t>1mg tab.</t>
  </si>
  <si>
    <t>Lubricating eye drops</t>
  </si>
  <si>
    <t>Topical solution</t>
  </si>
  <si>
    <t>Magnesium sulfate</t>
  </si>
  <si>
    <t>Pre-eclampsia/electrolyte supplement</t>
  </si>
  <si>
    <t>500mg/mL, 10mL, amp.</t>
  </si>
  <si>
    <t>Meropenem</t>
  </si>
  <si>
    <t>1g amp.</t>
  </si>
  <si>
    <t>Metformin</t>
  </si>
  <si>
    <t>Antihyperglycemic - medicine to lower blood glucose</t>
  </si>
  <si>
    <t>500mg tab.</t>
  </si>
  <si>
    <t>Metoclopramide hydrochloride</t>
  </si>
  <si>
    <t xml:space="preserve">Antiemetic </t>
  </si>
  <si>
    <t>5mg/mL, 2mL, amp.</t>
  </si>
  <si>
    <t>Metronidazole</t>
  </si>
  <si>
    <t xml:space="preserve">Metronidazole </t>
  </si>
  <si>
    <t>5mg/mL, 100 ml, semi-rigid bottle</t>
  </si>
  <si>
    <t>Midazolam</t>
  </si>
  <si>
    <t>Benzodiazepine/sedative</t>
  </si>
  <si>
    <t>5mg/ml, 3ml, amp.</t>
  </si>
  <si>
    <t xml:space="preserve">Misoprostol, tablet(s), 0.2 mg (200 mcg) </t>
  </si>
  <si>
    <t>Uterotonic</t>
  </si>
  <si>
    <t>0.2mg</t>
  </si>
  <si>
    <t>Molnupiravir</t>
  </si>
  <si>
    <t>Antiviral</t>
  </si>
  <si>
    <t>800mg</t>
  </si>
  <si>
    <t>Morphine sulfate</t>
  </si>
  <si>
    <t>10mg/ml, 1ml, amp.</t>
  </si>
  <si>
    <t>Naloxone hydrochloride</t>
  </si>
  <si>
    <t>Antidote, opioid antagonist</t>
  </si>
  <si>
    <t>0.4mg/ml, 1ml, amp.</t>
  </si>
  <si>
    <t>Nystatin</t>
  </si>
  <si>
    <t>Antifungal - topical</t>
  </si>
  <si>
    <t>100 IU/ml, oral susp.</t>
  </si>
  <si>
    <t>IU</t>
  </si>
  <si>
    <t>Omeprazole</t>
  </si>
  <si>
    <t xml:space="preserve">Antacid, proton pump inhibitor </t>
  </si>
  <si>
    <t>20 mg, gastro-resistant, caps.</t>
  </si>
  <si>
    <t xml:space="preserve">Omeprazole </t>
  </si>
  <si>
    <t>40mg, powder, vial</t>
  </si>
  <si>
    <t>Ondansetron hydrochloride</t>
  </si>
  <si>
    <t>2mg/ml, 2ml, amp.</t>
  </si>
  <si>
    <t xml:space="preserve">Ondansetron hydrochloride </t>
  </si>
  <si>
    <t>4mg, tab.</t>
  </si>
  <si>
    <t xml:space="preserve">Ondansetron hydrochloride  </t>
  </si>
  <si>
    <t>Antiemetic</t>
  </si>
  <si>
    <t>4mg/5ml Syrup</t>
  </si>
  <si>
    <t>Oral rehydration salts (ors) low osmol.</t>
  </si>
  <si>
    <t>Diarrhoea</t>
  </si>
  <si>
    <t>sachet 20.5 g/1l</t>
  </si>
  <si>
    <t>sachet(s)</t>
  </si>
  <si>
    <t>Oseltamivir caps</t>
  </si>
  <si>
    <t>Antiviral, influenza</t>
  </si>
  <si>
    <t>75mg</t>
  </si>
  <si>
    <t>Oxytocin 10 iu/ml, 1 ml amp</t>
  </si>
  <si>
    <t>10 IU/ml, 1ml</t>
  </si>
  <si>
    <t>Paracetamol (acetaminophen), 100mg, tab.</t>
  </si>
  <si>
    <t>Anti-pyretic, analgesic</t>
  </si>
  <si>
    <t>Paracetamol (acetaminophen), 10mg/ml, inject, 50ml, bot.</t>
  </si>
  <si>
    <t>10mg/ml, inject., 100 ml, plastic pouch</t>
  </si>
  <si>
    <t>Paracetamol (acetaminophen), 120 mg/5 ml, syrup, 100 ml, bottle(s)</t>
  </si>
  <si>
    <t>120 mg/5 ml, syrup, 100ml, bottle</t>
  </si>
  <si>
    <t>Paracetamol (acetaminophen), 500 mg, tab.</t>
  </si>
  <si>
    <t>Phenobarbital</t>
  </si>
  <si>
    <t>Anticonvulsants/antiepileptics</t>
  </si>
  <si>
    <t>50mg, tab.</t>
  </si>
  <si>
    <t>Phenobarbital (sodium)</t>
  </si>
  <si>
    <t>200mg/mL, 1mL, amp.</t>
  </si>
  <si>
    <t xml:space="preserve">Phenytoin sodium </t>
  </si>
  <si>
    <t>25mg/5ml, oral liquid</t>
  </si>
  <si>
    <t>Phenytoin sodium, 100mg, coated tab.</t>
  </si>
  <si>
    <t>100mg, coated tab.</t>
  </si>
  <si>
    <t>Phenytoin sodium, 50mg/ml, 5ml, vial(s)</t>
  </si>
  <si>
    <t>50mg/mL, 5mL, vial</t>
  </si>
  <si>
    <t>Phytomenadione (vitamin k1)</t>
  </si>
  <si>
    <t>Vitamin affecting coagulation</t>
  </si>
  <si>
    <t>10mg/ml (2mg/0.2ml), 0.2ml amp.</t>
  </si>
  <si>
    <t xml:space="preserve">PHYTOMENADIONE (vitamin K1) </t>
  </si>
  <si>
    <t>1mg/ml amp</t>
  </si>
  <si>
    <t>Piperacillin and tazobactam</t>
  </si>
  <si>
    <t xml:space="preserve">Antibiotic </t>
  </si>
  <si>
    <t>4g/500mg vial</t>
  </si>
  <si>
    <t>Potassium chloride 15%  2mmol/1ml</t>
  </si>
  <si>
    <t xml:space="preserve">Electrolyte </t>
  </si>
  <si>
    <t>10 mL, amp.</t>
  </si>
  <si>
    <t>Prednisolone</t>
  </si>
  <si>
    <t>5 mg, tab.</t>
  </si>
  <si>
    <t>Propofol</t>
  </si>
  <si>
    <t>Sedative/general anesthetic</t>
  </si>
  <si>
    <t>10mg/mL, 10mL, amp.</t>
  </si>
  <si>
    <t>Ringer lactate</t>
  </si>
  <si>
    <t xml:space="preserve">Ringer lactate </t>
  </si>
  <si>
    <t>Risperidone</t>
  </si>
  <si>
    <t>1 mg, tab.</t>
  </si>
  <si>
    <t>Salbutamol sulfate</t>
  </si>
  <si>
    <t>Bronchodilator</t>
  </si>
  <si>
    <t>5mg/ml nebule(s)</t>
  </si>
  <si>
    <t>nebule(s)</t>
  </si>
  <si>
    <t xml:space="preserve">Salbutamol sulfate </t>
  </si>
  <si>
    <t>eq.0.1mg base/puff, 200 puffs, inhaler(s)</t>
  </si>
  <si>
    <t>inhaler(s)</t>
  </si>
  <si>
    <t>Senna</t>
  </si>
  <si>
    <t>Laxative</t>
  </si>
  <si>
    <t>7.5mg tab</t>
  </si>
  <si>
    <t>Sodium bicarbonate</t>
  </si>
  <si>
    <t xml:space="preserve">Acid-base balance </t>
  </si>
  <si>
    <t>8.4%, 1 mEq/mL, 20mL amp.</t>
  </si>
  <si>
    <t>Sodium chloride</t>
  </si>
  <si>
    <t>0.9%, 1L, plastic pouch</t>
  </si>
  <si>
    <t xml:space="preserve">Sodium chloride </t>
  </si>
  <si>
    <t>0.9%, 500 ml, plastic pouch</t>
  </si>
  <si>
    <t xml:space="preserve">Sodium chloride  </t>
  </si>
  <si>
    <t>10ml amp.</t>
  </si>
  <si>
    <t xml:space="preserve">Sodium chloride   </t>
  </si>
  <si>
    <t>100ml bag</t>
  </si>
  <si>
    <t>bag(s)</t>
  </si>
  <si>
    <t>Sulfamethoxazole 400mg/trimethoprim 80mg</t>
  </si>
  <si>
    <t>400/80mg tab.</t>
  </si>
  <si>
    <t>Suxamethonium chloride</t>
  </si>
  <si>
    <t>Neuromuscular blocker/paralytic - intubation</t>
  </si>
  <si>
    <t>50mg/mL, 2mL, amp.</t>
  </si>
  <si>
    <t xml:space="preserve">Tetracycline eye ointment </t>
  </si>
  <si>
    <t>Antibiotic - topical</t>
  </si>
  <si>
    <t>1% 5g tube(s)</t>
  </si>
  <si>
    <t>Yes - IL6 receptor blocker</t>
  </si>
  <si>
    <t xml:space="preserve">Tocilizumab </t>
  </si>
  <si>
    <t>Interleuken blocker</t>
  </si>
  <si>
    <t>400mg per 20ml vial</t>
  </si>
  <si>
    <t>Tramadol hydrochloride</t>
  </si>
  <si>
    <t>Opioid analgesic</t>
  </si>
  <si>
    <t xml:space="preserve">Tramadol hydrochloride </t>
  </si>
  <si>
    <t>50 mg/ml, 2ml, amp.</t>
  </si>
  <si>
    <t>Unfractionated heparin</t>
  </si>
  <si>
    <t>5000 IU/mL, 5 mL, amp.</t>
  </si>
  <si>
    <t>Valproic acid</t>
  </si>
  <si>
    <t>Solutions correcting water</t>
  </si>
  <si>
    <t xml:space="preserve">Valproic acid </t>
  </si>
  <si>
    <t>100 mg/ mL in 4- mL amp.;</t>
  </si>
  <si>
    <t xml:space="preserve">Valproic acid  </t>
  </si>
  <si>
    <t>Muscle Relaxants</t>
  </si>
  <si>
    <t>Vancomycin</t>
  </si>
  <si>
    <t>Medicines for diabetes</t>
  </si>
  <si>
    <t>5% x 5 d, 250mg vial</t>
  </si>
  <si>
    <t>Water for injection</t>
  </si>
  <si>
    <t>10 ml, amp.</t>
  </si>
  <si>
    <t>Zinc sulfate</t>
  </si>
  <si>
    <t>Neuromuscular blocker - intubation</t>
  </si>
  <si>
    <t>eq. to 20 mg zinc mineral, dispersible tab.</t>
  </si>
  <si>
    <t>Yes - medical consumable for monoclonal antibody administration</t>
  </si>
  <si>
    <t>0.2 micron PES filter (add-on)</t>
  </si>
  <si>
    <t>For administration of monoclonal antibodies</t>
  </si>
  <si>
    <t>1 filter</t>
  </si>
  <si>
    <t>filter(s)</t>
  </si>
  <si>
    <r>
      <rPr>
        <sz val="11"/>
        <rFont val="Calibri"/>
        <family val="2"/>
        <scheme val="minor"/>
      </rPr>
      <t xml:space="preserve">© World Health Organization 2021. Some rights reserved. This work is available under the </t>
    </r>
    <r>
      <rPr>
        <u/>
        <sz val="11"/>
        <color rgb="FF0000FF"/>
        <rFont val="Calibri"/>
        <family val="2"/>
        <scheme val="minor"/>
      </rPr>
      <t>CC BY-NC-SA 3.0 IGO</t>
    </r>
    <r>
      <rPr>
        <sz val="11"/>
        <rFont val="Calibri"/>
        <family val="2"/>
        <scheme val="minor"/>
      </rPr>
      <t xml:space="preserve"> licence.</t>
    </r>
  </si>
  <si>
    <t>covid_specific</t>
  </si>
  <si>
    <t>drug</t>
  </si>
  <si>
    <t>classification</t>
  </si>
  <si>
    <t>concentration</t>
  </si>
  <si>
    <t>formulation</t>
  </si>
  <si>
    <t>units</t>
  </si>
  <si>
    <t>drug_form</t>
  </si>
  <si>
    <t>price_usd</t>
  </si>
  <si>
    <t>crit_days_per_treatment_course</t>
  </si>
  <si>
    <t>crit_daily_amount</t>
  </si>
  <si>
    <t>crit_drug_form_per_treatment_course</t>
  </si>
  <si>
    <t>crit_vol_per_treatment_course</t>
  </si>
  <si>
    <t>perc_crit_patients_receiving_treatment</t>
  </si>
  <si>
    <t>sev_daily_amount</t>
  </si>
  <si>
    <t>sev_drug_form_per_treatment_course</t>
  </si>
  <si>
    <t>sev_vol_per_treatment_course</t>
  </si>
  <si>
    <t>perc_sev_patients_receiving_treatment</t>
  </si>
  <si>
    <t>sev_days_per_treatment_course</t>
  </si>
  <si>
    <t>mod_days_per_treatment_course</t>
  </si>
  <si>
    <t>mod_daily_amount</t>
  </si>
  <si>
    <t>mod_drug_form_per_treatment_course</t>
  </si>
  <si>
    <t>mod_vol_per_treatment_course</t>
  </si>
  <si>
    <t>perc_mod_patients_receiving_treatment</t>
  </si>
  <si>
    <t>amount_per_inpatient_hcw_per_day</t>
  </si>
  <si>
    <t>amount_per_inpatient_cleaner_per_day</t>
  </si>
  <si>
    <t>amount_per_inpatient_inf_caregiver_per_day</t>
  </si>
  <si>
    <t>amount_per_inpatient_ambworker_per_day</t>
  </si>
  <si>
    <t>amount_per_inpatient_biomed_eng_per_day</t>
  </si>
  <si>
    <t>amount_per_inpatient_sev_patient_per_day</t>
  </si>
  <si>
    <t>amount_per_inpatient_crit_patient_per_day</t>
  </si>
  <si>
    <t>amount_per_inpatient_sev_bed_per_day</t>
  </si>
  <si>
    <t>amount_per_inpatient_crit_bed_per_day</t>
  </si>
  <si>
    <t>amount_per_screening_hcw_per_day</t>
  </si>
  <si>
    <t>amount_per_screening_patient_per_day</t>
  </si>
  <si>
    <t>amount_per_lab_tech_per_day</t>
  </si>
  <si>
    <t>amount_per_lab_cleaner_per_day</t>
  </si>
  <si>
    <t>Maintain Status Quo</t>
  </si>
  <si>
    <t>Low Transmission</t>
  </si>
  <si>
    <t>Decrease Transmission 50%</t>
  </si>
  <si>
    <t>Additional 50% Reduction</t>
  </si>
  <si>
    <t>Medium Transmission</t>
  </si>
  <si>
    <t>Maintain Current Transmission</t>
  </si>
  <si>
    <t>High Transmission</t>
  </si>
  <si>
    <t>Increase Transmission 50%</t>
  </si>
  <si>
    <t>Relax Interventions 50%</t>
  </si>
  <si>
    <t>imperial_category_labels</t>
  </si>
  <si>
    <t>imperial_scenario</t>
  </si>
  <si>
    <t>label_death_calibrated</t>
  </si>
  <si>
    <t>label_not_death_calibrated</t>
  </si>
  <si>
    <t>R</t>
  </si>
  <si>
    <t>Low</t>
  </si>
  <si>
    <t>Medium</t>
  </si>
  <si>
    <t>High</t>
  </si>
  <si>
    <t>Bahamas</t>
  </si>
  <si>
    <t>Bolivia (Plurinational State of)</t>
  </si>
  <si>
    <t>Not listed</t>
  </si>
  <si>
    <t>DRC</t>
  </si>
  <si>
    <t>Congo</t>
  </si>
  <si>
    <t>Côte d'Ivoire</t>
  </si>
  <si>
    <t>Curaçao</t>
  </si>
  <si>
    <t>Czechia</t>
  </si>
  <si>
    <t>Egypt</t>
  </si>
  <si>
    <t>Swaziland</t>
  </si>
  <si>
    <t>Faeroe Islands</t>
  </si>
  <si>
    <t>Gambia</t>
  </si>
  <si>
    <t>China, Hong Kong SAR</t>
  </si>
  <si>
    <t>Iran (Islamic Republic of)</t>
  </si>
  <si>
    <t>Dem. People's Republic of Korea</t>
  </si>
  <si>
    <t>Republic of Korea</t>
  </si>
  <si>
    <t>Kyrgyzstan</t>
  </si>
  <si>
    <t>Lao People's Democratic Republic</t>
  </si>
  <si>
    <t>China, Macao SAR</t>
  </si>
  <si>
    <t>Micronesia (Fed. States of)</t>
  </si>
  <si>
    <t>Republic of Moldova</t>
  </si>
  <si>
    <t>TFYR Macedonia</t>
  </si>
  <si>
    <t>Slovakia</t>
  </si>
  <si>
    <t>Saint Kitts and Nevis</t>
  </si>
  <si>
    <t>Saint Lucia</t>
  </si>
  <si>
    <t>Saint Vincent and the Grenadines</t>
  </si>
  <si>
    <t>United Republic of Tanzania</t>
  </si>
  <si>
    <t>United States of America</t>
  </si>
  <si>
    <t>Venezuela (Bolivarian Republic of)</t>
  </si>
  <si>
    <t>Viet Nam</t>
  </si>
  <si>
    <t>United States Virgin Islands</t>
  </si>
  <si>
    <t>State of Palestine</t>
  </si>
  <si>
    <t>Yemen</t>
  </si>
  <si>
    <t>country_wb</t>
  </si>
  <si>
    <t>country_undp</t>
  </si>
  <si>
    <t>pop_2020</t>
  </si>
  <si>
    <t>pop_2015</t>
  </si>
  <si>
    <t>yoy</t>
  </si>
  <si>
    <t>region</t>
  </si>
  <si>
    <t>roche_6800</t>
  </si>
  <si>
    <t>roche_8800</t>
  </si>
  <si>
    <t>abbott_m2000</t>
  </si>
  <si>
    <t>hologic_panther</t>
  </si>
  <si>
    <t>genexpert</t>
  </si>
  <si>
    <t>manual</t>
  </si>
  <si>
    <t>unit(s)</t>
  </si>
  <si>
    <t>category</t>
  </si>
  <si>
    <t>group</t>
  </si>
  <si>
    <t>item</t>
  </si>
  <si>
    <t>unit</t>
  </si>
  <si>
    <t>reusable</t>
  </si>
  <si>
    <t>supplied_with</t>
  </si>
  <si>
    <t>price</t>
  </si>
  <si>
    <t>amount_per_inpatient_sev_crit_bed_per_day</t>
  </si>
  <si>
    <t>amount_per_isolation_inf_caregiver_per_day</t>
  </si>
  <si>
    <t>amount_per_isolation_patient_per_day</t>
  </si>
  <si>
    <t>amount_per_inpatient_sev_crit_patient_per_day</t>
  </si>
  <si>
    <t>shifts</t>
  </si>
  <si>
    <t>hours</t>
  </si>
  <si>
    <t>capacity</t>
  </si>
  <si>
    <t>percent</t>
  </si>
  <si>
    <t>fully dedicated</t>
  </si>
  <si>
    <t>primarily COVID</t>
  </si>
  <si>
    <t>split evenly</t>
  </si>
  <si>
    <t>limited capacity</t>
  </si>
  <si>
    <t>platform</t>
  </si>
  <si>
    <t>throughput_8hrs</t>
  </si>
  <si>
    <t>throughput_24hrs</t>
  </si>
  <si>
    <t>Roche 6800</t>
  </si>
  <si>
    <t>Roche 8800</t>
  </si>
  <si>
    <t>Abbott m2000</t>
  </si>
  <si>
    <t>Hologic Panther</t>
  </si>
  <si>
    <t>Hologic Panther Fusion</t>
  </si>
  <si>
    <t>GeneXpert</t>
  </si>
  <si>
    <t>Manual rt-PRC</t>
  </si>
  <si>
    <t>type</t>
  </si>
  <si>
    <t>shifts_day</t>
  </si>
  <si>
    <t>days_week</t>
  </si>
  <si>
    <t>covid_capacity</t>
  </si>
  <si>
    <t>high_throughput</t>
  </si>
  <si>
    <t>near_patient</t>
  </si>
  <si>
    <t>platform_key</t>
  </si>
  <si>
    <t>hologic_panther_fusion</t>
  </si>
  <si>
    <t>throughput_16hrs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</si>
</sst>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2" fillId="0" borderId="1" xfId="0" applyFont="1" applyBorder="1"/>
    <xf numFmtId="0" fontId="1" fillId="0" borderId="0" xfId="3"/>
    <xf numFmtId="43" fontId="0" fillId="0" borderId="0" xfId="1" applyFont="1"/>
    <xf numFmtId="0" fontId="3" fillId="0" borderId="0" xfId="0" applyFont="1"/>
    <xf numFmtId="2" fontId="0" fillId="2" borderId="0" xfId="0" applyNumberFormat="1" applyFill="1"/>
    <xf numFmtId="0" fontId="0" fillId="2" borderId="0" xfId="2" applyNumberFormat="1" applyFont="1" applyFill="1"/>
    <xf numFmtId="0" fontId="5" fillId="0" borderId="0" xfId="0" applyFont="1"/>
    <xf numFmtId="0" fontId="4" fillId="0" borderId="0" xfId="0" applyFont="1"/>
    <xf numFmtId="0" fontId="2" fillId="0" borderId="1" xfId="0" applyFont="1" applyBorder="1" applyAlignment="1">
      <alignment wrapText="1"/>
    </xf>
    <xf numFmtId="164" fontId="0" fillId="0" borderId="0" xfId="1" applyNumberFormat="1" applyFont="1"/>
    <xf numFmtId="165" fontId="0" fillId="0" borderId="0" xfId="2" applyNumberFormat="1" applyFont="1"/>
  </cellXfs>
  <cellStyles count="4">
    <cellStyle name="Comma" xfId="1" builtinId="3"/>
    <cellStyle name="Normal" xfId="0" builtinId="0"/>
    <cellStyle name="Normal 2 3" xfId="3" xr:uid="{D3364EC0-36D0-4927-8CF4-64C9A1BA443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mperiallondon-my.sharepoint.com/personal/icg20_ic_ac_uk/Documents/Attachments/WHO-2019-nCoV-Tools-Essential-forecasting-2021.1-eng_V4.1_new%20drugs_2022%2001%2019_unloc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cg20/Downloads/WHO-2019-nCoV-Tools-Essential-forecasting-2021.1-eng_V4.1_new%20drugs_2022%2001%2019_unlock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7">
          <cell r="I47">
            <v>2</v>
          </cell>
        </row>
        <row r="48">
          <cell r="I48">
            <v>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52">
          <cell r="BF52">
            <v>345</v>
          </cell>
        </row>
        <row r="53">
          <cell r="BF53">
            <v>100</v>
          </cell>
        </row>
        <row r="64">
          <cell r="BF64">
            <v>502</v>
          </cell>
          <cell r="BH64">
            <v>56</v>
          </cell>
        </row>
        <row r="65">
          <cell r="BF65">
            <v>205</v>
          </cell>
          <cell r="BH65">
            <v>23</v>
          </cell>
        </row>
        <row r="66">
          <cell r="BF66">
            <v>706</v>
          </cell>
          <cell r="BH66">
            <v>78</v>
          </cell>
        </row>
        <row r="104">
          <cell r="BF104">
            <v>890</v>
          </cell>
        </row>
        <row r="105">
          <cell r="BF105">
            <v>890</v>
          </cell>
        </row>
        <row r="132">
          <cell r="BF132">
            <v>350</v>
          </cell>
          <cell r="BH132">
            <v>38</v>
          </cell>
        </row>
        <row r="135">
          <cell r="BF135">
            <v>1779</v>
          </cell>
        </row>
        <row r="138">
          <cell r="BF138">
            <v>2820</v>
          </cell>
          <cell r="BH138">
            <v>235</v>
          </cell>
        </row>
        <row r="139">
          <cell r="BF139">
            <v>948</v>
          </cell>
          <cell r="BH139">
            <v>79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4">
          <cell r="BF44">
            <v>890</v>
          </cell>
        </row>
        <row r="46">
          <cell r="BF46">
            <v>345</v>
          </cell>
        </row>
        <row r="47">
          <cell r="BF47">
            <v>100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AERTLEIN, Luke Alan" id="{F60FD6DD-D39B-42B7-80F6-FC13F4773583}" userId="BAERTLEIN, Luke Al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" dT="2022-01-12T18:30:11.50" personId="{F60FD6DD-D39B-42B7-80F6-FC13F4773583}" id="{FCBEF7DA-F714-47A5-906E-85F3427BBC12}" done="1">
    <text>Small issue, but this could be an error. If unit is 500mL bottle, then the amount in drug form is not 72 (i.e. not 72 bottles) - seems like the calculation is 72 mL that needs to be converted to 500mL bottle proportions.</text>
  </threadedComment>
  <threadedComment ref="R2" dT="2022-01-19T17:12:46.14" personId="{F60FD6DD-D39B-42B7-80F6-FC13F4773583}" id="{995AEB0E-0786-4C07-B50A-696264DA6368}" parentId="{FCBEF7DA-F714-47A5-906E-85F3427BBC12}">
    <text>correct for now, delete later since Alcohol is in the Equipment list and usage tab</text>
  </threadedComment>
  <threadedComment ref="B44" dT="2022-01-19T17:23:11.97" personId="{F60FD6DD-D39B-42B7-80F6-FC13F4773583}" id="{611CF912-E66C-4D1B-8ED2-74FBB3A39238}">
    <text>Check that to total $ calculation is correct here - more than one unit per dosage?</text>
  </threadedComment>
  <threadedComment ref="A131" dT="2022-01-12T18:39:05.38" personId="{F60FD6DD-D39B-42B7-80F6-FC13F4773583}" id="{096EDF22-B0ED-4CF4-B874-5732215F9A0A}">
    <text>Added in Sotrovimab here - needs review</text>
  </threadedComment>
  <threadedComment ref="A145" dT="2022-01-12T18:39:05.38" personId="{F60FD6DD-D39B-42B7-80F6-FC13F4773583}" id="{2F960615-8A39-4FC6-8F03-ACE9BC3691E3}" done="1">
    <text>Added in Sotrovimab here - needs review</text>
  </threadedComment>
  <threadedComment ref="E145" dT="2022-01-13T12:26:39.05" personId="{F60FD6DD-D39B-42B7-80F6-FC13F4773583}" id="{B734CA8A-381A-4BB9-96D7-0FC4E95736A9}" done="1">
    <text>It appears that PES filters are sold in packs (e.g. a pack of 100 filters for $99 https://www.sterlitech.com/polyethersulfone-membrane-filter-pes0225100.html). Pack size likely varies by supplier. Should we keep the formulation as per filter?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-nc-sa/3.0/igo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7F57-5718-4D98-98E0-F4AAA53208E0}">
  <dimension ref="A1:BR265"/>
  <sheetViews>
    <sheetView topLeftCell="A243" workbookViewId="0">
      <selection activeCell="BO2" sqref="BO2:BR15"/>
    </sheetView>
  </sheetViews>
  <sheetFormatPr defaultColWidth="8.85546875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>
        <v>1960</v>
      </c>
      <c r="F1" s="1">
        <v>1961</v>
      </c>
      <c r="G1" s="1">
        <v>1962</v>
      </c>
      <c r="H1" s="1">
        <v>1963</v>
      </c>
      <c r="I1" s="1">
        <v>1964</v>
      </c>
      <c r="J1" s="1">
        <v>1965</v>
      </c>
      <c r="K1" s="1">
        <v>1966</v>
      </c>
      <c r="L1" s="1">
        <v>1967</v>
      </c>
      <c r="M1" s="1">
        <v>1968</v>
      </c>
      <c r="N1" s="1">
        <v>1969</v>
      </c>
      <c r="O1" s="1">
        <v>1970</v>
      </c>
      <c r="P1" s="1">
        <v>1971</v>
      </c>
      <c r="Q1" s="1">
        <v>1972</v>
      </c>
      <c r="R1" s="1">
        <v>1973</v>
      </c>
      <c r="S1" s="1">
        <v>1974</v>
      </c>
      <c r="T1" s="1">
        <v>1975</v>
      </c>
      <c r="U1" s="1">
        <v>1976</v>
      </c>
      <c r="V1" s="1">
        <v>1977</v>
      </c>
      <c r="W1" s="1">
        <v>1978</v>
      </c>
      <c r="X1" s="1">
        <v>1979</v>
      </c>
      <c r="Y1" s="1">
        <v>1980</v>
      </c>
      <c r="Z1" s="1">
        <v>1981</v>
      </c>
      <c r="AA1" s="1">
        <v>1982</v>
      </c>
      <c r="AB1" s="1">
        <v>1983</v>
      </c>
      <c r="AC1" s="1">
        <v>1984</v>
      </c>
      <c r="AD1" s="1">
        <v>1985</v>
      </c>
      <c r="AE1" s="1">
        <v>1986</v>
      </c>
      <c r="AF1" s="1">
        <v>1987</v>
      </c>
      <c r="AG1" s="1">
        <v>1988</v>
      </c>
      <c r="AH1" s="1">
        <v>1989</v>
      </c>
      <c r="AI1" s="1">
        <v>1990</v>
      </c>
      <c r="AJ1" s="1">
        <v>1991</v>
      </c>
      <c r="AK1" s="1">
        <v>1992</v>
      </c>
      <c r="AL1" s="1">
        <v>1993</v>
      </c>
      <c r="AM1" s="1">
        <v>1994</v>
      </c>
      <c r="AN1" s="1">
        <v>1995</v>
      </c>
      <c r="AO1" s="1">
        <v>1996</v>
      </c>
      <c r="AP1" s="1">
        <v>1997</v>
      </c>
      <c r="AQ1" s="1">
        <v>1998</v>
      </c>
      <c r="AR1" s="1">
        <v>1999</v>
      </c>
      <c r="AS1" s="1">
        <v>2000</v>
      </c>
      <c r="AT1" s="1">
        <v>2001</v>
      </c>
      <c r="AU1" s="1">
        <v>2002</v>
      </c>
      <c r="AV1" s="1">
        <v>2003</v>
      </c>
      <c r="AW1" s="1">
        <v>2004</v>
      </c>
      <c r="AX1" s="1">
        <v>2005</v>
      </c>
      <c r="AY1" s="1">
        <v>2006</v>
      </c>
      <c r="AZ1" s="1">
        <v>2007</v>
      </c>
      <c r="BA1" s="1">
        <v>2008</v>
      </c>
      <c r="BB1" s="1">
        <v>2009</v>
      </c>
      <c r="BC1" s="1">
        <v>2010</v>
      </c>
      <c r="BD1" s="1">
        <v>2011</v>
      </c>
      <c r="BE1" s="1">
        <v>2012</v>
      </c>
      <c r="BF1" s="1">
        <v>2013</v>
      </c>
      <c r="BG1" s="1">
        <v>2014</v>
      </c>
      <c r="BH1" s="1">
        <v>2015</v>
      </c>
      <c r="BI1" s="1">
        <v>2016</v>
      </c>
      <c r="BJ1" s="1">
        <v>2017</v>
      </c>
      <c r="BK1" s="1">
        <v>2018</v>
      </c>
      <c r="BL1" s="1">
        <v>2019</v>
      </c>
      <c r="BM1" s="1" t="s">
        <v>4</v>
      </c>
      <c r="BN1" s="2"/>
      <c r="BO1" s="2"/>
      <c r="BP1" s="2"/>
      <c r="BQ1" s="2"/>
      <c r="BR1" s="2"/>
    </row>
    <row r="2" spans="1:70">
      <c r="A2" t="s">
        <v>5</v>
      </c>
      <c r="B2" t="s">
        <v>6</v>
      </c>
      <c r="C2" t="s">
        <v>7</v>
      </c>
      <c r="D2" t="s">
        <v>8</v>
      </c>
      <c r="BM2" s="3" t="str">
        <f t="shared" ref="BM2:BM65" si="0">IFERROR(LOOKUP(2,1/(ISNUMBER(E2:BL2)),E2:BL2),"No reported value")</f>
        <v>No reported value</v>
      </c>
      <c r="BN2" s="2"/>
    </row>
    <row r="3" spans="1:70">
      <c r="A3" t="s">
        <v>9</v>
      </c>
      <c r="B3" t="s">
        <v>10</v>
      </c>
      <c r="C3" t="s">
        <v>7</v>
      </c>
      <c r="D3" t="s">
        <v>8</v>
      </c>
      <c r="E3">
        <v>0.17062699794769301</v>
      </c>
      <c r="O3">
        <v>0.19900000095367401</v>
      </c>
      <c r="Z3">
        <v>0.275599986314774</v>
      </c>
      <c r="AF3">
        <v>0.3091000020504</v>
      </c>
      <c r="AI3">
        <v>0.24979999659999999</v>
      </c>
      <c r="AS3">
        <v>0.3</v>
      </c>
      <c r="AT3">
        <v>0.39</v>
      </c>
      <c r="AU3">
        <v>0.39</v>
      </c>
      <c r="AV3">
        <v>0.39</v>
      </c>
      <c r="AW3">
        <v>0.39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0.43</v>
      </c>
      <c r="BD3">
        <v>0.44</v>
      </c>
      <c r="BE3">
        <v>0.53</v>
      </c>
      <c r="BF3">
        <v>0.53</v>
      </c>
      <c r="BG3">
        <v>0.5</v>
      </c>
      <c r="BH3">
        <v>0.5</v>
      </c>
      <c r="BI3">
        <v>0.5</v>
      </c>
      <c r="BJ3">
        <v>0.39</v>
      </c>
      <c r="BM3" s="3">
        <f t="shared" si="0"/>
        <v>0.39</v>
      </c>
      <c r="BN3" s="2"/>
    </row>
    <row r="4" spans="1:70">
      <c r="A4" t="s">
        <v>11</v>
      </c>
      <c r="B4" t="s">
        <v>12</v>
      </c>
      <c r="C4" t="s">
        <v>7</v>
      </c>
      <c r="D4" t="s">
        <v>8</v>
      </c>
      <c r="E4">
        <v>2.06146168708801</v>
      </c>
      <c r="O4">
        <v>2.7209999561309801</v>
      </c>
      <c r="AI4">
        <v>1.2913000584000001</v>
      </c>
      <c r="AX4">
        <v>0.8</v>
      </c>
      <c r="BM4" s="3">
        <f t="shared" si="0"/>
        <v>0.8</v>
      </c>
      <c r="BN4" s="2"/>
    </row>
    <row r="5" spans="1:70">
      <c r="A5" t="s">
        <v>15</v>
      </c>
      <c r="B5" t="s">
        <v>16</v>
      </c>
      <c r="C5" t="s">
        <v>7</v>
      </c>
      <c r="D5" t="s">
        <v>8</v>
      </c>
      <c r="E5">
        <v>5.1026759147643999</v>
      </c>
      <c r="Y5">
        <v>4.2716999053955096</v>
      </c>
      <c r="Z5">
        <v>4.1870999336242702</v>
      </c>
      <c r="AA5">
        <v>4.1606998443603498</v>
      </c>
      <c r="AB5">
        <v>4.0862002372741699</v>
      </c>
      <c r="AC5">
        <v>4.1389999389648402</v>
      </c>
      <c r="AD5">
        <v>4.1388001441955602</v>
      </c>
      <c r="AE5">
        <v>4.0696997642517099</v>
      </c>
      <c r="AF5">
        <v>3.9700000286102299</v>
      </c>
      <c r="AG5">
        <v>3.9354999065399201</v>
      </c>
      <c r="AH5">
        <v>4.1321001052856401</v>
      </c>
      <c r="AI5">
        <v>4.0248999595999999</v>
      </c>
      <c r="AJ5">
        <v>3.9986999034999999</v>
      </c>
      <c r="AK5">
        <v>4.0134000778000001</v>
      </c>
      <c r="AL5">
        <v>3.8313999176000002</v>
      </c>
      <c r="AM5">
        <v>3.0171000957</v>
      </c>
      <c r="AN5">
        <v>3.1900000571999998</v>
      </c>
      <c r="AO5">
        <v>3.1400001048999999</v>
      </c>
      <c r="AP5">
        <v>3.0499999522999999</v>
      </c>
      <c r="AQ5">
        <v>3.0499999522999999</v>
      </c>
      <c r="AR5">
        <v>3.0299999714000001</v>
      </c>
      <c r="AS5">
        <v>3.26</v>
      </c>
      <c r="AT5">
        <v>3.26</v>
      </c>
      <c r="AU5">
        <v>3.14</v>
      </c>
      <c r="AV5">
        <v>3.07</v>
      </c>
      <c r="AW5">
        <v>3.01</v>
      </c>
      <c r="AX5">
        <v>3.08</v>
      </c>
      <c r="AY5">
        <v>3.12</v>
      </c>
      <c r="AZ5">
        <v>3.09</v>
      </c>
      <c r="BB5">
        <v>3.01</v>
      </c>
      <c r="BC5">
        <v>2.99</v>
      </c>
      <c r="BD5">
        <v>2.88</v>
      </c>
      <c r="BE5">
        <v>2.88</v>
      </c>
      <c r="BF5">
        <v>2.89</v>
      </c>
      <c r="BM5" s="3">
        <f t="shared" si="0"/>
        <v>2.89</v>
      </c>
      <c r="BN5" s="2"/>
    </row>
    <row r="6" spans="1:70">
      <c r="A6" t="s">
        <v>19</v>
      </c>
      <c r="B6" t="s">
        <v>20</v>
      </c>
      <c r="C6" t="s">
        <v>7</v>
      </c>
      <c r="D6" t="s">
        <v>8</v>
      </c>
      <c r="AO6">
        <v>3.1800000667999999</v>
      </c>
      <c r="AP6">
        <v>3</v>
      </c>
      <c r="AQ6">
        <v>3.0899999141999999</v>
      </c>
      <c r="AR6">
        <v>3.2000000477000001</v>
      </c>
      <c r="AS6">
        <v>3.2000000477000001</v>
      </c>
      <c r="AT6">
        <v>2.5899999141999999</v>
      </c>
      <c r="AV6">
        <v>3.2999999522999999</v>
      </c>
      <c r="AX6">
        <v>2.7</v>
      </c>
      <c r="AY6">
        <v>2.6</v>
      </c>
      <c r="AZ6">
        <v>2.6</v>
      </c>
      <c r="BB6">
        <v>2.5</v>
      </c>
      <c r="BM6" s="3">
        <f t="shared" si="0"/>
        <v>2.5</v>
      </c>
      <c r="BN6" s="2"/>
    </row>
    <row r="7" spans="1:70">
      <c r="A7" t="s">
        <v>23</v>
      </c>
      <c r="B7" t="s">
        <v>24</v>
      </c>
      <c r="C7" t="s">
        <v>7</v>
      </c>
      <c r="D7" t="s">
        <v>8</v>
      </c>
      <c r="E7">
        <v>1.9273013326196695</v>
      </c>
      <c r="O7">
        <v>1.917886018959112</v>
      </c>
      <c r="T7">
        <v>1.583814174048533</v>
      </c>
      <c r="Z7">
        <v>1.7076103545296861</v>
      </c>
      <c r="AI7">
        <v>1.7955815136816569</v>
      </c>
      <c r="AS7">
        <v>1.5993725978858486</v>
      </c>
      <c r="AT7">
        <v>1.6427808241088282</v>
      </c>
      <c r="AU7">
        <v>1.5764363130191608</v>
      </c>
      <c r="AV7">
        <v>1.5711508659352105</v>
      </c>
      <c r="AW7">
        <v>1.6062222045995695</v>
      </c>
      <c r="AX7">
        <v>1.6224737092238297</v>
      </c>
      <c r="AY7">
        <v>1.6496435942010645</v>
      </c>
      <c r="AZ7">
        <v>1.6171259837583132</v>
      </c>
      <c r="BA7">
        <v>1.639012819058477</v>
      </c>
      <c r="BB7">
        <v>1.5380736047614005</v>
      </c>
      <c r="BC7">
        <v>1.5471490445462808</v>
      </c>
      <c r="BD7">
        <v>1.1623992680595354</v>
      </c>
      <c r="BE7">
        <v>1.1618310527553641</v>
      </c>
      <c r="BF7">
        <v>1.1507409362194339</v>
      </c>
      <c r="BG7">
        <v>2.2746472715135568</v>
      </c>
      <c r="BH7">
        <v>1.485155601670743</v>
      </c>
      <c r="BI7">
        <v>2.0735250352619974</v>
      </c>
      <c r="BJ7">
        <v>1.3804340256776262</v>
      </c>
      <c r="BM7" s="3">
        <f t="shared" si="0"/>
        <v>1.3804340256776262</v>
      </c>
      <c r="BN7" s="2"/>
    </row>
    <row r="8" spans="1:70">
      <c r="A8" t="s">
        <v>27</v>
      </c>
      <c r="B8" t="s">
        <v>28</v>
      </c>
      <c r="C8" t="s">
        <v>7</v>
      </c>
      <c r="D8" t="s">
        <v>8</v>
      </c>
      <c r="Y8">
        <v>2.8494999408721902</v>
      </c>
      <c r="Z8">
        <v>2.87509989738464</v>
      </c>
      <c r="AI8">
        <v>2.6400001048999999</v>
      </c>
      <c r="AK8">
        <v>3.0604999065</v>
      </c>
      <c r="AO8">
        <v>2.6400001048999999</v>
      </c>
      <c r="AS8">
        <v>2.38</v>
      </c>
      <c r="AT8">
        <v>2.2799999999999998</v>
      </c>
      <c r="AU8">
        <v>2.19</v>
      </c>
      <c r="AV8">
        <v>2.19</v>
      </c>
      <c r="AW8">
        <v>2.19</v>
      </c>
      <c r="AX8">
        <v>2.19</v>
      </c>
      <c r="AY8">
        <v>1.88</v>
      </c>
      <c r="AZ8">
        <v>1.88</v>
      </c>
      <c r="BA8">
        <v>1.86</v>
      </c>
      <c r="BB8">
        <v>1.93</v>
      </c>
      <c r="BC8">
        <v>1.93</v>
      </c>
      <c r="BD8">
        <v>1.07</v>
      </c>
      <c r="BE8">
        <v>1.07</v>
      </c>
      <c r="BF8">
        <v>1.1499999999999999</v>
      </c>
      <c r="BG8">
        <v>0.01</v>
      </c>
      <c r="BH8">
        <v>1.1000000000000001</v>
      </c>
      <c r="BI8">
        <v>1.36</v>
      </c>
      <c r="BJ8">
        <v>1.38</v>
      </c>
      <c r="BM8" s="3">
        <f t="shared" si="0"/>
        <v>1.38</v>
      </c>
      <c r="BN8" s="2"/>
    </row>
    <row r="9" spans="1:70">
      <c r="A9" t="s">
        <v>31</v>
      </c>
      <c r="B9" t="s">
        <v>32</v>
      </c>
      <c r="C9" t="s">
        <v>7</v>
      </c>
      <c r="D9" t="s">
        <v>8</v>
      </c>
      <c r="E9">
        <v>6.3522505760192898</v>
      </c>
      <c r="O9">
        <v>5.5858001708984402</v>
      </c>
      <c r="AI9">
        <v>4.5942997932000003</v>
      </c>
      <c r="AL9">
        <v>4.5999999045999997</v>
      </c>
      <c r="AO9">
        <v>3.2899999619</v>
      </c>
      <c r="AS9">
        <v>4.0999999999999996</v>
      </c>
      <c r="AX9">
        <v>4</v>
      </c>
      <c r="BC9">
        <v>4.5</v>
      </c>
      <c r="BD9">
        <v>4.3899999999999997</v>
      </c>
      <c r="BE9">
        <v>4.59</v>
      </c>
      <c r="BF9">
        <v>4.78</v>
      </c>
      <c r="BG9">
        <v>4.84</v>
      </c>
      <c r="BH9">
        <v>4.96</v>
      </c>
      <c r="BI9">
        <v>4.95</v>
      </c>
      <c r="BJ9">
        <v>4.99</v>
      </c>
      <c r="BM9" s="3">
        <f t="shared" si="0"/>
        <v>4.99</v>
      </c>
      <c r="BN9" s="2"/>
    </row>
    <row r="10" spans="1:70">
      <c r="A10" t="s">
        <v>33</v>
      </c>
      <c r="B10" t="s">
        <v>34</v>
      </c>
      <c r="C10" t="s">
        <v>7</v>
      </c>
      <c r="D10" t="s">
        <v>8</v>
      </c>
      <c r="Y10">
        <v>8.3954000473022496</v>
      </c>
      <c r="Z10">
        <v>8.5783996582031303</v>
      </c>
      <c r="AA10">
        <v>8.68280029296875</v>
      </c>
      <c r="AB10">
        <v>8.5481004714965803</v>
      </c>
      <c r="AC10">
        <v>8.6600999832153303</v>
      </c>
      <c r="AD10">
        <v>8.6991996765136701</v>
      </c>
      <c r="AE10">
        <v>9.0242004394531303</v>
      </c>
      <c r="AF10">
        <v>8.9966001510620099</v>
      </c>
      <c r="AG10">
        <v>9.1904001235961896</v>
      </c>
      <c r="AH10">
        <v>9.0357999801635707</v>
      </c>
      <c r="AI10">
        <v>9.0947999954000007</v>
      </c>
      <c r="AJ10">
        <v>8.5292997360000005</v>
      </c>
      <c r="AK10">
        <v>8.3676996231</v>
      </c>
      <c r="AL10">
        <v>8.2146997452000008</v>
      </c>
      <c r="AM10">
        <v>7.7659997939999998</v>
      </c>
      <c r="AN10">
        <v>7.6399998665000002</v>
      </c>
      <c r="AO10">
        <v>7.1300001143999996</v>
      </c>
      <c r="AP10">
        <v>6.75</v>
      </c>
      <c r="AQ10">
        <v>6.6599998474</v>
      </c>
      <c r="AR10">
        <v>6.1999998093000004</v>
      </c>
      <c r="AS10">
        <v>6.44</v>
      </c>
      <c r="AT10">
        <v>5.03</v>
      </c>
      <c r="AU10">
        <v>4.3499999999999996</v>
      </c>
      <c r="AV10">
        <v>4.42</v>
      </c>
      <c r="AW10">
        <v>4.4400000000000004</v>
      </c>
      <c r="AX10">
        <v>4.46</v>
      </c>
      <c r="AY10">
        <v>4.42</v>
      </c>
      <c r="AZ10">
        <v>4.07</v>
      </c>
      <c r="BA10">
        <v>3.82</v>
      </c>
      <c r="BB10">
        <v>3.72</v>
      </c>
      <c r="BC10">
        <v>3.73</v>
      </c>
      <c r="BD10">
        <v>3.74</v>
      </c>
      <c r="BE10">
        <v>4.05</v>
      </c>
      <c r="BF10">
        <v>4.0599999999999996</v>
      </c>
      <c r="BG10">
        <v>4.16</v>
      </c>
      <c r="BH10">
        <v>4.2</v>
      </c>
      <c r="BM10" s="3">
        <f t="shared" si="0"/>
        <v>4.2</v>
      </c>
      <c r="BN10" s="2"/>
    </row>
    <row r="11" spans="1:70">
      <c r="A11" t="s">
        <v>35</v>
      </c>
      <c r="B11" t="s">
        <v>36</v>
      </c>
      <c r="C11" t="s">
        <v>7</v>
      </c>
      <c r="D11" t="s">
        <v>8</v>
      </c>
      <c r="BM11" s="3" t="str">
        <f t="shared" si="0"/>
        <v>No reported value</v>
      </c>
      <c r="BN11" s="2"/>
    </row>
    <row r="12" spans="1:70">
      <c r="A12" t="s">
        <v>38</v>
      </c>
      <c r="B12" t="s">
        <v>39</v>
      </c>
      <c r="C12" t="s">
        <v>7</v>
      </c>
      <c r="D12" t="s">
        <v>8</v>
      </c>
      <c r="E12">
        <v>7.70642185211182</v>
      </c>
      <c r="O12">
        <v>6.5300002098083496</v>
      </c>
      <c r="AI12">
        <v>6.5999999045999997</v>
      </c>
      <c r="AL12">
        <v>6.1048002242999999</v>
      </c>
      <c r="AO12">
        <v>3.8800001144</v>
      </c>
      <c r="AT12">
        <v>2.6</v>
      </c>
      <c r="AU12">
        <v>2.2999999999999998</v>
      </c>
      <c r="AV12">
        <v>2.5</v>
      </c>
      <c r="AW12">
        <v>2.4</v>
      </c>
      <c r="AX12">
        <v>2.4</v>
      </c>
      <c r="AY12">
        <v>2.4</v>
      </c>
      <c r="AZ12">
        <v>2</v>
      </c>
      <c r="BA12">
        <v>1.7</v>
      </c>
      <c r="BB12">
        <v>2.2000000000000002</v>
      </c>
      <c r="BC12">
        <v>2.2000000000000002</v>
      </c>
      <c r="BD12">
        <v>1.93</v>
      </c>
      <c r="BF12">
        <v>3.6</v>
      </c>
      <c r="BG12">
        <v>3.55</v>
      </c>
      <c r="BH12">
        <v>3.61</v>
      </c>
      <c r="BI12">
        <v>3.01</v>
      </c>
      <c r="BJ12">
        <v>2.89</v>
      </c>
      <c r="BM12" s="3">
        <f t="shared" si="0"/>
        <v>2.89</v>
      </c>
      <c r="BN12" s="2"/>
    </row>
    <row r="13" spans="1:70">
      <c r="A13" t="s">
        <v>40</v>
      </c>
      <c r="B13" t="s">
        <v>41</v>
      </c>
      <c r="C13" t="s">
        <v>7</v>
      </c>
      <c r="D13" t="s">
        <v>8</v>
      </c>
      <c r="E13">
        <v>11.199999809265099</v>
      </c>
      <c r="F13">
        <v>11.300000190734901</v>
      </c>
      <c r="G13">
        <v>11.3999996185303</v>
      </c>
      <c r="H13">
        <v>11.699999809265099</v>
      </c>
      <c r="I13">
        <v>11.800000190734901</v>
      </c>
      <c r="J13">
        <v>11.8999996185303</v>
      </c>
      <c r="K13">
        <v>11.800000190734901</v>
      </c>
      <c r="L13">
        <v>11.800000190734901</v>
      </c>
      <c r="M13">
        <v>11.800000190734901</v>
      </c>
      <c r="N13">
        <v>11.699999809265099</v>
      </c>
      <c r="O13">
        <v>11.699999809265099</v>
      </c>
      <c r="P13">
        <v>11.6000003814697</v>
      </c>
      <c r="Q13">
        <v>11.800000190734901</v>
      </c>
      <c r="R13">
        <v>11.800000190734901</v>
      </c>
      <c r="S13">
        <v>12</v>
      </c>
      <c r="T13">
        <v>11.8999996185303</v>
      </c>
      <c r="U13">
        <v>11.8999996185303</v>
      </c>
      <c r="V13">
        <v>12.1000003814697</v>
      </c>
      <c r="W13">
        <v>12.1000003814697</v>
      </c>
      <c r="X13">
        <v>12.199999809265099</v>
      </c>
      <c r="Y13">
        <v>12.300000190734901</v>
      </c>
      <c r="Z13">
        <v>12.199999809265099</v>
      </c>
      <c r="AA13">
        <v>12.1000003814697</v>
      </c>
      <c r="AB13">
        <v>11.8999996185303</v>
      </c>
      <c r="AC13">
        <v>11.699999809265099</v>
      </c>
      <c r="AD13">
        <v>10.8999996185303</v>
      </c>
      <c r="AF13">
        <v>10.5</v>
      </c>
      <c r="AH13">
        <v>9.8000001907348597</v>
      </c>
      <c r="AJ13">
        <v>9.1999998092999995</v>
      </c>
      <c r="AK13">
        <v>8.8999996185000008</v>
      </c>
      <c r="AL13">
        <v>8.8999996185000008</v>
      </c>
      <c r="AM13">
        <v>8.6999998092999995</v>
      </c>
      <c r="AN13">
        <v>8.6999998092999995</v>
      </c>
      <c r="AO13">
        <v>8.5</v>
      </c>
      <c r="AP13">
        <v>8.3000001907000005</v>
      </c>
      <c r="AQ13">
        <v>8.1999998092999995</v>
      </c>
      <c r="AR13">
        <v>7.9000000954000003</v>
      </c>
      <c r="AS13">
        <v>4.04</v>
      </c>
      <c r="AT13">
        <v>3.95</v>
      </c>
      <c r="AU13">
        <v>3.93</v>
      </c>
      <c r="AV13">
        <v>3.97</v>
      </c>
      <c r="AW13">
        <v>4</v>
      </c>
      <c r="AX13">
        <v>3.9</v>
      </c>
      <c r="AY13">
        <v>3.93</v>
      </c>
      <c r="BA13">
        <v>3.82</v>
      </c>
      <c r="BB13">
        <v>3.77</v>
      </c>
      <c r="BC13">
        <v>3.78</v>
      </c>
      <c r="BD13">
        <v>3.79</v>
      </c>
      <c r="BE13">
        <v>3.75</v>
      </c>
      <c r="BF13">
        <v>3.74</v>
      </c>
      <c r="BG13">
        <v>3.79</v>
      </c>
      <c r="BH13">
        <v>3.82</v>
      </c>
      <c r="BI13">
        <v>3.84</v>
      </c>
      <c r="BM13" s="3">
        <f t="shared" si="0"/>
        <v>3.84</v>
      </c>
      <c r="BN13" s="2"/>
    </row>
    <row r="14" spans="1:70">
      <c r="A14" t="s">
        <v>42</v>
      </c>
      <c r="B14" t="s">
        <v>43</v>
      </c>
      <c r="C14" t="s">
        <v>7</v>
      </c>
      <c r="D14" t="s">
        <v>8</v>
      </c>
      <c r="E14">
        <v>10.800000190734901</v>
      </c>
      <c r="O14">
        <v>10.800000190734901</v>
      </c>
      <c r="Y14">
        <v>11.199999809265099</v>
      </c>
      <c r="AD14">
        <v>10.8999996185303</v>
      </c>
      <c r="AE14">
        <v>10.800000190734901</v>
      </c>
      <c r="AF14">
        <v>10.699999809265099</v>
      </c>
      <c r="AG14">
        <v>10.6000003814697</v>
      </c>
      <c r="AH14">
        <v>10.3999996185303</v>
      </c>
      <c r="AI14">
        <v>10.199999809299999</v>
      </c>
      <c r="AJ14">
        <v>9.8999996185000008</v>
      </c>
      <c r="AK14">
        <v>9.6999998092999995</v>
      </c>
      <c r="AL14">
        <v>9.3999996185000008</v>
      </c>
      <c r="AM14">
        <v>9.5</v>
      </c>
      <c r="AN14">
        <v>9.3999996185000008</v>
      </c>
      <c r="AO14">
        <v>9.3000001907000005</v>
      </c>
      <c r="AP14">
        <v>9.1999998092999995</v>
      </c>
      <c r="AQ14">
        <v>9</v>
      </c>
      <c r="AR14">
        <v>8.8999996185000008</v>
      </c>
      <c r="AS14">
        <v>7.95</v>
      </c>
      <c r="AT14">
        <v>7.85</v>
      </c>
      <c r="AU14">
        <v>7.81</v>
      </c>
      <c r="AV14">
        <v>7.73</v>
      </c>
      <c r="AW14">
        <v>7.73</v>
      </c>
      <c r="AX14">
        <v>7.69</v>
      </c>
      <c r="AY14">
        <v>7.66</v>
      </c>
      <c r="AZ14">
        <v>7.75</v>
      </c>
      <c r="BA14">
        <v>7.69</v>
      </c>
      <c r="BB14">
        <v>7.68</v>
      </c>
      <c r="BC14">
        <v>7.65</v>
      </c>
      <c r="BD14">
        <v>7.68</v>
      </c>
      <c r="BE14">
        <v>7.67</v>
      </c>
      <c r="BF14">
        <v>7.64</v>
      </c>
      <c r="BG14">
        <v>7.58</v>
      </c>
      <c r="BH14">
        <v>7.54</v>
      </c>
      <c r="BI14">
        <v>7.42</v>
      </c>
      <c r="BJ14">
        <v>7.37</v>
      </c>
      <c r="BK14">
        <v>7.27</v>
      </c>
      <c r="BM14" s="3">
        <f t="shared" si="0"/>
        <v>7.27</v>
      </c>
      <c r="BN14" s="2"/>
    </row>
    <row r="15" spans="1:70">
      <c r="A15" t="s">
        <v>44</v>
      </c>
      <c r="B15" t="s">
        <v>45</v>
      </c>
      <c r="C15" t="s">
        <v>7</v>
      </c>
      <c r="D15" t="s">
        <v>8</v>
      </c>
      <c r="Y15">
        <v>9.7452001571655291</v>
      </c>
      <c r="AD15">
        <v>9.8968000411987305</v>
      </c>
      <c r="AE15">
        <v>9.8410997390747106</v>
      </c>
      <c r="AF15">
        <v>9.8821001052856392</v>
      </c>
      <c r="AG15">
        <v>9.9663000106811506</v>
      </c>
      <c r="AH15">
        <v>10.204400062561</v>
      </c>
      <c r="AI15">
        <v>10.099200248700001</v>
      </c>
      <c r="AJ15">
        <v>10.0208997726</v>
      </c>
      <c r="AK15">
        <v>10.542799949600001</v>
      </c>
      <c r="AL15">
        <v>10.487500190700001</v>
      </c>
      <c r="AM15">
        <v>10.070599555999999</v>
      </c>
      <c r="AN15">
        <v>10.0200004578</v>
      </c>
      <c r="AO15">
        <v>9.8100004195999997</v>
      </c>
      <c r="AP15">
        <v>9.6099996566999994</v>
      </c>
      <c r="AQ15">
        <v>9.0600004195999997</v>
      </c>
      <c r="AR15">
        <v>8.8999996185000008</v>
      </c>
      <c r="AS15">
        <v>8.69</v>
      </c>
      <c r="AT15">
        <v>8.51</v>
      </c>
      <c r="AU15">
        <v>8.4</v>
      </c>
      <c r="AV15">
        <v>8.27</v>
      </c>
      <c r="AW15">
        <v>8.24</v>
      </c>
      <c r="AX15">
        <v>8.2100000000000009</v>
      </c>
      <c r="AY15">
        <v>7.94</v>
      </c>
      <c r="AZ15">
        <v>7.93</v>
      </c>
      <c r="BA15">
        <v>7.67</v>
      </c>
      <c r="BB15">
        <v>7.54</v>
      </c>
      <c r="BC15">
        <v>5.0599999999999996</v>
      </c>
      <c r="BD15">
        <v>4.62</v>
      </c>
      <c r="BE15">
        <v>4.6500000000000004</v>
      </c>
      <c r="BF15">
        <v>4.6900000000000004</v>
      </c>
      <c r="BG15">
        <v>4.82</v>
      </c>
      <c r="BM15" s="3">
        <f t="shared" si="0"/>
        <v>4.82</v>
      </c>
      <c r="BN15" s="2"/>
    </row>
    <row r="16" spans="1:70">
      <c r="A16" t="s">
        <v>47</v>
      </c>
      <c r="B16" t="s">
        <v>48</v>
      </c>
      <c r="C16" t="s">
        <v>7</v>
      </c>
      <c r="D16" t="s">
        <v>8</v>
      </c>
      <c r="E16">
        <v>1.1224073171615601</v>
      </c>
      <c r="O16">
        <v>1.28059995174408</v>
      </c>
      <c r="T16">
        <v>1.1232000589370701</v>
      </c>
      <c r="AE16">
        <v>0.67919999361038197</v>
      </c>
      <c r="AJ16">
        <v>0.66310000420000004</v>
      </c>
      <c r="AY16">
        <v>0.7</v>
      </c>
      <c r="BD16">
        <v>1.9</v>
      </c>
      <c r="BG16">
        <v>0.79</v>
      </c>
      <c r="BM16" s="3">
        <f t="shared" si="0"/>
        <v>0.79</v>
      </c>
      <c r="BN16" s="2"/>
      <c r="BO16" s="2"/>
      <c r="BP16" s="2"/>
      <c r="BQ16" s="2"/>
      <c r="BR16" s="2"/>
    </row>
    <row r="17" spans="1:70">
      <c r="A17" t="s">
        <v>49</v>
      </c>
      <c r="B17" t="s">
        <v>50</v>
      </c>
      <c r="C17" t="s">
        <v>7</v>
      </c>
      <c r="D17" t="s">
        <v>8</v>
      </c>
      <c r="O17">
        <v>8.3000001907348597</v>
      </c>
      <c r="Y17">
        <v>9.3999996185302699</v>
      </c>
      <c r="AD17">
        <v>9.1000003814697301</v>
      </c>
      <c r="AI17">
        <v>8</v>
      </c>
      <c r="AJ17">
        <v>7.9000000954000003</v>
      </c>
      <c r="AK17">
        <v>7.6999998093000004</v>
      </c>
      <c r="AL17">
        <v>7.6999998093000004</v>
      </c>
      <c r="AM17">
        <v>7.5999999045999997</v>
      </c>
      <c r="AP17">
        <v>7.1999998093000004</v>
      </c>
      <c r="AQ17">
        <v>7.1999998093000004</v>
      </c>
      <c r="AR17">
        <v>7.0999999045999997</v>
      </c>
      <c r="AS17">
        <v>6.72</v>
      </c>
      <c r="AT17">
        <v>6.62</v>
      </c>
      <c r="AU17">
        <v>6.54</v>
      </c>
      <c r="AV17">
        <v>6.53</v>
      </c>
      <c r="AW17">
        <v>6.48</v>
      </c>
      <c r="AX17">
        <v>6.44</v>
      </c>
      <c r="AY17">
        <v>6.35</v>
      </c>
      <c r="AZ17">
        <v>6.27</v>
      </c>
      <c r="BA17">
        <v>6.25</v>
      </c>
      <c r="BB17">
        <v>6.15</v>
      </c>
      <c r="BC17">
        <v>6.12</v>
      </c>
      <c r="BD17">
        <v>6.05</v>
      </c>
      <c r="BE17">
        <v>5.99</v>
      </c>
      <c r="BF17">
        <v>5.93</v>
      </c>
      <c r="BG17">
        <v>5.85</v>
      </c>
      <c r="BH17">
        <v>5.83</v>
      </c>
      <c r="BI17">
        <v>5.76</v>
      </c>
      <c r="BJ17">
        <v>5.66</v>
      </c>
      <c r="BK17">
        <v>5.62</v>
      </c>
      <c r="BL17">
        <v>5.58</v>
      </c>
      <c r="BM17" s="3">
        <f t="shared" si="0"/>
        <v>5.58</v>
      </c>
      <c r="BN17" s="2"/>
      <c r="BO17" s="2"/>
      <c r="BP17" s="2"/>
      <c r="BQ17" s="2"/>
      <c r="BR17" s="2"/>
    </row>
    <row r="18" spans="1:70">
      <c r="A18" t="s">
        <v>51</v>
      </c>
      <c r="B18" t="s">
        <v>52</v>
      </c>
      <c r="C18" t="s">
        <v>7</v>
      </c>
      <c r="D18" t="s">
        <v>8</v>
      </c>
      <c r="E18">
        <v>1.2257487773895299</v>
      </c>
      <c r="O18">
        <v>1.1548999547958401</v>
      </c>
      <c r="Y18">
        <v>1.46490001678467</v>
      </c>
      <c r="Z18">
        <v>1.1311999559402499</v>
      </c>
      <c r="AD18">
        <v>0.35960000753402699</v>
      </c>
      <c r="AI18">
        <v>0.8338999748</v>
      </c>
      <c r="AJ18">
        <v>0.50050002339999999</v>
      </c>
      <c r="AK18">
        <v>0.22310000660000001</v>
      </c>
      <c r="AL18">
        <v>0.23909999430000001</v>
      </c>
      <c r="AM18">
        <v>0.23360000550000001</v>
      </c>
      <c r="AX18">
        <v>0.5</v>
      </c>
      <c r="BC18">
        <v>0.5</v>
      </c>
      <c r="BM18" s="3">
        <f t="shared" si="0"/>
        <v>0.5</v>
      </c>
      <c r="BN18" s="2"/>
      <c r="BO18" s="2"/>
      <c r="BP18" s="2"/>
      <c r="BQ18" s="2"/>
      <c r="BR18" s="2"/>
    </row>
    <row r="19" spans="1:70">
      <c r="A19" t="s">
        <v>53</v>
      </c>
      <c r="B19" t="s">
        <v>54</v>
      </c>
      <c r="C19" t="s">
        <v>7</v>
      </c>
      <c r="D19" t="s">
        <v>8</v>
      </c>
      <c r="E19">
        <v>0.52375811338424705</v>
      </c>
      <c r="O19">
        <v>0.57150000333786</v>
      </c>
      <c r="AH19">
        <v>0.30640000104904203</v>
      </c>
      <c r="AI19">
        <v>0.29929998520000001</v>
      </c>
      <c r="AN19">
        <v>1.2999999523000001</v>
      </c>
      <c r="AO19">
        <v>1.4199999570999999</v>
      </c>
      <c r="AY19">
        <v>0.9</v>
      </c>
      <c r="BC19">
        <v>0.4</v>
      </c>
      <c r="BM19" s="3">
        <f t="shared" si="0"/>
        <v>0.4</v>
      </c>
      <c r="BN19" s="2"/>
      <c r="BO19" s="2"/>
      <c r="BP19" s="2"/>
      <c r="BQ19" s="2"/>
      <c r="BR19" s="2"/>
    </row>
    <row r="20" spans="1:70">
      <c r="A20" t="s">
        <v>55</v>
      </c>
      <c r="B20" t="s">
        <v>56</v>
      </c>
      <c r="C20" t="s">
        <v>7</v>
      </c>
      <c r="D20" t="s">
        <v>8</v>
      </c>
      <c r="O20">
        <v>0.155100002884865</v>
      </c>
      <c r="Y20">
        <v>0.21580000221729301</v>
      </c>
      <c r="Z20">
        <v>0.22519999742507901</v>
      </c>
      <c r="AD20">
        <v>0.28780001401901201</v>
      </c>
      <c r="AI20">
        <v>0.3041999936</v>
      </c>
      <c r="AJ20">
        <v>0.30809998509999997</v>
      </c>
      <c r="AM20">
        <v>0.3048999906</v>
      </c>
      <c r="AR20">
        <v>0.30000001189999997</v>
      </c>
      <c r="AT20">
        <v>0.3</v>
      </c>
      <c r="AU20">
        <v>0.34</v>
      </c>
      <c r="AX20">
        <v>0.3</v>
      </c>
      <c r="BD20">
        <v>0.6</v>
      </c>
      <c r="BG20">
        <v>0.6</v>
      </c>
      <c r="BH20">
        <v>0.77</v>
      </c>
      <c r="BI20">
        <v>0.79</v>
      </c>
      <c r="BM20" s="3">
        <f t="shared" si="0"/>
        <v>0.79</v>
      </c>
      <c r="BN20" s="2"/>
      <c r="BO20" s="2"/>
      <c r="BP20" s="2"/>
      <c r="BQ20" s="2"/>
      <c r="BR20" s="2"/>
    </row>
    <row r="21" spans="1:70">
      <c r="A21" t="s">
        <v>57</v>
      </c>
      <c r="B21" t="s">
        <v>58</v>
      </c>
      <c r="C21" t="s">
        <v>7</v>
      </c>
      <c r="D21" t="s">
        <v>8</v>
      </c>
      <c r="E21">
        <v>6.2136774063110396</v>
      </c>
      <c r="Y21">
        <v>8.8506002426147496</v>
      </c>
      <c r="Z21">
        <v>8.8590002059936506</v>
      </c>
      <c r="AA21">
        <v>8.8866996765136701</v>
      </c>
      <c r="AB21">
        <v>8.8767995834350604</v>
      </c>
      <c r="AC21">
        <v>8.9630002975463903</v>
      </c>
      <c r="AD21">
        <v>9.1140003204345703</v>
      </c>
      <c r="AE21">
        <v>9.4520998001098597</v>
      </c>
      <c r="AF21">
        <v>9.5642004013061506</v>
      </c>
      <c r="AG21">
        <v>9.5601997375488299</v>
      </c>
      <c r="AH21">
        <v>9.7020998001098597</v>
      </c>
      <c r="AI21">
        <v>9.7908000945999998</v>
      </c>
      <c r="AJ21">
        <v>9.7681999207000008</v>
      </c>
      <c r="AK21">
        <v>10.206399917600001</v>
      </c>
      <c r="AL21">
        <v>10.4941997528</v>
      </c>
      <c r="AM21">
        <v>10.196100234999999</v>
      </c>
      <c r="AN21">
        <v>10.3699998856</v>
      </c>
      <c r="AO21">
        <v>10.470000267</v>
      </c>
      <c r="AP21">
        <v>10.279999733</v>
      </c>
      <c r="AQ21">
        <v>8.4099998474</v>
      </c>
      <c r="AR21">
        <v>7.4899997710999999</v>
      </c>
      <c r="AS21">
        <v>7.41</v>
      </c>
      <c r="AT21">
        <v>7.2</v>
      </c>
      <c r="AU21">
        <v>6.49</v>
      </c>
      <c r="AV21">
        <v>6.29</v>
      </c>
      <c r="AW21">
        <v>6.13</v>
      </c>
      <c r="AX21">
        <v>6.41</v>
      </c>
      <c r="AY21">
        <v>6.28</v>
      </c>
      <c r="AZ21">
        <v>6.46</v>
      </c>
      <c r="BA21">
        <v>6.61</v>
      </c>
      <c r="BB21">
        <v>6.72</v>
      </c>
      <c r="BC21">
        <v>6.62</v>
      </c>
      <c r="BD21">
        <v>6.45</v>
      </c>
      <c r="BE21">
        <v>6.61</v>
      </c>
      <c r="BF21">
        <v>6.82</v>
      </c>
      <c r="BG21">
        <v>7.13</v>
      </c>
      <c r="BH21">
        <v>7.24</v>
      </c>
      <c r="BI21">
        <v>7.27</v>
      </c>
      <c r="BJ21">
        <v>7.45</v>
      </c>
      <c r="BM21" s="3">
        <f t="shared" si="0"/>
        <v>7.45</v>
      </c>
      <c r="BN21" s="2"/>
      <c r="BO21" s="2"/>
      <c r="BP21" s="2"/>
      <c r="BQ21" s="2"/>
      <c r="BR21" s="2"/>
    </row>
    <row r="22" spans="1:70">
      <c r="A22" t="s">
        <v>59</v>
      </c>
      <c r="B22" t="s">
        <v>60</v>
      </c>
      <c r="C22" t="s">
        <v>7</v>
      </c>
      <c r="D22" t="s">
        <v>8</v>
      </c>
      <c r="E22">
        <v>4.7114095687866202</v>
      </c>
      <c r="O22">
        <v>4.3428997993469203</v>
      </c>
      <c r="Y22">
        <v>3.3143999576568599</v>
      </c>
      <c r="AH22">
        <v>3.33949995040894</v>
      </c>
      <c r="AP22">
        <v>2.9000000953999998</v>
      </c>
      <c r="AS22">
        <v>2.75</v>
      </c>
      <c r="AT22">
        <v>2.82</v>
      </c>
      <c r="AU22">
        <v>2.86</v>
      </c>
      <c r="AV22">
        <v>2.81</v>
      </c>
      <c r="AW22">
        <v>2.81</v>
      </c>
      <c r="AX22">
        <v>2.81</v>
      </c>
      <c r="AY22">
        <v>2.74</v>
      </c>
      <c r="AZ22">
        <v>2.74</v>
      </c>
      <c r="BA22">
        <v>1.97</v>
      </c>
      <c r="BB22">
        <v>1.9</v>
      </c>
      <c r="BC22">
        <v>1.77</v>
      </c>
      <c r="BD22">
        <v>1.7</v>
      </c>
      <c r="BE22">
        <v>2.08</v>
      </c>
      <c r="BF22">
        <v>2.08</v>
      </c>
      <c r="BG22">
        <v>2.0299999999999998</v>
      </c>
      <c r="BH22">
        <v>1.95</v>
      </c>
      <c r="BI22">
        <v>1.89</v>
      </c>
      <c r="BJ22">
        <v>1.74</v>
      </c>
      <c r="BM22" s="3">
        <f t="shared" si="0"/>
        <v>1.74</v>
      </c>
      <c r="BN22" s="2"/>
      <c r="BO22" s="2"/>
      <c r="BP22" s="2"/>
      <c r="BQ22" s="2"/>
      <c r="BR22" s="2"/>
    </row>
    <row r="23" spans="1:70">
      <c r="A23" t="s">
        <v>61</v>
      </c>
      <c r="B23" t="s">
        <v>62</v>
      </c>
      <c r="C23" t="s">
        <v>7</v>
      </c>
      <c r="D23" t="s">
        <v>8</v>
      </c>
      <c r="E23">
        <v>5.7256636619567898</v>
      </c>
      <c r="O23">
        <v>5.0935997962951696</v>
      </c>
      <c r="Y23">
        <v>4.4047999382018999</v>
      </c>
      <c r="AI23">
        <v>4</v>
      </c>
      <c r="AL23">
        <v>3.8838999270999999</v>
      </c>
      <c r="AN23">
        <v>3.6</v>
      </c>
      <c r="AO23">
        <v>3.9400000571999998</v>
      </c>
      <c r="AS23">
        <v>3.5</v>
      </c>
      <c r="AT23">
        <v>3.4</v>
      </c>
      <c r="AU23">
        <v>3.4000000953999998</v>
      </c>
      <c r="AV23">
        <v>3.4</v>
      </c>
      <c r="AW23">
        <v>3.4</v>
      </c>
      <c r="AY23">
        <v>3.2</v>
      </c>
      <c r="AZ23">
        <v>3.2</v>
      </c>
      <c r="BA23">
        <v>3.2</v>
      </c>
      <c r="BB23">
        <v>3.2</v>
      </c>
      <c r="BC23">
        <v>2.92</v>
      </c>
      <c r="BD23">
        <v>2.9</v>
      </c>
      <c r="BE23">
        <v>2.86</v>
      </c>
      <c r="BF23">
        <v>2.85</v>
      </c>
      <c r="BG23">
        <v>2.76</v>
      </c>
      <c r="BH23">
        <v>2.83</v>
      </c>
      <c r="BJ23">
        <v>2.96</v>
      </c>
      <c r="BM23" s="3">
        <f t="shared" si="0"/>
        <v>2.96</v>
      </c>
      <c r="BN23" s="2"/>
      <c r="BO23" s="2"/>
      <c r="BP23" s="2"/>
      <c r="BQ23" s="2"/>
      <c r="BR23" s="2"/>
    </row>
    <row r="24" spans="1:70">
      <c r="A24" t="s">
        <v>63</v>
      </c>
      <c r="B24" t="s">
        <v>64</v>
      </c>
      <c r="C24" t="s">
        <v>7</v>
      </c>
      <c r="D24" t="s">
        <v>8</v>
      </c>
      <c r="Y24">
        <v>4.8310999870300302</v>
      </c>
      <c r="Z24">
        <v>4.9228000640869096</v>
      </c>
      <c r="AA24">
        <v>4.9179000854492196</v>
      </c>
      <c r="AB24">
        <v>4.9046998023986799</v>
      </c>
      <c r="AC24">
        <v>4.8137001991271999</v>
      </c>
      <c r="AD24">
        <v>4.71810007095337</v>
      </c>
      <c r="AE24">
        <v>4.7420001029968297</v>
      </c>
      <c r="AF24">
        <v>4.5935001373290998</v>
      </c>
      <c r="AG24">
        <v>4.5781998634338397</v>
      </c>
      <c r="AH24">
        <v>4.4983000755310103</v>
      </c>
      <c r="AI24">
        <v>4.4590997695999999</v>
      </c>
      <c r="AJ24">
        <v>4.3779997825999999</v>
      </c>
      <c r="AQ24">
        <v>3.8199999332000001</v>
      </c>
      <c r="AR24">
        <v>3.7999999522999999</v>
      </c>
      <c r="AS24">
        <v>3.38</v>
      </c>
      <c r="AT24">
        <v>3.24</v>
      </c>
      <c r="AU24">
        <v>3.21</v>
      </c>
      <c r="AV24">
        <v>3.17</v>
      </c>
      <c r="AW24">
        <v>3.05</v>
      </c>
      <c r="AX24">
        <v>3.12</v>
      </c>
      <c r="AY24">
        <v>3.32</v>
      </c>
      <c r="AZ24">
        <v>3.39</v>
      </c>
      <c r="BA24">
        <v>3.35</v>
      </c>
      <c r="BB24">
        <v>3.33</v>
      </c>
      <c r="BC24">
        <v>3.4</v>
      </c>
      <c r="BD24">
        <v>3.46</v>
      </c>
      <c r="BE24">
        <v>3.5</v>
      </c>
      <c r="BF24">
        <v>3.5</v>
      </c>
      <c r="BG24">
        <v>3.49</v>
      </c>
      <c r="BM24" s="3">
        <f t="shared" si="0"/>
        <v>3.49</v>
      </c>
      <c r="BN24" s="2"/>
      <c r="BO24" s="2"/>
      <c r="BP24" s="2"/>
      <c r="BQ24" s="2"/>
      <c r="BR24" s="2"/>
    </row>
    <row r="25" spans="1:70">
      <c r="A25" t="s">
        <v>65</v>
      </c>
      <c r="B25" t="s">
        <v>66</v>
      </c>
      <c r="C25" t="s">
        <v>7</v>
      </c>
      <c r="D25" t="s">
        <v>8</v>
      </c>
      <c r="Y25">
        <v>12.546099662780801</v>
      </c>
      <c r="AD25">
        <v>13.0712995529175</v>
      </c>
      <c r="AE25">
        <v>13.260499954223601</v>
      </c>
      <c r="AF25">
        <v>13.4562997817993</v>
      </c>
      <c r="AG25">
        <v>13.3729000091553</v>
      </c>
      <c r="AH25">
        <v>13.5795001983643</v>
      </c>
      <c r="AI25">
        <v>13.226400375400001</v>
      </c>
      <c r="AJ25">
        <v>13.204700470000001</v>
      </c>
      <c r="AK25">
        <v>12.6906995773</v>
      </c>
      <c r="AL25">
        <v>12.4762001038</v>
      </c>
      <c r="AM25">
        <v>12.463899612400001</v>
      </c>
      <c r="AN25">
        <v>12.3800001144</v>
      </c>
      <c r="AO25">
        <v>12.2700004578</v>
      </c>
      <c r="AP25">
        <v>12.359999656699999</v>
      </c>
      <c r="AQ25">
        <v>12.420000076299999</v>
      </c>
      <c r="AR25">
        <v>12.640000343300001</v>
      </c>
      <c r="AS25">
        <v>12.61</v>
      </c>
      <c r="AT25">
        <v>12.58</v>
      </c>
      <c r="AU25">
        <v>11.94</v>
      </c>
      <c r="AV25">
        <v>11.34</v>
      </c>
      <c r="AW25">
        <v>10.71</v>
      </c>
      <c r="AX25">
        <v>11.13</v>
      </c>
      <c r="AY25">
        <v>11.18</v>
      </c>
      <c r="AZ25">
        <v>11.23</v>
      </c>
      <c r="BA25">
        <v>11.12</v>
      </c>
      <c r="BB25">
        <v>11.07</v>
      </c>
      <c r="BC25">
        <v>11.45</v>
      </c>
      <c r="BD25">
        <v>11.25</v>
      </c>
      <c r="BE25">
        <v>11.27</v>
      </c>
      <c r="BF25">
        <v>11.05</v>
      </c>
      <c r="BG25">
        <v>10.83</v>
      </c>
      <c r="BM25" s="3">
        <f t="shared" si="0"/>
        <v>10.83</v>
      </c>
      <c r="BN25" s="2"/>
      <c r="BO25" s="2"/>
      <c r="BP25" s="2"/>
      <c r="BQ25" s="2"/>
      <c r="BR25" s="2"/>
    </row>
    <row r="26" spans="1:70">
      <c r="A26" t="s">
        <v>67</v>
      </c>
      <c r="B26" t="s">
        <v>68</v>
      </c>
      <c r="C26" t="s">
        <v>7</v>
      </c>
      <c r="D26" t="s">
        <v>8</v>
      </c>
      <c r="E26">
        <v>4.6677651405334499</v>
      </c>
      <c r="O26">
        <v>5.4014000892639196</v>
      </c>
      <c r="AE26">
        <v>3.3168001174926802</v>
      </c>
      <c r="AI26">
        <v>2.7000000477000001</v>
      </c>
      <c r="AL26">
        <v>2.7999999522999999</v>
      </c>
      <c r="AN26">
        <v>2.5</v>
      </c>
      <c r="AO26">
        <v>2.1300001144</v>
      </c>
      <c r="AS26">
        <v>1.9</v>
      </c>
      <c r="AV26">
        <v>1.2999999523000001</v>
      </c>
      <c r="AW26">
        <v>1.3</v>
      </c>
      <c r="AX26">
        <v>1.2</v>
      </c>
      <c r="AY26">
        <v>1.3</v>
      </c>
      <c r="AZ26">
        <v>1.2</v>
      </c>
      <c r="BA26">
        <v>1.2</v>
      </c>
      <c r="BB26">
        <v>1.1000000000000001</v>
      </c>
      <c r="BC26">
        <v>1.2</v>
      </c>
      <c r="BD26">
        <v>1.0900000000000001</v>
      </c>
      <c r="BE26">
        <v>1.08</v>
      </c>
      <c r="BF26">
        <v>0.89</v>
      </c>
      <c r="BG26">
        <v>1.27</v>
      </c>
      <c r="BI26">
        <v>1.22</v>
      </c>
      <c r="BJ26">
        <v>1.04</v>
      </c>
      <c r="BM26" s="3">
        <f t="shared" si="0"/>
        <v>1.04</v>
      </c>
      <c r="BN26" s="2"/>
      <c r="BO26" s="2"/>
      <c r="BP26" s="2"/>
      <c r="BQ26" s="2"/>
      <c r="BR26" s="2"/>
    </row>
    <row r="27" spans="1:70">
      <c r="A27" t="s">
        <v>69</v>
      </c>
      <c r="B27" t="s">
        <v>70</v>
      </c>
      <c r="C27" t="s">
        <v>7</v>
      </c>
      <c r="D27" t="s">
        <v>8</v>
      </c>
      <c r="AO27">
        <v>6.3000001906999996</v>
      </c>
      <c r="BM27" s="3">
        <f t="shared" si="0"/>
        <v>6.3000001906999996</v>
      </c>
      <c r="BN27" s="2"/>
      <c r="BO27" s="2"/>
      <c r="BP27" s="2"/>
      <c r="BQ27" s="2"/>
      <c r="BR27" s="2"/>
    </row>
    <row r="28" spans="1:70">
      <c r="A28" t="s">
        <v>71</v>
      </c>
      <c r="B28" t="s">
        <v>72</v>
      </c>
      <c r="C28" t="s">
        <v>7</v>
      </c>
      <c r="D28" t="s">
        <v>8</v>
      </c>
      <c r="E28">
        <v>1.84541928768158</v>
      </c>
      <c r="O28">
        <v>2.3217000961303702</v>
      </c>
      <c r="T28">
        <v>2.0587999820709202</v>
      </c>
      <c r="AI28">
        <v>1.317800045</v>
      </c>
      <c r="AJ28">
        <v>1.4110000134</v>
      </c>
      <c r="AL28">
        <v>1.3999999761999999</v>
      </c>
      <c r="AO28">
        <v>1.6699999570999999</v>
      </c>
      <c r="AV28">
        <v>1</v>
      </c>
      <c r="AW28">
        <v>1</v>
      </c>
      <c r="AY28">
        <v>1.1000000000000001</v>
      </c>
      <c r="AZ28">
        <v>1.1000000000000001</v>
      </c>
      <c r="BA28">
        <v>1.1000000000000001</v>
      </c>
      <c r="BB28">
        <v>1.1000000000000001</v>
      </c>
      <c r="BD28">
        <v>1.07</v>
      </c>
      <c r="BE28">
        <v>1.1000000000000001</v>
      </c>
      <c r="BF28">
        <v>1.1200000000000001</v>
      </c>
      <c r="BG28">
        <v>1.1499999999999999</v>
      </c>
      <c r="BH28">
        <v>1.1299999999999999</v>
      </c>
      <c r="BI28">
        <v>1.27</v>
      </c>
      <c r="BJ28">
        <v>1.29</v>
      </c>
      <c r="BM28" s="3">
        <f t="shared" si="0"/>
        <v>1.29</v>
      </c>
      <c r="BN28" s="2"/>
      <c r="BO28" s="2"/>
      <c r="BP28" s="2"/>
      <c r="BQ28" s="2"/>
      <c r="BR28" s="2"/>
    </row>
    <row r="29" spans="1:70">
      <c r="A29" t="s">
        <v>73</v>
      </c>
      <c r="B29" t="s">
        <v>74</v>
      </c>
      <c r="C29" t="s">
        <v>7</v>
      </c>
      <c r="D29" t="s">
        <v>8</v>
      </c>
      <c r="E29">
        <v>3.2017953395843501</v>
      </c>
      <c r="O29">
        <v>3.6918001174926802</v>
      </c>
      <c r="T29">
        <v>4.9951000213623002</v>
      </c>
      <c r="AF29">
        <v>3.5603001117706299</v>
      </c>
      <c r="AI29">
        <v>3.3452999592000001</v>
      </c>
      <c r="AL29">
        <v>3.5</v>
      </c>
      <c r="AO29">
        <v>3.1099998951000001</v>
      </c>
      <c r="AS29">
        <v>2.82</v>
      </c>
      <c r="AT29">
        <v>2.78</v>
      </c>
      <c r="AU29">
        <v>2.59</v>
      </c>
      <c r="AV29">
        <v>2.42</v>
      </c>
      <c r="AX29">
        <v>2.52</v>
      </c>
      <c r="AY29">
        <v>2.48</v>
      </c>
      <c r="AZ29">
        <v>2.4700000000000002</v>
      </c>
      <c r="BA29">
        <v>2.44</v>
      </c>
      <c r="BB29">
        <v>2.4300000000000002</v>
      </c>
      <c r="BC29">
        <v>2.37</v>
      </c>
      <c r="BD29">
        <v>2.31</v>
      </c>
      <c r="BE29">
        <v>2.27</v>
      </c>
      <c r="BF29">
        <v>2.25</v>
      </c>
      <c r="BG29">
        <v>2.2200000000000002</v>
      </c>
      <c r="BH29">
        <v>2.15</v>
      </c>
      <c r="BI29">
        <v>2.11</v>
      </c>
      <c r="BJ29">
        <v>2.09</v>
      </c>
      <c r="BM29" s="3">
        <f t="shared" si="0"/>
        <v>2.09</v>
      </c>
      <c r="BN29" s="2"/>
      <c r="BO29" s="2"/>
      <c r="BP29" s="2"/>
      <c r="BQ29" s="2"/>
      <c r="BR29" s="2"/>
    </row>
    <row r="30" spans="1:70">
      <c r="A30" t="s">
        <v>75</v>
      </c>
      <c r="B30" t="s">
        <v>76</v>
      </c>
      <c r="C30" t="s">
        <v>7</v>
      </c>
      <c r="D30" t="s">
        <v>8</v>
      </c>
      <c r="E30">
        <v>5.9297790527343803</v>
      </c>
      <c r="O30">
        <v>10.221599578857401</v>
      </c>
      <c r="Y30">
        <v>8.5347003936767596</v>
      </c>
      <c r="AI30">
        <v>8.3999996185000008</v>
      </c>
      <c r="AL30">
        <v>1.2676000595000001</v>
      </c>
      <c r="AN30">
        <v>7.4</v>
      </c>
      <c r="AO30">
        <v>7.5599999428000002</v>
      </c>
      <c r="AV30">
        <v>7.3</v>
      </c>
      <c r="AW30">
        <v>7.3</v>
      </c>
      <c r="AX30">
        <v>6.7</v>
      </c>
      <c r="AY30">
        <v>6.6</v>
      </c>
      <c r="BA30">
        <v>7.6</v>
      </c>
      <c r="BB30">
        <v>6.8</v>
      </c>
      <c r="BC30">
        <v>6.76</v>
      </c>
      <c r="BE30">
        <v>6.34</v>
      </c>
      <c r="BF30">
        <v>6.34</v>
      </c>
      <c r="BG30">
        <v>5.93</v>
      </c>
      <c r="BH30">
        <v>5.9</v>
      </c>
      <c r="BI30">
        <v>5.89</v>
      </c>
      <c r="BJ30">
        <v>5.97</v>
      </c>
      <c r="BM30" s="3">
        <f t="shared" si="0"/>
        <v>5.97</v>
      </c>
      <c r="BN30" s="2"/>
      <c r="BO30" s="2"/>
      <c r="BP30" s="2"/>
      <c r="BQ30" s="2"/>
      <c r="BR30" s="2"/>
    </row>
    <row r="31" spans="1:70">
      <c r="A31" t="s">
        <v>77</v>
      </c>
      <c r="B31" t="s">
        <v>78</v>
      </c>
      <c r="C31" t="s">
        <v>7</v>
      </c>
      <c r="D31" t="s">
        <v>8</v>
      </c>
      <c r="E31">
        <v>4.9024391174316397</v>
      </c>
      <c r="O31">
        <v>3.5076999664306601</v>
      </c>
      <c r="Z31">
        <v>2.9358999729156499</v>
      </c>
      <c r="AA31">
        <v>2.9939999580383301</v>
      </c>
      <c r="AS31">
        <v>2.46</v>
      </c>
      <c r="AU31">
        <v>2.7</v>
      </c>
      <c r="AW31">
        <v>2.6</v>
      </c>
      <c r="AX31">
        <v>2.58</v>
      </c>
      <c r="AY31">
        <v>2.79</v>
      </c>
      <c r="BA31">
        <v>2.7</v>
      </c>
      <c r="BB31">
        <v>2.6</v>
      </c>
      <c r="BC31">
        <v>2.46</v>
      </c>
      <c r="BD31">
        <v>2.46</v>
      </c>
      <c r="BE31">
        <v>2.44</v>
      </c>
      <c r="BF31">
        <v>2.42</v>
      </c>
      <c r="BG31">
        <v>2.4300000000000002</v>
      </c>
      <c r="BH31">
        <v>2.77</v>
      </c>
      <c r="BI31">
        <v>2.76</v>
      </c>
      <c r="BJ31">
        <v>2.85</v>
      </c>
      <c r="BM31" s="3">
        <f t="shared" si="0"/>
        <v>2.85</v>
      </c>
      <c r="BN31" s="2"/>
      <c r="BO31" s="2"/>
      <c r="BP31" s="2"/>
      <c r="BQ31" s="2"/>
      <c r="BR31" s="2"/>
    </row>
    <row r="32" spans="1:70">
      <c r="A32" t="s">
        <v>79</v>
      </c>
      <c r="B32" t="s">
        <v>80</v>
      </c>
      <c r="C32" t="s">
        <v>7</v>
      </c>
      <c r="D32" t="s">
        <v>8</v>
      </c>
      <c r="AE32">
        <v>1.70589995384216</v>
      </c>
      <c r="AI32">
        <v>0.84670001269999995</v>
      </c>
      <c r="AM32">
        <v>1.6147999763000001</v>
      </c>
      <c r="AR32">
        <v>1.6000000238000001</v>
      </c>
      <c r="AT32">
        <v>1.6</v>
      </c>
      <c r="AU32">
        <v>1.6</v>
      </c>
      <c r="AY32">
        <v>1.7</v>
      </c>
      <c r="BD32">
        <v>1.8</v>
      </c>
      <c r="BE32">
        <v>1.74</v>
      </c>
      <c r="BM32" s="3">
        <f t="shared" si="0"/>
        <v>1.74</v>
      </c>
      <c r="BN32" s="2"/>
      <c r="BO32" s="2"/>
      <c r="BP32" s="2"/>
      <c r="BQ32" s="2"/>
      <c r="BR32" s="2"/>
    </row>
    <row r="33" spans="1:70">
      <c r="A33" t="s">
        <v>81</v>
      </c>
      <c r="B33" t="s">
        <v>82</v>
      </c>
      <c r="C33" t="s">
        <v>7</v>
      </c>
      <c r="D33" t="s">
        <v>8</v>
      </c>
      <c r="E33">
        <v>2.1229166984558101</v>
      </c>
      <c r="Y33">
        <v>2.3631000518798801</v>
      </c>
      <c r="AI33">
        <v>1.5751999617000001</v>
      </c>
      <c r="AV33">
        <v>2.2000000000000002</v>
      </c>
      <c r="AZ33">
        <v>2.4</v>
      </c>
      <c r="BA33">
        <v>1.8</v>
      </c>
      <c r="BC33">
        <v>1.8</v>
      </c>
      <c r="BM33" s="3">
        <f t="shared" si="0"/>
        <v>1.8</v>
      </c>
      <c r="BN33" s="2"/>
      <c r="BO33" s="2"/>
      <c r="BP33" s="2"/>
      <c r="BQ33" s="2"/>
      <c r="BR33" s="2"/>
    </row>
    <row r="34" spans="1:70">
      <c r="A34" t="s">
        <v>83</v>
      </c>
      <c r="B34" t="s">
        <v>84</v>
      </c>
      <c r="C34" t="s">
        <v>7</v>
      </c>
      <c r="D34" t="s">
        <v>8</v>
      </c>
      <c r="E34">
        <v>1.2314211130142201</v>
      </c>
      <c r="O34">
        <v>1.87559998035431</v>
      </c>
      <c r="Y34">
        <v>1.55859994888306</v>
      </c>
      <c r="AI34">
        <v>0.87319999930000003</v>
      </c>
      <c r="AY34">
        <v>1.2</v>
      </c>
      <c r="BD34">
        <v>1</v>
      </c>
      <c r="BM34" s="3">
        <f t="shared" si="0"/>
        <v>1</v>
      </c>
      <c r="BN34" s="2"/>
      <c r="BO34" s="2"/>
      <c r="BP34" s="2"/>
      <c r="BQ34" s="2"/>
      <c r="BR34" s="2"/>
    </row>
    <row r="35" spans="1:70">
      <c r="A35" t="s">
        <v>85</v>
      </c>
      <c r="B35" t="s">
        <v>86</v>
      </c>
      <c r="C35" t="s">
        <v>7</v>
      </c>
      <c r="D35" t="s">
        <v>8</v>
      </c>
      <c r="E35">
        <v>6.1999998092651403</v>
      </c>
      <c r="O35">
        <v>7</v>
      </c>
      <c r="U35">
        <v>6.9000000953674299</v>
      </c>
      <c r="V35">
        <v>6.9000000953674299</v>
      </c>
      <c r="W35">
        <v>6.9000000953674299</v>
      </c>
      <c r="X35">
        <v>6.8000001907348597</v>
      </c>
      <c r="Y35">
        <v>6.8000001907348597</v>
      </c>
      <c r="Z35">
        <v>6.9000000953674299</v>
      </c>
      <c r="AA35">
        <v>6.8000001907348597</v>
      </c>
      <c r="AB35">
        <v>6.8000001907348597</v>
      </c>
      <c r="AC35">
        <v>6.8000001907348597</v>
      </c>
      <c r="AD35">
        <v>6.8000001907348597</v>
      </c>
      <c r="AE35">
        <v>6.6999998092651403</v>
      </c>
      <c r="AF35">
        <v>6.5999999046325701</v>
      </c>
      <c r="AG35">
        <v>6.5</v>
      </c>
      <c r="AH35">
        <v>6.3000001907348597</v>
      </c>
      <c r="AI35">
        <v>6</v>
      </c>
      <c r="AJ35">
        <v>5.8000001906999996</v>
      </c>
      <c r="AK35">
        <v>5.5</v>
      </c>
      <c r="AL35">
        <v>5.4000000954000003</v>
      </c>
      <c r="AN35">
        <v>5</v>
      </c>
      <c r="AO35">
        <v>4.5999999045999997</v>
      </c>
      <c r="AP35">
        <v>4.4000000954000003</v>
      </c>
      <c r="AQ35">
        <v>4.1999998093000004</v>
      </c>
      <c r="AR35">
        <v>3.9000000953999998</v>
      </c>
      <c r="AS35">
        <v>3.77</v>
      </c>
      <c r="AT35">
        <v>3.69</v>
      </c>
      <c r="AU35">
        <v>3.64</v>
      </c>
      <c r="AV35">
        <v>3.5</v>
      </c>
      <c r="AW35">
        <v>3.44</v>
      </c>
      <c r="AX35">
        <v>3.1</v>
      </c>
      <c r="AY35">
        <v>3.02</v>
      </c>
      <c r="AZ35">
        <v>2.96</v>
      </c>
      <c r="BA35">
        <v>2.85</v>
      </c>
      <c r="BB35">
        <v>2.8</v>
      </c>
      <c r="BC35">
        <v>2.78</v>
      </c>
      <c r="BD35">
        <v>2.8</v>
      </c>
      <c r="BE35">
        <v>2.79</v>
      </c>
      <c r="BF35">
        <v>2.72</v>
      </c>
      <c r="BG35">
        <v>2.67</v>
      </c>
      <c r="BH35">
        <v>2.62</v>
      </c>
      <c r="BI35">
        <v>2.6</v>
      </c>
      <c r="BJ35">
        <v>2.5299999999999998</v>
      </c>
      <c r="BK35">
        <v>2.5499999999999998</v>
      </c>
      <c r="BL35">
        <v>2.52</v>
      </c>
      <c r="BM35" s="3">
        <f t="shared" si="0"/>
        <v>2.52</v>
      </c>
      <c r="BN35" s="2"/>
      <c r="BO35" s="2"/>
      <c r="BP35" s="2"/>
      <c r="BQ35" s="2"/>
      <c r="BR35" s="2"/>
    </row>
    <row r="36" spans="1:70">
      <c r="A36" t="s">
        <v>87</v>
      </c>
      <c r="B36" t="s">
        <v>88</v>
      </c>
      <c r="C36" t="s">
        <v>7</v>
      </c>
      <c r="D36" t="s">
        <v>8</v>
      </c>
      <c r="Y36">
        <v>8.0302452107074238</v>
      </c>
      <c r="AD36">
        <v>8.2004950903894986</v>
      </c>
      <c r="AI36">
        <v>8.1198405040173594</v>
      </c>
      <c r="AJ36">
        <v>8.0388287647443555</v>
      </c>
      <c r="AK36">
        <v>7.6722857567347447</v>
      </c>
      <c r="AL36">
        <v>7.6428860583175275</v>
      </c>
      <c r="AM36">
        <v>7.6306715967644534</v>
      </c>
      <c r="AN36">
        <v>7.2386886995594271</v>
      </c>
      <c r="AO36">
        <v>7.2682465567855719</v>
      </c>
      <c r="AP36">
        <v>7.0230654493653031</v>
      </c>
      <c r="AQ36">
        <v>6.7973288388091024</v>
      </c>
      <c r="AR36">
        <v>6.6165306786963418</v>
      </c>
      <c r="AS36">
        <v>6.6963522846698451</v>
      </c>
      <c r="AU36">
        <v>6.7378232465483512</v>
      </c>
      <c r="AV36">
        <v>6.8878742634397323</v>
      </c>
      <c r="AW36">
        <v>6.8275099013731699</v>
      </c>
      <c r="AX36">
        <v>6.7743489659480014</v>
      </c>
      <c r="AY36">
        <v>6.7339566956928989</v>
      </c>
      <c r="AZ36">
        <v>6.6033108985124782</v>
      </c>
      <c r="BA36">
        <v>6.6646369144637161</v>
      </c>
      <c r="BB36">
        <v>6.6548091499585276</v>
      </c>
      <c r="BC36">
        <v>6.5691599136717578</v>
      </c>
      <c r="BD36">
        <v>6.5424587178813214</v>
      </c>
      <c r="BE36">
        <v>6.5743366375229639</v>
      </c>
      <c r="BF36">
        <v>6.5563545475166904</v>
      </c>
      <c r="BG36">
        <v>6.5822227269858935</v>
      </c>
      <c r="BH36">
        <v>6.579650169673239</v>
      </c>
      <c r="BI36">
        <v>6.5830209177251575</v>
      </c>
      <c r="BJ36">
        <v>6.5931836148693588</v>
      </c>
      <c r="BK36">
        <v>6.4226670753302626</v>
      </c>
      <c r="BM36" s="3">
        <f t="shared" si="0"/>
        <v>6.4226670753302626</v>
      </c>
      <c r="BN36" s="2"/>
      <c r="BO36" s="2"/>
      <c r="BP36" s="2"/>
      <c r="BQ36" s="2"/>
      <c r="BR36" s="2"/>
    </row>
    <row r="37" spans="1:70">
      <c r="A37" t="s">
        <v>89</v>
      </c>
      <c r="B37" t="s">
        <v>90</v>
      </c>
      <c r="C37" t="s">
        <v>7</v>
      </c>
      <c r="D37" t="s">
        <v>8</v>
      </c>
      <c r="AJ37">
        <v>19.899999618500001</v>
      </c>
      <c r="AS37">
        <v>6.29</v>
      </c>
      <c r="AT37">
        <v>6.04</v>
      </c>
      <c r="AU37">
        <v>5.95</v>
      </c>
      <c r="AV37">
        <v>5.82</v>
      </c>
      <c r="AW37">
        <v>5.67</v>
      </c>
      <c r="AX37">
        <v>5.54</v>
      </c>
      <c r="AY37">
        <v>5.39</v>
      </c>
      <c r="AZ37">
        <v>5.36</v>
      </c>
      <c r="BA37">
        <v>5.21</v>
      </c>
      <c r="BB37">
        <v>5.0999999999999996</v>
      </c>
      <c r="BC37">
        <v>5.19</v>
      </c>
      <c r="BD37">
        <v>5.05</v>
      </c>
      <c r="BE37">
        <v>4.97</v>
      </c>
      <c r="BF37">
        <v>4.8499999999999996</v>
      </c>
      <c r="BG37">
        <v>4.7300000000000004</v>
      </c>
      <c r="BH37">
        <v>4.7300000000000004</v>
      </c>
      <c r="BI37">
        <v>4.6900000000000004</v>
      </c>
      <c r="BJ37">
        <v>4.6500000000000004</v>
      </c>
      <c r="BK37">
        <v>4.63</v>
      </c>
      <c r="BM37" s="3">
        <f t="shared" si="0"/>
        <v>4.63</v>
      </c>
      <c r="BN37" s="2"/>
      <c r="BO37" s="2"/>
      <c r="BP37" s="2"/>
      <c r="BQ37" s="2"/>
      <c r="BR37" s="2"/>
    </row>
    <row r="38" spans="1:70">
      <c r="A38" t="s">
        <v>91</v>
      </c>
      <c r="B38" t="s">
        <v>92</v>
      </c>
      <c r="C38" t="s">
        <v>7</v>
      </c>
      <c r="D38" t="s">
        <v>8</v>
      </c>
      <c r="E38">
        <v>11.153845787048301</v>
      </c>
      <c r="O38">
        <v>11.2250003814697</v>
      </c>
      <c r="Y38">
        <v>10.6512002944946</v>
      </c>
      <c r="Z38">
        <v>10.595100402831999</v>
      </c>
      <c r="BM38" s="3">
        <f t="shared" si="0"/>
        <v>10.595100402831999</v>
      </c>
      <c r="BN38" s="2"/>
      <c r="BO38" s="2"/>
      <c r="BP38" s="2"/>
      <c r="BQ38" s="2"/>
      <c r="BR38" s="2"/>
    </row>
    <row r="39" spans="1:70">
      <c r="A39" t="s">
        <v>93</v>
      </c>
      <c r="B39" t="s">
        <v>94</v>
      </c>
      <c r="C39" t="s">
        <v>7</v>
      </c>
      <c r="D39" t="s">
        <v>8</v>
      </c>
      <c r="E39">
        <v>3.6742901802063002</v>
      </c>
      <c r="O39">
        <v>3.77640008926392</v>
      </c>
      <c r="Y39">
        <v>3.40639996528625</v>
      </c>
      <c r="AH39">
        <v>3.1767001152038601</v>
      </c>
      <c r="AI39">
        <v>3.1586000918999999</v>
      </c>
      <c r="AL39">
        <v>3.0999999046000002</v>
      </c>
      <c r="AO39">
        <v>2.6700000763</v>
      </c>
      <c r="AS39">
        <v>2.72</v>
      </c>
      <c r="AT39">
        <v>2.62</v>
      </c>
      <c r="AU39">
        <v>2.54</v>
      </c>
      <c r="AV39">
        <v>2.5099999999999998</v>
      </c>
      <c r="AW39">
        <v>2.41</v>
      </c>
      <c r="AX39">
        <v>2.31</v>
      </c>
      <c r="AY39">
        <v>2.33</v>
      </c>
      <c r="AZ39">
        <v>2.29</v>
      </c>
      <c r="BA39">
        <v>2.2799999999999998</v>
      </c>
      <c r="BB39">
        <v>2.27</v>
      </c>
      <c r="BC39">
        <v>2.04</v>
      </c>
      <c r="BD39">
        <v>2.2200000000000002</v>
      </c>
      <c r="BE39">
        <v>2.17</v>
      </c>
      <c r="BF39">
        <v>2.17</v>
      </c>
      <c r="BG39">
        <v>2.12</v>
      </c>
      <c r="BH39">
        <v>2.14</v>
      </c>
      <c r="BI39">
        <v>2.12</v>
      </c>
      <c r="BJ39">
        <v>2.11</v>
      </c>
      <c r="BK39">
        <v>2.06</v>
      </c>
      <c r="BM39" s="3">
        <f t="shared" si="0"/>
        <v>2.06</v>
      </c>
      <c r="BN39" s="2"/>
      <c r="BO39" s="2"/>
      <c r="BP39" s="2"/>
      <c r="BQ39" s="2"/>
      <c r="BR39" s="2"/>
    </row>
    <row r="40" spans="1:70">
      <c r="A40" t="s">
        <v>95</v>
      </c>
      <c r="B40" t="s">
        <v>96</v>
      </c>
      <c r="C40" t="s">
        <v>7</v>
      </c>
      <c r="D40" t="s">
        <v>8</v>
      </c>
      <c r="J40">
        <v>1.4400000572204601</v>
      </c>
      <c r="K40">
        <v>1.5199999809265099</v>
      </c>
      <c r="L40">
        <v>1.5</v>
      </c>
      <c r="M40">
        <v>1.45000004768372</v>
      </c>
      <c r="N40">
        <v>1.45000004768372</v>
      </c>
      <c r="O40">
        <v>1.53999996185303</v>
      </c>
      <c r="P40">
        <v>1.58000004291534</v>
      </c>
      <c r="Q40">
        <v>1.71000003814697</v>
      </c>
      <c r="R40">
        <v>1.7699999809265099</v>
      </c>
      <c r="S40">
        <v>1.8500000238418599</v>
      </c>
      <c r="T40">
        <v>1.91999995708466</v>
      </c>
      <c r="U40">
        <v>2</v>
      </c>
      <c r="V40">
        <v>2.0699999332428001</v>
      </c>
      <c r="W40">
        <v>2.1400001049041699</v>
      </c>
      <c r="X40">
        <v>2.2000000476837198</v>
      </c>
      <c r="Y40">
        <v>2.2300000190734899</v>
      </c>
      <c r="Z40">
        <v>2.25</v>
      </c>
      <c r="AA40">
        <v>2.2599999904632599</v>
      </c>
      <c r="AB40">
        <v>2.28999996185303</v>
      </c>
      <c r="AC40">
        <v>2.3299999237060498</v>
      </c>
      <c r="AD40">
        <v>2.3699998855590798</v>
      </c>
      <c r="AE40">
        <v>2.4000000953674299</v>
      </c>
      <c r="AF40">
        <v>2.4800000190734899</v>
      </c>
      <c r="AG40">
        <v>2.53999996185303</v>
      </c>
      <c r="AH40">
        <v>2.5599999427795401</v>
      </c>
      <c r="AI40">
        <v>2.5799999237</v>
      </c>
      <c r="AJ40">
        <v>2.5999999046000002</v>
      </c>
      <c r="AK40">
        <v>2.6199998856</v>
      </c>
      <c r="AL40">
        <v>2.6300001144</v>
      </c>
      <c r="AM40">
        <v>2.6300001144</v>
      </c>
      <c r="AN40">
        <v>2.6099998951000001</v>
      </c>
      <c r="AO40">
        <v>2.5499999522999999</v>
      </c>
      <c r="AP40">
        <v>2.5499999522999999</v>
      </c>
      <c r="AQ40">
        <v>2.5299999714000001</v>
      </c>
      <c r="AR40">
        <v>2.5199999809000002</v>
      </c>
      <c r="AS40">
        <v>1.68</v>
      </c>
      <c r="AT40">
        <v>1.66</v>
      </c>
      <c r="AU40">
        <v>1.7</v>
      </c>
      <c r="AV40">
        <v>1.73</v>
      </c>
      <c r="AW40">
        <v>1.79</v>
      </c>
      <c r="AX40">
        <v>1.84</v>
      </c>
      <c r="AY40">
        <v>1.91</v>
      </c>
      <c r="AZ40">
        <v>1.99</v>
      </c>
      <c r="BA40">
        <v>2.13</v>
      </c>
      <c r="BB40">
        <v>2.29</v>
      </c>
      <c r="BC40">
        <v>2.4700000000000002</v>
      </c>
      <c r="BD40">
        <v>2.69</v>
      </c>
      <c r="BE40">
        <v>3.01</v>
      </c>
      <c r="BF40">
        <v>3.29</v>
      </c>
      <c r="BG40">
        <v>3.55</v>
      </c>
      <c r="BH40">
        <v>3.79</v>
      </c>
      <c r="BI40">
        <v>4.0199999999999996</v>
      </c>
      <c r="BJ40">
        <v>4.3099999999999996</v>
      </c>
      <c r="BM40" s="3">
        <f t="shared" si="0"/>
        <v>4.3099999999999996</v>
      </c>
      <c r="BN40" s="2"/>
      <c r="BO40" s="2"/>
      <c r="BP40" s="2"/>
      <c r="BQ40" s="2"/>
      <c r="BR40" s="2"/>
    </row>
    <row r="41" spans="1:70">
      <c r="A41" t="s">
        <v>97</v>
      </c>
      <c r="B41" t="s">
        <v>98</v>
      </c>
      <c r="C41" t="s">
        <v>7</v>
      </c>
      <c r="D41" t="s">
        <v>8</v>
      </c>
      <c r="E41">
        <v>1.3487695455551101</v>
      </c>
      <c r="O41">
        <v>1.15610003471375</v>
      </c>
      <c r="AH41">
        <v>0.82849997282028198</v>
      </c>
      <c r="AI41">
        <v>0.81160002949999999</v>
      </c>
      <c r="AY41">
        <v>0.4</v>
      </c>
      <c r="BM41" s="3">
        <f t="shared" si="0"/>
        <v>0.4</v>
      </c>
      <c r="BN41" s="2"/>
      <c r="BO41" s="2"/>
      <c r="BP41" s="2"/>
      <c r="BQ41" s="2"/>
      <c r="BR41" s="2"/>
    </row>
    <row r="42" spans="1:70">
      <c r="A42" t="s">
        <v>99</v>
      </c>
      <c r="B42" t="s">
        <v>100</v>
      </c>
      <c r="C42" t="s">
        <v>7</v>
      </c>
      <c r="D42" t="s">
        <v>8</v>
      </c>
      <c r="E42">
        <v>2.0022659301757799</v>
      </c>
      <c r="O42">
        <v>1.7515000104904199</v>
      </c>
      <c r="T42">
        <v>2.4658999443054199</v>
      </c>
      <c r="AH42">
        <v>2.5982999801635698</v>
      </c>
      <c r="AI42">
        <v>2.5532999039000002</v>
      </c>
      <c r="AY42">
        <v>1.5</v>
      </c>
      <c r="BC42">
        <v>1.3</v>
      </c>
      <c r="BM42" s="3">
        <f t="shared" si="0"/>
        <v>1.3</v>
      </c>
      <c r="BN42" s="2"/>
      <c r="BO42" s="2"/>
      <c r="BP42" s="2"/>
      <c r="BQ42" s="2"/>
      <c r="BR42" s="2"/>
    </row>
    <row r="43" spans="1:70">
      <c r="A43" t="s">
        <v>101</v>
      </c>
      <c r="B43" t="s">
        <v>102</v>
      </c>
      <c r="C43" t="s">
        <v>7</v>
      </c>
      <c r="D43" t="s">
        <v>8</v>
      </c>
      <c r="E43">
        <v>5.6740365028381303</v>
      </c>
      <c r="O43">
        <v>3.3234000205993701</v>
      </c>
      <c r="T43">
        <v>3.2253000736236599</v>
      </c>
      <c r="AF43">
        <v>1.59309995174408</v>
      </c>
      <c r="AI43">
        <v>1.4268000126</v>
      </c>
      <c r="AX43">
        <v>1.1000000000000001</v>
      </c>
      <c r="AY43">
        <v>0.8</v>
      </c>
      <c r="BM43" s="3">
        <f t="shared" si="0"/>
        <v>0.8</v>
      </c>
      <c r="BN43" s="2"/>
      <c r="BO43" s="2"/>
      <c r="BP43" s="2"/>
      <c r="BQ43" s="2"/>
      <c r="BR43" s="2"/>
    </row>
    <row r="44" spans="1:70">
      <c r="A44" t="s">
        <v>103</v>
      </c>
      <c r="B44" t="s">
        <v>104</v>
      </c>
      <c r="C44" t="s">
        <v>7</v>
      </c>
      <c r="D44" t="s">
        <v>8</v>
      </c>
      <c r="E44">
        <v>3.7570850849151598</v>
      </c>
      <c r="O44">
        <v>4.3871998786926296</v>
      </c>
      <c r="AI44">
        <v>3.3499999046000002</v>
      </c>
      <c r="AX44">
        <v>1.6</v>
      </c>
      <c r="BM44" s="3">
        <f t="shared" si="0"/>
        <v>1.6</v>
      </c>
      <c r="BN44" s="2"/>
      <c r="BO44" s="2"/>
      <c r="BP44" s="2"/>
      <c r="BQ44" s="2"/>
      <c r="BR44" s="2"/>
    </row>
    <row r="45" spans="1:70">
      <c r="A45" t="s">
        <v>105</v>
      </c>
      <c r="B45" t="s">
        <v>106</v>
      </c>
      <c r="C45" t="s">
        <v>7</v>
      </c>
      <c r="D45" t="s">
        <v>8</v>
      </c>
      <c r="E45">
        <v>2.5755472183227499</v>
      </c>
      <c r="O45">
        <v>2.09730005264282</v>
      </c>
      <c r="Y45">
        <v>1.5641000270843499</v>
      </c>
      <c r="AH45">
        <v>1.2510999441146899</v>
      </c>
      <c r="AI45">
        <v>1.3667000532</v>
      </c>
      <c r="AL45">
        <v>1.2999999523000001</v>
      </c>
      <c r="AO45">
        <v>1.4600000381</v>
      </c>
      <c r="AV45">
        <v>1.1000000238000001</v>
      </c>
      <c r="AW45">
        <v>1.2</v>
      </c>
      <c r="AY45">
        <v>1</v>
      </c>
      <c r="AZ45">
        <v>1</v>
      </c>
      <c r="BC45">
        <v>1.48</v>
      </c>
      <c r="BD45">
        <v>1.45</v>
      </c>
      <c r="BE45">
        <v>1.48</v>
      </c>
      <c r="BF45">
        <v>1.54</v>
      </c>
      <c r="BG45">
        <v>1.59</v>
      </c>
      <c r="BH45">
        <v>1.61</v>
      </c>
      <c r="BI45">
        <v>1.68</v>
      </c>
      <c r="BJ45">
        <v>1.7</v>
      </c>
      <c r="BK45">
        <v>1.71</v>
      </c>
      <c r="BM45" s="3">
        <f t="shared" si="0"/>
        <v>1.71</v>
      </c>
      <c r="BN45" s="2"/>
      <c r="BO45" s="2"/>
      <c r="BP45" s="2"/>
      <c r="BQ45" s="2"/>
      <c r="BR45" s="2"/>
    </row>
    <row r="46" spans="1:70">
      <c r="A46" t="s">
        <v>107</v>
      </c>
      <c r="B46" t="s">
        <v>108</v>
      </c>
      <c r="C46" t="s">
        <v>7</v>
      </c>
      <c r="D46" t="s">
        <v>8</v>
      </c>
      <c r="AH46">
        <v>3.12490010261536</v>
      </c>
      <c r="AI46">
        <v>2.7616000175000002</v>
      </c>
      <c r="AY46">
        <v>2.2000000000000002</v>
      </c>
      <c r="BC46">
        <v>2.16</v>
      </c>
      <c r="BM46" s="3">
        <f t="shared" si="0"/>
        <v>2.16</v>
      </c>
      <c r="BN46" s="2"/>
      <c r="BO46" s="2"/>
      <c r="BP46" s="2"/>
      <c r="BQ46" s="2"/>
      <c r="BR46" s="2"/>
    </row>
    <row r="47" spans="1:70">
      <c r="A47" t="s">
        <v>109</v>
      </c>
      <c r="B47" t="s">
        <v>110</v>
      </c>
      <c r="C47" t="s">
        <v>7</v>
      </c>
      <c r="D47" t="s">
        <v>8</v>
      </c>
      <c r="O47">
        <v>1.4082000255584699</v>
      </c>
      <c r="Y47">
        <v>2.1868999004364</v>
      </c>
      <c r="AG47">
        <v>1.59769999980927</v>
      </c>
      <c r="AK47">
        <v>1.5830999613000001</v>
      </c>
      <c r="AX47">
        <v>2.1</v>
      </c>
      <c r="BA47">
        <v>2.1</v>
      </c>
      <c r="BC47">
        <v>2.1</v>
      </c>
      <c r="BM47" s="3">
        <f t="shared" si="0"/>
        <v>2.1</v>
      </c>
      <c r="BN47" s="2"/>
      <c r="BO47" s="2"/>
      <c r="BP47" s="2"/>
      <c r="BQ47" s="2"/>
      <c r="BR47" s="2"/>
    </row>
    <row r="48" spans="1:70">
      <c r="A48" t="s">
        <v>111</v>
      </c>
      <c r="B48" t="s">
        <v>112</v>
      </c>
      <c r="C48" t="s">
        <v>7</v>
      </c>
      <c r="D48" t="s">
        <v>8</v>
      </c>
      <c r="E48">
        <v>4.7907772064209002</v>
      </c>
      <c r="O48">
        <v>3.9395999908447301</v>
      </c>
      <c r="Y48">
        <v>3.3143999576568599</v>
      </c>
      <c r="AI48">
        <v>2.5</v>
      </c>
      <c r="AM48">
        <v>1.793900013</v>
      </c>
      <c r="AN48">
        <v>1.7799999714000001</v>
      </c>
      <c r="AO48">
        <v>1.75</v>
      </c>
      <c r="AP48">
        <v>1.7100000381</v>
      </c>
      <c r="AQ48">
        <v>1.6799999475</v>
      </c>
      <c r="AS48">
        <v>1.65</v>
      </c>
      <c r="AT48">
        <v>1.61</v>
      </c>
      <c r="AU48">
        <v>1.57</v>
      </c>
      <c r="AV48">
        <v>1.54</v>
      </c>
      <c r="AW48">
        <v>1.5</v>
      </c>
      <c r="AX48">
        <v>1.35</v>
      </c>
      <c r="AY48">
        <v>1.32</v>
      </c>
      <c r="AZ48">
        <v>1.3</v>
      </c>
      <c r="BA48">
        <v>1.25</v>
      </c>
      <c r="BB48">
        <v>1.24</v>
      </c>
      <c r="BC48">
        <v>1.24</v>
      </c>
      <c r="BD48">
        <v>1.23</v>
      </c>
      <c r="BE48">
        <v>1.2</v>
      </c>
      <c r="BF48">
        <v>1.18</v>
      </c>
      <c r="BG48">
        <v>1.17</v>
      </c>
      <c r="BH48">
        <v>1.1599999999999999</v>
      </c>
      <c r="BI48">
        <v>1.1499999999999999</v>
      </c>
      <c r="BJ48">
        <v>1.1399999999999999</v>
      </c>
      <c r="BK48">
        <v>1.1100000000000001</v>
      </c>
      <c r="BL48">
        <v>1.1000000000000001</v>
      </c>
      <c r="BM48" s="3">
        <f t="shared" si="0"/>
        <v>1.1000000000000001</v>
      </c>
      <c r="BN48" s="2"/>
      <c r="BO48" s="2"/>
      <c r="BP48" s="2"/>
      <c r="BQ48" s="2"/>
      <c r="BR48" s="2"/>
    </row>
    <row r="49" spans="1:70">
      <c r="A49" t="s">
        <v>113</v>
      </c>
      <c r="B49" t="s">
        <v>114</v>
      </c>
      <c r="C49" t="s">
        <v>7</v>
      </c>
      <c r="D49" t="s">
        <v>8</v>
      </c>
      <c r="E49">
        <v>5.0542351233953502</v>
      </c>
      <c r="O49">
        <v>4.9959717259056164</v>
      </c>
      <c r="T49">
        <v>4.990418643201032</v>
      </c>
      <c r="AI49">
        <v>3.6200728820032975</v>
      </c>
      <c r="AL49">
        <v>2.8211508230989941</v>
      </c>
      <c r="AN49">
        <v>3.091517881349283</v>
      </c>
      <c r="AO49">
        <v>3.4794417912755495</v>
      </c>
      <c r="AT49">
        <v>2.4929756571059674</v>
      </c>
      <c r="AV49">
        <v>2.5315270808437234</v>
      </c>
      <c r="AX49">
        <v>2.4425660843194761</v>
      </c>
      <c r="AY49">
        <v>2.5565599390756431</v>
      </c>
      <c r="AZ49">
        <v>2.1822784928792776</v>
      </c>
      <c r="BB49">
        <v>2.300534123262306</v>
      </c>
      <c r="BC49">
        <v>2.3116629819343801</v>
      </c>
      <c r="BE49">
        <v>2.294111886052935</v>
      </c>
      <c r="BF49">
        <v>2.2427510257415118</v>
      </c>
      <c r="BH49">
        <v>2.5011525474762535</v>
      </c>
      <c r="BI49">
        <v>2.3160674379089632</v>
      </c>
      <c r="BJ49">
        <v>2.3867174096983135</v>
      </c>
      <c r="BM49" s="3">
        <f t="shared" si="0"/>
        <v>2.3867174096983135</v>
      </c>
      <c r="BN49" s="2"/>
      <c r="BO49" s="2"/>
      <c r="BP49" s="2"/>
      <c r="BQ49" s="2"/>
      <c r="BR49" s="2"/>
    </row>
    <row r="50" spans="1:70">
      <c r="A50" t="s">
        <v>115</v>
      </c>
      <c r="B50" t="s">
        <v>116</v>
      </c>
      <c r="C50" t="s">
        <v>7</v>
      </c>
      <c r="D50" t="s">
        <v>8</v>
      </c>
      <c r="E50">
        <v>4.3664994239807102</v>
      </c>
      <c r="O50">
        <v>4.6324000358581499</v>
      </c>
      <c r="AI50">
        <v>5.4211997986</v>
      </c>
      <c r="AL50">
        <v>6</v>
      </c>
      <c r="AO50">
        <v>5.1300001143999996</v>
      </c>
      <c r="AV50">
        <v>4.9000000954000003</v>
      </c>
      <c r="AX50">
        <v>4.9000000000000004</v>
      </c>
      <c r="AY50">
        <v>4.9000000000000004</v>
      </c>
      <c r="AZ50">
        <v>4.9000000000000004</v>
      </c>
      <c r="BA50">
        <v>6</v>
      </c>
      <c r="BB50">
        <v>5.9</v>
      </c>
      <c r="BC50">
        <v>5.9</v>
      </c>
      <c r="BD50">
        <v>5.08</v>
      </c>
      <c r="BE50">
        <v>5.04</v>
      </c>
      <c r="BF50">
        <v>5.05</v>
      </c>
      <c r="BG50">
        <v>5.16</v>
      </c>
      <c r="BH50">
        <v>5.24</v>
      </c>
      <c r="BI50">
        <v>5.32</v>
      </c>
      <c r="BJ50">
        <v>5.33</v>
      </c>
      <c r="BM50" s="3">
        <f t="shared" si="0"/>
        <v>5.33</v>
      </c>
      <c r="BN50" s="2"/>
      <c r="BO50" s="2"/>
      <c r="BP50" s="2"/>
      <c r="BQ50" s="2"/>
      <c r="BR50" s="2"/>
    </row>
    <row r="51" spans="1:70">
      <c r="A51" t="s">
        <v>117</v>
      </c>
      <c r="B51" t="s">
        <v>118</v>
      </c>
      <c r="C51" t="s">
        <v>7</v>
      </c>
      <c r="D51" t="s">
        <v>8</v>
      </c>
      <c r="BM51" s="3" t="str">
        <f t="shared" si="0"/>
        <v>No reported value</v>
      </c>
      <c r="BN51" s="2"/>
      <c r="BO51" s="2"/>
      <c r="BP51" s="2"/>
      <c r="BQ51" s="2"/>
      <c r="BR51" s="2"/>
    </row>
    <row r="52" spans="1:70">
      <c r="A52" t="s">
        <v>119</v>
      </c>
      <c r="B52" t="s">
        <v>120</v>
      </c>
      <c r="C52" t="s">
        <v>7</v>
      </c>
      <c r="D52" t="s">
        <v>8</v>
      </c>
      <c r="AI52">
        <v>3</v>
      </c>
      <c r="BM52" s="3">
        <f t="shared" si="0"/>
        <v>3</v>
      </c>
      <c r="BN52" s="2"/>
      <c r="BO52" s="2"/>
      <c r="BP52" s="2"/>
      <c r="BQ52" s="2"/>
      <c r="BR52" s="2"/>
    </row>
    <row r="53" spans="1:70">
      <c r="A53" t="s">
        <v>121</v>
      </c>
      <c r="B53" t="s">
        <v>122</v>
      </c>
      <c r="C53" t="s">
        <v>7</v>
      </c>
      <c r="D53" t="s">
        <v>8</v>
      </c>
      <c r="E53">
        <v>4.52356004714966</v>
      </c>
      <c r="O53">
        <v>5.3821001052856401</v>
      </c>
      <c r="Y53">
        <v>5.6529998779296902</v>
      </c>
      <c r="Z53">
        <v>5.7200999259948704</v>
      </c>
      <c r="AH53">
        <v>5.0864000320434597</v>
      </c>
      <c r="AS53">
        <v>4.5199999999999996</v>
      </c>
      <c r="AT53">
        <v>4.4000000000000004</v>
      </c>
      <c r="AU53">
        <v>4.4000000000000004</v>
      </c>
      <c r="AV53">
        <v>4.3</v>
      </c>
      <c r="AW53">
        <v>4.2</v>
      </c>
      <c r="AX53">
        <v>3.83</v>
      </c>
      <c r="AY53">
        <v>3.8</v>
      </c>
      <c r="AZ53">
        <v>3.8</v>
      </c>
      <c r="BA53">
        <v>3.78</v>
      </c>
      <c r="BB53">
        <v>3.76</v>
      </c>
      <c r="BC53">
        <v>3.57</v>
      </c>
      <c r="BD53">
        <v>3.51</v>
      </c>
      <c r="BE53">
        <v>3.46</v>
      </c>
      <c r="BF53">
        <v>3.41</v>
      </c>
      <c r="BG53">
        <v>3.42</v>
      </c>
      <c r="BH53">
        <v>3.42</v>
      </c>
      <c r="BI53">
        <v>3.43</v>
      </c>
      <c r="BJ53">
        <v>3.4</v>
      </c>
      <c r="BM53" s="3">
        <f t="shared" si="0"/>
        <v>3.4</v>
      </c>
      <c r="BN53" s="2"/>
      <c r="BO53" s="2"/>
      <c r="BP53" s="2"/>
      <c r="BQ53" s="2"/>
      <c r="BR53" s="2"/>
    </row>
    <row r="54" spans="1:70">
      <c r="A54" t="s">
        <v>123</v>
      </c>
      <c r="B54" t="s">
        <v>124</v>
      </c>
      <c r="C54" t="s">
        <v>7</v>
      </c>
      <c r="D54" t="s">
        <v>8</v>
      </c>
      <c r="Y54">
        <v>11.300000190734901</v>
      </c>
      <c r="AD54">
        <v>11.3999996185303</v>
      </c>
      <c r="AI54">
        <v>11.300000190700001</v>
      </c>
      <c r="AJ54">
        <v>11.100000381499999</v>
      </c>
      <c r="AK54">
        <v>10.699999809299999</v>
      </c>
      <c r="AL54">
        <v>10.399999618500001</v>
      </c>
      <c r="AM54">
        <v>10.199999809299999</v>
      </c>
      <c r="AS54">
        <v>7.8</v>
      </c>
      <c r="AT54">
        <v>7.77</v>
      </c>
      <c r="AU54">
        <v>7.76</v>
      </c>
      <c r="AV54">
        <v>7.73</v>
      </c>
      <c r="AW54">
        <v>7.65</v>
      </c>
      <c r="AX54">
        <v>7.57</v>
      </c>
      <c r="AY54">
        <v>7.45</v>
      </c>
      <c r="AZ54">
        <v>7.33</v>
      </c>
      <c r="BA54">
        <v>7.21</v>
      </c>
      <c r="BB54">
        <v>7.14</v>
      </c>
      <c r="BC54">
        <v>7.3</v>
      </c>
      <c r="BD54">
        <v>7.06</v>
      </c>
      <c r="BE54">
        <v>6.93</v>
      </c>
      <c r="BF54">
        <v>6.7</v>
      </c>
      <c r="BG54">
        <v>6.68</v>
      </c>
      <c r="BH54">
        <v>6.67</v>
      </c>
      <c r="BI54">
        <v>6.66</v>
      </c>
      <c r="BJ54">
        <v>6.63</v>
      </c>
      <c r="BK54">
        <v>6.62</v>
      </c>
      <c r="BM54" s="3">
        <f t="shared" si="0"/>
        <v>6.62</v>
      </c>
      <c r="BN54" s="2"/>
      <c r="BO54" s="2"/>
      <c r="BP54" s="2"/>
      <c r="BQ54" s="2"/>
      <c r="BR54" s="2"/>
    </row>
    <row r="55" spans="1:70">
      <c r="A55" t="s">
        <v>125</v>
      </c>
      <c r="B55" t="s">
        <v>126</v>
      </c>
      <c r="C55" t="s">
        <v>7</v>
      </c>
      <c r="D55" t="s">
        <v>8</v>
      </c>
      <c r="E55">
        <v>10.5</v>
      </c>
      <c r="O55">
        <v>11.300000190734901</v>
      </c>
      <c r="Y55">
        <v>11.5</v>
      </c>
      <c r="AD55">
        <v>11</v>
      </c>
      <c r="AI55">
        <v>10.399999618500001</v>
      </c>
      <c r="AJ55">
        <v>10.100000381499999</v>
      </c>
      <c r="AK55">
        <v>9.8999996185000008</v>
      </c>
      <c r="AL55">
        <v>9.6999998092999995</v>
      </c>
      <c r="AM55">
        <v>9.6999998092999995</v>
      </c>
      <c r="AN55">
        <v>9.6999998092999995</v>
      </c>
      <c r="AO55">
        <v>9.6000003814999992</v>
      </c>
      <c r="AP55">
        <v>9.3999996185000008</v>
      </c>
      <c r="AQ55">
        <v>9.3000001907000005</v>
      </c>
      <c r="AR55">
        <v>9.1999998092999995</v>
      </c>
      <c r="AS55">
        <v>9.1199999999999992</v>
      </c>
      <c r="AT55">
        <v>9.01</v>
      </c>
      <c r="AU55">
        <v>8.8699999999999992</v>
      </c>
      <c r="AV55">
        <v>8.74</v>
      </c>
      <c r="AW55">
        <v>8.58</v>
      </c>
      <c r="AX55">
        <v>8.4700000000000006</v>
      </c>
      <c r="AY55">
        <v>8.3000000000000007</v>
      </c>
      <c r="AZ55">
        <v>8.24</v>
      </c>
      <c r="BA55">
        <v>8.2100000000000009</v>
      </c>
      <c r="BB55">
        <v>8.24</v>
      </c>
      <c r="BC55">
        <v>8.25</v>
      </c>
      <c r="BD55">
        <v>8.3800000000000008</v>
      </c>
      <c r="BE55">
        <v>8.34</v>
      </c>
      <c r="BF55">
        <v>8.2799999999999994</v>
      </c>
      <c r="BG55">
        <v>8.23</v>
      </c>
      <c r="BH55">
        <v>8.1300000000000008</v>
      </c>
      <c r="BI55">
        <v>8.06</v>
      </c>
      <c r="BJ55">
        <v>8</v>
      </c>
      <c r="BM55" s="3">
        <f t="shared" si="0"/>
        <v>8</v>
      </c>
      <c r="BN55" s="2"/>
      <c r="BO55" s="2"/>
      <c r="BP55" s="2"/>
      <c r="BQ55" s="2"/>
      <c r="BR55" s="2"/>
    </row>
    <row r="56" spans="1:70">
      <c r="A56" t="s">
        <v>127</v>
      </c>
      <c r="B56" t="s">
        <v>128</v>
      </c>
      <c r="C56" t="s">
        <v>7</v>
      </c>
      <c r="D56" t="s">
        <v>8</v>
      </c>
      <c r="E56">
        <v>7.8313255310058603</v>
      </c>
      <c r="O56">
        <v>6.0774002075195304</v>
      </c>
      <c r="Z56">
        <v>3.6105000972747798</v>
      </c>
      <c r="AI56">
        <v>2.5397000313000002</v>
      </c>
      <c r="AS56">
        <v>1.75</v>
      </c>
      <c r="AT56">
        <v>1.75</v>
      </c>
      <c r="AU56">
        <v>1.75</v>
      </c>
      <c r="AV56">
        <v>1.61</v>
      </c>
      <c r="AW56">
        <v>1.61</v>
      </c>
      <c r="AX56">
        <v>1.61</v>
      </c>
      <c r="AY56">
        <v>1.61</v>
      </c>
      <c r="BC56">
        <v>1.42</v>
      </c>
      <c r="BD56">
        <v>1.42</v>
      </c>
      <c r="BE56">
        <v>1.42</v>
      </c>
      <c r="BF56">
        <v>1.42</v>
      </c>
      <c r="BG56">
        <v>1.4</v>
      </c>
      <c r="BH56">
        <v>1.4</v>
      </c>
      <c r="BI56">
        <v>1.4</v>
      </c>
      <c r="BJ56">
        <v>1.4</v>
      </c>
      <c r="BM56" s="3">
        <f t="shared" si="0"/>
        <v>1.4</v>
      </c>
      <c r="BN56" s="2"/>
      <c r="BO56" s="2"/>
      <c r="BP56" s="2"/>
      <c r="BQ56" s="2"/>
      <c r="BR56" s="2"/>
    </row>
    <row r="57" spans="1:70">
      <c r="A57" t="s">
        <v>129</v>
      </c>
      <c r="B57" t="s">
        <v>130</v>
      </c>
      <c r="C57" t="s">
        <v>7</v>
      </c>
      <c r="D57" t="s">
        <v>8</v>
      </c>
      <c r="E57">
        <v>4.5439467430114702</v>
      </c>
      <c r="O57">
        <v>4.4443998336792001</v>
      </c>
      <c r="AI57">
        <v>3</v>
      </c>
      <c r="AL57">
        <v>2.5938999652999999</v>
      </c>
      <c r="AN57">
        <v>3.6</v>
      </c>
      <c r="AO57">
        <v>2.6500000953999998</v>
      </c>
      <c r="AS57">
        <v>3.8</v>
      </c>
      <c r="AT57">
        <v>3.5</v>
      </c>
      <c r="AU57">
        <v>3.9000000953999998</v>
      </c>
      <c r="AV57">
        <v>3.9</v>
      </c>
      <c r="AW57">
        <v>3.9</v>
      </c>
      <c r="AX57">
        <v>3.9</v>
      </c>
      <c r="AZ57">
        <v>4</v>
      </c>
      <c r="BA57">
        <v>3.8</v>
      </c>
      <c r="BB57">
        <v>3.8</v>
      </c>
      <c r="BC57">
        <v>3.8</v>
      </c>
      <c r="BD57">
        <v>3.8</v>
      </c>
      <c r="BE57">
        <v>3.8</v>
      </c>
      <c r="BM57" s="3">
        <f t="shared" si="0"/>
        <v>3.8</v>
      </c>
      <c r="BN57" s="2"/>
      <c r="BO57" s="2"/>
      <c r="BP57" s="2"/>
      <c r="BQ57" s="2"/>
      <c r="BR57" s="2"/>
    </row>
    <row r="58" spans="1:70">
      <c r="A58" t="s">
        <v>131</v>
      </c>
      <c r="B58" t="s">
        <v>132</v>
      </c>
      <c r="C58" t="s">
        <v>7</v>
      </c>
      <c r="D58" t="s">
        <v>8</v>
      </c>
      <c r="O58">
        <v>8.1000003814697301</v>
      </c>
      <c r="Q58">
        <v>8.3999996185302699</v>
      </c>
      <c r="R58">
        <v>8.3000001907348597</v>
      </c>
      <c r="S58">
        <v>8.5</v>
      </c>
      <c r="T58">
        <v>8.5</v>
      </c>
      <c r="U58">
        <v>8.6000003814697301</v>
      </c>
      <c r="V58">
        <v>8.3999996185302699</v>
      </c>
      <c r="W58">
        <v>8.5</v>
      </c>
      <c r="X58">
        <v>8.1999998092651403</v>
      </c>
      <c r="Y58">
        <v>8.1000003814697301</v>
      </c>
      <c r="Z58">
        <v>7.8000001907348597</v>
      </c>
      <c r="AA58">
        <v>7.6999998092651403</v>
      </c>
      <c r="AB58">
        <v>7.4000000953674299</v>
      </c>
      <c r="AC58">
        <v>7.0999999046325701</v>
      </c>
      <c r="AD58">
        <v>7</v>
      </c>
      <c r="AE58">
        <v>6.9000000953674299</v>
      </c>
      <c r="AF58">
        <v>6.1999998092651403</v>
      </c>
      <c r="AG58">
        <v>6</v>
      </c>
      <c r="AH58">
        <v>5.8000001907348597</v>
      </c>
      <c r="AI58">
        <v>5.5999999045999997</v>
      </c>
      <c r="AJ58">
        <v>5.4000000954000003</v>
      </c>
      <c r="AK58">
        <v>5.0999999045999997</v>
      </c>
      <c r="AL58">
        <v>5</v>
      </c>
      <c r="AM58">
        <v>5</v>
      </c>
      <c r="AN58">
        <v>4.9000000954000003</v>
      </c>
      <c r="AO58">
        <v>4.6999998093000004</v>
      </c>
      <c r="AP58">
        <v>4.5999999045999997</v>
      </c>
      <c r="AQ58">
        <v>4.5</v>
      </c>
      <c r="AR58">
        <v>4.3000001906999996</v>
      </c>
      <c r="AS58">
        <v>4.29</v>
      </c>
      <c r="AT58">
        <v>4.22</v>
      </c>
      <c r="AU58">
        <v>4.29</v>
      </c>
      <c r="AV58">
        <v>4.13</v>
      </c>
      <c r="AW58">
        <v>3.97</v>
      </c>
      <c r="AX58">
        <v>3.86</v>
      </c>
      <c r="AY58">
        <v>3.79</v>
      </c>
      <c r="AZ58">
        <v>3.69</v>
      </c>
      <c r="BA58">
        <v>3.57</v>
      </c>
      <c r="BB58">
        <v>3.49</v>
      </c>
      <c r="BC58">
        <v>3.5</v>
      </c>
      <c r="BD58">
        <v>3.13</v>
      </c>
      <c r="BF58">
        <v>3.07</v>
      </c>
      <c r="BG58">
        <v>2.69</v>
      </c>
      <c r="BH58">
        <v>2.5299999999999998</v>
      </c>
      <c r="BI58">
        <v>2.6</v>
      </c>
      <c r="BJ58">
        <v>2.61</v>
      </c>
      <c r="BK58">
        <v>2.4300000000000002</v>
      </c>
      <c r="BL58">
        <v>2.6</v>
      </c>
      <c r="BM58" s="3">
        <f t="shared" si="0"/>
        <v>2.6</v>
      </c>
      <c r="BN58" s="2"/>
      <c r="BO58" s="2"/>
      <c r="BP58" s="2"/>
      <c r="BQ58" s="2"/>
      <c r="BR58" s="2"/>
    </row>
    <row r="59" spans="1:70">
      <c r="A59" t="s">
        <v>133</v>
      </c>
      <c r="B59" t="s">
        <v>134</v>
      </c>
      <c r="C59" t="s">
        <v>7</v>
      </c>
      <c r="D59" t="s">
        <v>8</v>
      </c>
      <c r="E59">
        <v>2.3286907672882098</v>
      </c>
      <c r="O59">
        <v>2.6394000053405802</v>
      </c>
      <c r="T59">
        <v>2.5014998912811302</v>
      </c>
      <c r="AI59">
        <v>1.8812999724999999</v>
      </c>
      <c r="AL59">
        <v>2</v>
      </c>
      <c r="AO59">
        <v>1.5</v>
      </c>
      <c r="AV59">
        <v>2.0999999046000002</v>
      </c>
      <c r="AX59">
        <v>2</v>
      </c>
      <c r="AZ59">
        <v>1.22</v>
      </c>
      <c r="BA59">
        <v>1.57</v>
      </c>
      <c r="BB59">
        <v>1.44</v>
      </c>
      <c r="BC59">
        <v>1.59</v>
      </c>
      <c r="BD59">
        <v>1.74</v>
      </c>
      <c r="BE59">
        <v>1.74</v>
      </c>
      <c r="BF59">
        <v>1.79</v>
      </c>
      <c r="BG59">
        <v>1.79</v>
      </c>
      <c r="BH59">
        <v>1.58</v>
      </c>
      <c r="BI59">
        <v>1.44</v>
      </c>
      <c r="BJ59">
        <v>1.56</v>
      </c>
      <c r="BM59" s="3">
        <f t="shared" si="0"/>
        <v>1.56</v>
      </c>
      <c r="BN59" s="2"/>
      <c r="BO59" s="2"/>
      <c r="BP59" s="2"/>
      <c r="BQ59" s="2"/>
      <c r="BR59" s="2"/>
    </row>
    <row r="60" spans="1:70">
      <c r="A60" t="s">
        <v>135</v>
      </c>
      <c r="B60" t="s">
        <v>136</v>
      </c>
      <c r="C60" t="s">
        <v>7</v>
      </c>
      <c r="D60" t="s">
        <v>8</v>
      </c>
      <c r="E60">
        <v>3.1874074935913099</v>
      </c>
      <c r="O60">
        <v>2.8424999713897701</v>
      </c>
      <c r="AE60">
        <v>2.4883999824523899</v>
      </c>
      <c r="AG60">
        <v>2.62899994850159</v>
      </c>
      <c r="AH60">
        <v>2.5643999576568599</v>
      </c>
      <c r="AI60">
        <v>2.4993000031000001</v>
      </c>
      <c r="AM60">
        <v>2.1031999587999999</v>
      </c>
      <c r="AQ60">
        <v>2.0999999046000002</v>
      </c>
      <c r="AW60">
        <v>1.7</v>
      </c>
      <c r="BH60">
        <v>1.9</v>
      </c>
      <c r="BM60" s="3">
        <f t="shared" si="0"/>
        <v>1.9</v>
      </c>
      <c r="BN60" s="2"/>
      <c r="BO60" s="2"/>
      <c r="BP60" s="2"/>
      <c r="BQ60" s="2"/>
      <c r="BR60" s="2"/>
    </row>
    <row r="61" spans="1:70">
      <c r="A61" t="s">
        <v>137</v>
      </c>
      <c r="B61" t="s">
        <v>138</v>
      </c>
      <c r="C61" t="s">
        <v>7</v>
      </c>
      <c r="D61" t="s">
        <v>8</v>
      </c>
      <c r="J61">
        <v>1.4400000572204601</v>
      </c>
      <c r="K61">
        <v>1.5199999809265097</v>
      </c>
      <c r="L61">
        <v>1.5</v>
      </c>
      <c r="M61">
        <v>1.45000004768372</v>
      </c>
      <c r="N61">
        <v>1.45000004768372</v>
      </c>
      <c r="O61">
        <v>1.4418844066731527</v>
      </c>
      <c r="P61">
        <v>1.58000004291534</v>
      </c>
      <c r="Q61">
        <v>1.71000003814697</v>
      </c>
      <c r="R61">
        <v>1.7699999809265099</v>
      </c>
      <c r="S61">
        <v>1.8500000238418601</v>
      </c>
      <c r="T61">
        <v>1.7811453287958867</v>
      </c>
      <c r="U61">
        <v>1.9873244318605663</v>
      </c>
      <c r="V61">
        <v>2.0699999332428001</v>
      </c>
      <c r="W61">
        <v>2.1400001049041699</v>
      </c>
      <c r="X61">
        <v>2.2000000476837198</v>
      </c>
      <c r="Y61">
        <v>2.2237280209664467</v>
      </c>
      <c r="Z61">
        <v>2.2944433731346479</v>
      </c>
      <c r="AA61">
        <v>2.2341767400311765</v>
      </c>
      <c r="AB61">
        <v>2.2624806314216186</v>
      </c>
      <c r="AC61">
        <v>2.3100079742166439</v>
      </c>
      <c r="AD61">
        <v>2.1220048553724205</v>
      </c>
      <c r="AE61">
        <v>2.3659373106128467</v>
      </c>
      <c r="AF61">
        <v>2.4799684931670529</v>
      </c>
      <c r="AG61">
        <v>2.5366463178062113</v>
      </c>
      <c r="AH61">
        <v>2.3565014363110182</v>
      </c>
      <c r="AI61">
        <v>2.2787708993717852</v>
      </c>
      <c r="AJ61">
        <v>2.2722516724186681</v>
      </c>
      <c r="AK61">
        <v>2.2777069866112658</v>
      </c>
      <c r="AL61">
        <v>2.2919769082439454</v>
      </c>
      <c r="AM61">
        <v>2.3496088947608182</v>
      </c>
      <c r="AN61">
        <v>2.5720545838874793</v>
      </c>
      <c r="AO61">
        <v>2.54083653378088</v>
      </c>
      <c r="AP61">
        <v>2.4980746158718343</v>
      </c>
      <c r="AQ61">
        <v>2.2557050794599869</v>
      </c>
      <c r="AR61">
        <v>2.5048830600834409</v>
      </c>
      <c r="AS61">
        <v>1.7076031555168079</v>
      </c>
      <c r="AT61">
        <v>1.6584995824442734</v>
      </c>
      <c r="AU61">
        <v>1.643425191398828</v>
      </c>
      <c r="AV61">
        <v>1.7305096617087068</v>
      </c>
      <c r="AW61">
        <v>1.8420232608701805</v>
      </c>
      <c r="AX61">
        <v>1.8767767927298535</v>
      </c>
      <c r="AY61">
        <v>1.8692923029296866</v>
      </c>
      <c r="AZ61">
        <v>1.9345425496776572</v>
      </c>
      <c r="BA61">
        <v>2.1081967091681184</v>
      </c>
      <c r="BB61">
        <v>2.0380536161114855</v>
      </c>
      <c r="BC61">
        <v>2.2980525666963452</v>
      </c>
      <c r="BD61">
        <v>2.2819707949106411</v>
      </c>
      <c r="BE61">
        <v>2.6600513524729346</v>
      </c>
      <c r="BF61">
        <v>2.8180711476026925</v>
      </c>
      <c r="BG61">
        <v>2.9917634394988144</v>
      </c>
      <c r="BH61">
        <v>3.2998521039078179</v>
      </c>
      <c r="BI61">
        <v>3.4084923213635694</v>
      </c>
      <c r="BJ61">
        <v>3.6749866886286333</v>
      </c>
      <c r="BM61" s="3">
        <f t="shared" si="0"/>
        <v>3.6749866886286333</v>
      </c>
      <c r="BN61" s="2"/>
      <c r="BO61" s="2"/>
      <c r="BP61" s="2"/>
      <c r="BQ61" s="2"/>
      <c r="BR61" s="2"/>
    </row>
    <row r="62" spans="1:70">
      <c r="A62" t="s">
        <v>139</v>
      </c>
      <c r="B62" t="s">
        <v>140</v>
      </c>
      <c r="C62" t="s">
        <v>7</v>
      </c>
      <c r="D62" t="s">
        <v>8</v>
      </c>
      <c r="E62">
        <v>0.91997582733038719</v>
      </c>
      <c r="O62">
        <v>0.96725001270461164</v>
      </c>
      <c r="T62">
        <v>0.88752619218765105</v>
      </c>
      <c r="Y62">
        <v>1.0389910295492819</v>
      </c>
      <c r="AD62">
        <v>1.107194973094517</v>
      </c>
      <c r="AJ62">
        <v>1.0902456823272284</v>
      </c>
      <c r="AS62">
        <v>1.0588734629637886</v>
      </c>
      <c r="AT62">
        <v>0.9429716057419496</v>
      </c>
      <c r="AU62">
        <v>0.93801641560667948</v>
      </c>
      <c r="AV62">
        <v>1.190760295235531</v>
      </c>
      <c r="AX62">
        <v>0.9335107988333049</v>
      </c>
      <c r="AY62">
        <v>0.96349422523254691</v>
      </c>
      <c r="AZ62">
        <v>0.94531521848672939</v>
      </c>
      <c r="BA62">
        <v>0.864722850127148</v>
      </c>
      <c r="BB62">
        <v>0.83755457401014077</v>
      </c>
      <c r="BC62">
        <v>0.95489989711769463</v>
      </c>
      <c r="BD62">
        <v>1.1207027116271031</v>
      </c>
      <c r="BE62">
        <v>0.89790443716994828</v>
      </c>
      <c r="BF62">
        <v>0.91752126692269864</v>
      </c>
      <c r="BG62">
        <v>0.95154081250014666</v>
      </c>
      <c r="BH62">
        <v>0.92111396589073857</v>
      </c>
      <c r="BI62">
        <v>0.86994619420310981</v>
      </c>
      <c r="BJ62">
        <v>0.92310073904752432</v>
      </c>
      <c r="BM62" s="3">
        <f t="shared" si="0"/>
        <v>0.92310073904752432</v>
      </c>
      <c r="BN62" s="2"/>
      <c r="BO62" s="2"/>
      <c r="BP62" s="2"/>
      <c r="BQ62" s="2"/>
      <c r="BR62" s="2"/>
    </row>
    <row r="63" spans="1:70">
      <c r="A63" t="s">
        <v>141</v>
      </c>
      <c r="B63" t="s">
        <v>142</v>
      </c>
      <c r="C63" t="s">
        <v>7</v>
      </c>
      <c r="D63" t="s">
        <v>8</v>
      </c>
      <c r="O63">
        <v>2.5525314023231376</v>
      </c>
      <c r="T63">
        <v>1.9170610790864266</v>
      </c>
      <c r="U63">
        <v>2.1282376722468759</v>
      </c>
      <c r="Y63">
        <v>3.3247657380045914</v>
      </c>
      <c r="Z63">
        <v>2.4382876734858079</v>
      </c>
      <c r="AA63">
        <v>2.3829888843701057</v>
      </c>
      <c r="AB63">
        <v>2.4117675303601285</v>
      </c>
      <c r="AC63">
        <v>2.4561714674649102</v>
      </c>
      <c r="AD63">
        <v>3.2871403053862012</v>
      </c>
      <c r="AE63">
        <v>2.3968445035801449</v>
      </c>
      <c r="AH63">
        <v>2.4876547738061117</v>
      </c>
      <c r="AI63">
        <v>2.3412315971165998</v>
      </c>
      <c r="AJ63">
        <v>2.4209089581308652</v>
      </c>
      <c r="AK63">
        <v>2.428853639703707</v>
      </c>
      <c r="AL63">
        <v>3.4372700322126768</v>
      </c>
      <c r="AM63">
        <v>3.5286191093914567</v>
      </c>
      <c r="AN63">
        <v>3.8015052999588694</v>
      </c>
      <c r="AO63">
        <v>3.803586666282269</v>
      </c>
      <c r="AP63">
        <v>3.7071163929720732</v>
      </c>
      <c r="AQ63">
        <v>3.3931815063933941</v>
      </c>
      <c r="AR63">
        <v>3.7006778441593271</v>
      </c>
      <c r="AS63">
        <v>2.8194719253371803</v>
      </c>
      <c r="AT63">
        <v>2.7533338122607294</v>
      </c>
      <c r="AU63">
        <v>2.5644321591517021</v>
      </c>
      <c r="AV63">
        <v>2.9462794628842017</v>
      </c>
      <c r="AW63">
        <v>2.9692676727619598</v>
      </c>
      <c r="AX63">
        <v>2.9437433382208362</v>
      </c>
      <c r="AY63">
        <v>2.9009983457745045</v>
      </c>
      <c r="AZ63">
        <v>3.0420292838659164</v>
      </c>
      <c r="BA63">
        <v>3.164671047093544</v>
      </c>
      <c r="BB63">
        <v>2.957516554105502</v>
      </c>
      <c r="BC63">
        <v>3.1461460907425502</v>
      </c>
      <c r="BD63">
        <v>3.2178684931686918</v>
      </c>
      <c r="BE63">
        <v>3.5006328807911307</v>
      </c>
      <c r="BF63">
        <v>3.6878077368868931</v>
      </c>
      <c r="BG63">
        <v>3.8563309840738529</v>
      </c>
      <c r="BH63">
        <v>4.1896202762214196</v>
      </c>
      <c r="BI63">
        <v>4.2633433300941244</v>
      </c>
      <c r="BJ63">
        <v>4.5146254395937193</v>
      </c>
      <c r="BM63" s="3">
        <f t="shared" si="0"/>
        <v>4.5146254395937193</v>
      </c>
      <c r="BN63" s="2"/>
      <c r="BO63" s="2"/>
      <c r="BP63" s="2"/>
      <c r="BQ63" s="2"/>
      <c r="BR63" s="2"/>
    </row>
    <row r="64" spans="1:70">
      <c r="A64" t="s">
        <v>143</v>
      </c>
      <c r="B64" t="s">
        <v>144</v>
      </c>
      <c r="C64" t="s">
        <v>7</v>
      </c>
      <c r="D64" t="s">
        <v>8</v>
      </c>
      <c r="AD64">
        <v>10.644903793572336</v>
      </c>
      <c r="AE64">
        <v>10.696311248975416</v>
      </c>
      <c r="AF64">
        <v>10.727905614854032</v>
      </c>
      <c r="AG64">
        <v>10.760324267000382</v>
      </c>
      <c r="AH64">
        <v>10.781317695174652</v>
      </c>
      <c r="AI64">
        <v>10.765536651621263</v>
      </c>
      <c r="AJ64">
        <v>10.521644361009306</v>
      </c>
      <c r="AK64">
        <v>10.278101795037312</v>
      </c>
      <c r="AL64">
        <v>10.098521699189286</v>
      </c>
      <c r="AM64">
        <v>9.7959672937676689</v>
      </c>
      <c r="AN64">
        <v>9.5730482968648705</v>
      </c>
      <c r="AO64">
        <v>9.1558736990045251</v>
      </c>
      <c r="AP64">
        <v>8.6212549497463744</v>
      </c>
      <c r="AQ64">
        <v>8.2981788689225446</v>
      </c>
      <c r="AR64">
        <v>8.0747959170110875</v>
      </c>
      <c r="AS64">
        <v>8.1081254851841429</v>
      </c>
      <c r="AT64">
        <v>8.0146889448913345</v>
      </c>
      <c r="AU64">
        <v>7.9461168927504904</v>
      </c>
      <c r="AV64">
        <v>7.8120963078956063</v>
      </c>
      <c r="AW64">
        <v>7.7701504279863576</v>
      </c>
      <c r="AX64">
        <v>7.6711767061919991</v>
      </c>
      <c r="AY64">
        <v>7.6037893798155434</v>
      </c>
      <c r="AZ64">
        <v>7.4648713165273186</v>
      </c>
      <c r="BA64">
        <v>7.1559621047641047</v>
      </c>
      <c r="BB64">
        <v>7.1161349551964515</v>
      </c>
      <c r="BC64">
        <v>6.9301620530199024</v>
      </c>
      <c r="BD64">
        <v>6.8175283171476062</v>
      </c>
      <c r="BE64">
        <v>6.7504211582987761</v>
      </c>
      <c r="BF64">
        <v>6.608795357635822</v>
      </c>
      <c r="BG64">
        <v>6.3570668700759452</v>
      </c>
      <c r="BM64" s="3">
        <f t="shared" si="0"/>
        <v>6.3570668700759452</v>
      </c>
      <c r="BN64" s="2"/>
      <c r="BO64" s="2"/>
      <c r="BP64" s="2"/>
      <c r="BQ64" s="2"/>
      <c r="BR64" s="2"/>
    </row>
    <row r="65" spans="1:70">
      <c r="A65" t="s">
        <v>145</v>
      </c>
      <c r="B65" t="s">
        <v>146</v>
      </c>
      <c r="C65" t="s">
        <v>7</v>
      </c>
      <c r="D65" t="s">
        <v>8</v>
      </c>
      <c r="Y65">
        <v>9.154437200456881</v>
      </c>
      <c r="AD65">
        <v>9.5880087916932322</v>
      </c>
      <c r="AE65">
        <v>9.6727602282170881</v>
      </c>
      <c r="AF65">
        <v>9.6541811039866783</v>
      </c>
      <c r="AG65">
        <v>9.6220640509208675</v>
      </c>
      <c r="AH65">
        <v>9.5658648633903329</v>
      </c>
      <c r="AI65">
        <v>9.1631864551181508</v>
      </c>
      <c r="AJ65">
        <v>9.0267422697336652</v>
      </c>
      <c r="AK65">
        <v>8.6967188045961414</v>
      </c>
      <c r="AL65">
        <v>8.5208018241248382</v>
      </c>
      <c r="AM65">
        <v>8.3249265574588645</v>
      </c>
      <c r="AN65">
        <v>8.1297464744598376</v>
      </c>
      <c r="AO65">
        <v>7.9045574760738333</v>
      </c>
      <c r="AP65">
        <v>7.5438391545031562</v>
      </c>
      <c r="AQ65">
        <v>7.2996577013183623</v>
      </c>
      <c r="AR65">
        <v>7.0948039794722595</v>
      </c>
      <c r="AS65">
        <v>7.0149881356824793</v>
      </c>
      <c r="AT65">
        <v>7.0085580565827179</v>
      </c>
      <c r="AU65">
        <v>6.8643797382356615</v>
      </c>
      <c r="AV65">
        <v>6.7879634074415494</v>
      </c>
      <c r="AW65">
        <v>6.7094036454994246</v>
      </c>
      <c r="AX65">
        <v>6.617392418693524</v>
      </c>
      <c r="AY65">
        <v>6.5280759203035403</v>
      </c>
      <c r="AZ65">
        <v>6.415045114470602</v>
      </c>
      <c r="BA65">
        <v>6.2362428070022276</v>
      </c>
      <c r="BB65">
        <v>6.1688594630258802</v>
      </c>
      <c r="BC65">
        <v>6.0247000917022877</v>
      </c>
      <c r="BD65">
        <v>5.9472955643490302</v>
      </c>
      <c r="BE65">
        <v>5.9038782343829519</v>
      </c>
      <c r="BF65">
        <v>5.7826395322013884</v>
      </c>
      <c r="BG65">
        <v>5.6780408370172841</v>
      </c>
      <c r="BH65">
        <v>5.4650856726513588</v>
      </c>
      <c r="BI65">
        <v>5.408103240562764</v>
      </c>
      <c r="BJ65">
        <v>5.3609495253109198</v>
      </c>
      <c r="BK65">
        <v>4.7132374181282515</v>
      </c>
      <c r="BM65" s="3">
        <f t="shared" si="0"/>
        <v>4.7132374181282515</v>
      </c>
      <c r="BN65" s="2"/>
      <c r="BO65" s="2"/>
      <c r="BP65" s="2"/>
      <c r="BQ65" s="2"/>
      <c r="BR65" s="2"/>
    </row>
    <row r="66" spans="1:70">
      <c r="A66" t="s">
        <v>147</v>
      </c>
      <c r="B66" t="s">
        <v>148</v>
      </c>
      <c r="C66" t="s">
        <v>7</v>
      </c>
      <c r="D66" t="s">
        <v>8</v>
      </c>
      <c r="E66">
        <v>1.8706915378570601</v>
      </c>
      <c r="O66">
        <v>2.34910011291504</v>
      </c>
      <c r="T66">
        <v>2.5462999343872101</v>
      </c>
      <c r="Y66">
        <v>1.90719997882843</v>
      </c>
      <c r="AI66">
        <v>1.6440999508</v>
      </c>
      <c r="AL66">
        <v>1.6000000238000001</v>
      </c>
      <c r="AO66">
        <v>1.5499999523000001</v>
      </c>
      <c r="AU66">
        <v>1.5</v>
      </c>
      <c r="AV66">
        <v>1.7</v>
      </c>
      <c r="AZ66">
        <v>1.5</v>
      </c>
      <c r="BA66">
        <v>1.5</v>
      </c>
      <c r="BB66">
        <v>1.6</v>
      </c>
      <c r="BC66">
        <v>1.59</v>
      </c>
      <c r="BD66">
        <v>1.62</v>
      </c>
      <c r="BE66">
        <v>1.5</v>
      </c>
      <c r="BF66">
        <v>1.51</v>
      </c>
      <c r="BG66">
        <v>1.55</v>
      </c>
      <c r="BH66">
        <v>1.57</v>
      </c>
      <c r="BI66">
        <v>1.39</v>
      </c>
      <c r="BM66" s="3">
        <f t="shared" ref="BM66:BM129" si="1">IFERROR(LOOKUP(2,1/(ISNUMBER(E66:BL66)),E66:BL66),"No reported value")</f>
        <v>1.39</v>
      </c>
      <c r="BN66" s="2"/>
      <c r="BO66" s="2"/>
      <c r="BP66" s="2"/>
      <c r="BQ66" s="2"/>
      <c r="BR66" s="2"/>
    </row>
    <row r="67" spans="1:70">
      <c r="A67" t="s">
        <v>149</v>
      </c>
      <c r="B67" t="s">
        <v>150</v>
      </c>
      <c r="C67" t="s">
        <v>7</v>
      </c>
      <c r="D67" t="s">
        <v>8</v>
      </c>
      <c r="E67">
        <v>2.14697933197021</v>
      </c>
      <c r="O67">
        <v>2.1805000305175799</v>
      </c>
      <c r="T67">
        <v>2.03660011291504</v>
      </c>
      <c r="Y67">
        <v>2.0262999534606898</v>
      </c>
      <c r="Z67">
        <v>2.0722000598907502</v>
      </c>
      <c r="AE67">
        <v>2.08570003509521</v>
      </c>
      <c r="AG67">
        <v>2.1247000694274898</v>
      </c>
      <c r="AH67">
        <v>2.0199000835418701</v>
      </c>
      <c r="AI67">
        <v>2.0708999634</v>
      </c>
      <c r="AJ67">
        <v>2.0241999626</v>
      </c>
      <c r="AK67">
        <v>2.0004000664000001</v>
      </c>
      <c r="AL67">
        <v>1.9292999505999999</v>
      </c>
      <c r="AO67">
        <v>2.0999999046000002</v>
      </c>
      <c r="AP67">
        <v>2.0999999046000002</v>
      </c>
      <c r="AS67">
        <v>2.1</v>
      </c>
      <c r="AT67">
        <v>2.1</v>
      </c>
      <c r="AU67">
        <v>2.1</v>
      </c>
      <c r="AV67">
        <v>2.17</v>
      </c>
      <c r="AW67">
        <v>2.17</v>
      </c>
      <c r="AX67">
        <v>2.2000000000000002</v>
      </c>
      <c r="AY67">
        <v>2.2000000000000002</v>
      </c>
      <c r="AZ67">
        <v>2.1</v>
      </c>
      <c r="BA67">
        <v>2.08</v>
      </c>
      <c r="BB67">
        <v>1.73</v>
      </c>
      <c r="BC67">
        <v>1.73</v>
      </c>
      <c r="BD67">
        <v>0.52</v>
      </c>
      <c r="BE67">
        <v>0.52</v>
      </c>
      <c r="BF67">
        <v>0.52</v>
      </c>
      <c r="BG67">
        <v>1.56</v>
      </c>
      <c r="BH67">
        <v>1.56</v>
      </c>
      <c r="BI67">
        <v>1.43</v>
      </c>
      <c r="BJ67">
        <v>1.43</v>
      </c>
      <c r="BM67" s="3">
        <f t="shared" si="1"/>
        <v>1.43</v>
      </c>
      <c r="BN67" s="2"/>
      <c r="BO67" s="2"/>
      <c r="BP67" s="2"/>
      <c r="BQ67" s="2"/>
      <c r="BR67" s="2"/>
    </row>
    <row r="68" spans="1:70">
      <c r="A68" t="s">
        <v>151</v>
      </c>
      <c r="B68" t="s">
        <v>152</v>
      </c>
      <c r="C68" t="s">
        <v>7</v>
      </c>
      <c r="D68" t="s">
        <v>8</v>
      </c>
      <c r="O68">
        <v>9.6521868385000662</v>
      </c>
      <c r="Y68">
        <v>9.9420885583741629</v>
      </c>
      <c r="AD68">
        <v>9.0752403062844706</v>
      </c>
      <c r="AI68">
        <v>8.2412361297251504</v>
      </c>
      <c r="AJ68">
        <v>8.0306240444067409</v>
      </c>
      <c r="AK68">
        <v>7.9077186377187774</v>
      </c>
      <c r="AL68">
        <v>7.7492457945540236</v>
      </c>
      <c r="AM68">
        <v>7.6486469205787095</v>
      </c>
      <c r="AN68">
        <v>7.5170945150896449</v>
      </c>
      <c r="AO68">
        <v>7.5023342259091663</v>
      </c>
      <c r="AP68">
        <v>7.2348930037262855</v>
      </c>
      <c r="AQ68">
        <v>7.0734917510377127</v>
      </c>
      <c r="AR68">
        <v>6.8794889624872635</v>
      </c>
      <c r="AS68">
        <v>6.6546787059079975</v>
      </c>
      <c r="AT68">
        <v>6.5386525075898616</v>
      </c>
      <c r="AU68">
        <v>6.4150091320382696</v>
      </c>
      <c r="AV68">
        <v>6.2664106614756632</v>
      </c>
      <c r="AW68">
        <v>6.1391911878129424</v>
      </c>
      <c r="AX68">
        <v>6.0520199171100089</v>
      </c>
      <c r="AY68">
        <v>5.9491732562930055</v>
      </c>
      <c r="AZ68">
        <v>5.8881059925350723</v>
      </c>
      <c r="BA68">
        <v>5.7971383207031293</v>
      </c>
      <c r="BB68">
        <v>5.6793609487100278</v>
      </c>
      <c r="BC68">
        <v>5.5763840638667777</v>
      </c>
      <c r="BD68">
        <v>5.5289985059790308</v>
      </c>
      <c r="BE68">
        <v>5.4777858474133261</v>
      </c>
      <c r="BF68">
        <v>5.3984045079101213</v>
      </c>
      <c r="BG68">
        <v>5.4329536573801169</v>
      </c>
      <c r="BH68">
        <v>5.3038962943362238</v>
      </c>
      <c r="BI68">
        <v>5.2540556681811044</v>
      </c>
      <c r="BJ68">
        <v>5.2039106654994001</v>
      </c>
      <c r="BK68">
        <v>4.2771511190637632</v>
      </c>
      <c r="BM68" s="3">
        <f t="shared" si="1"/>
        <v>4.2771511190637632</v>
      </c>
      <c r="BN68" s="2"/>
      <c r="BO68" s="2"/>
      <c r="BP68" s="2"/>
      <c r="BQ68" s="2"/>
      <c r="BR68" s="2"/>
    </row>
    <row r="69" spans="1:70">
      <c r="A69" t="s">
        <v>153</v>
      </c>
      <c r="B69" t="s">
        <v>154</v>
      </c>
      <c r="C69" t="s">
        <v>7</v>
      </c>
      <c r="D69" t="s">
        <v>8</v>
      </c>
      <c r="AY69">
        <v>1.2</v>
      </c>
      <c r="BD69">
        <v>0.7</v>
      </c>
      <c r="BM69" s="3">
        <f t="shared" si="1"/>
        <v>0.7</v>
      </c>
      <c r="BN69" s="2"/>
      <c r="BO69" s="2"/>
      <c r="BP69" s="2"/>
      <c r="BQ69" s="2"/>
      <c r="BR69" s="2"/>
    </row>
    <row r="70" spans="1:70">
      <c r="A70" t="s">
        <v>155</v>
      </c>
      <c r="B70" t="s">
        <v>156</v>
      </c>
      <c r="C70" t="s">
        <v>7</v>
      </c>
      <c r="D70" t="s">
        <v>8</v>
      </c>
      <c r="O70">
        <v>4.6999998092651403</v>
      </c>
      <c r="X70">
        <v>5.5</v>
      </c>
      <c r="Y70">
        <v>5.4000000953674299</v>
      </c>
      <c r="Z70">
        <v>5.4000000953674299</v>
      </c>
      <c r="AA70">
        <v>5.4000000953674299</v>
      </c>
      <c r="AB70">
        <v>5.1999998092651403</v>
      </c>
      <c r="AC70">
        <v>5</v>
      </c>
      <c r="AD70">
        <v>4.9000000953674299</v>
      </c>
      <c r="AE70">
        <v>4.8000001907348597</v>
      </c>
      <c r="AF70">
        <v>4.8000001907348597</v>
      </c>
      <c r="AG70">
        <v>4.6999998092651403</v>
      </c>
      <c r="AH70">
        <v>4.6999998092651403</v>
      </c>
      <c r="AI70">
        <v>4.5999999045999997</v>
      </c>
      <c r="AJ70">
        <v>4.5999999045999997</v>
      </c>
      <c r="AK70">
        <v>4.5</v>
      </c>
      <c r="AL70">
        <v>4.4000000954000003</v>
      </c>
      <c r="AM70">
        <v>4.4000000954000003</v>
      </c>
      <c r="AN70">
        <v>4.3000001906999996</v>
      </c>
      <c r="AO70">
        <v>4.3000001906999996</v>
      </c>
      <c r="AP70">
        <v>4.1999998093000004</v>
      </c>
      <c r="AQ70">
        <v>4.1999998093000004</v>
      </c>
      <c r="AR70">
        <v>4.0999999045999997</v>
      </c>
      <c r="AS70">
        <v>3.65</v>
      </c>
      <c r="AT70">
        <v>3.58</v>
      </c>
      <c r="AU70">
        <v>3.53</v>
      </c>
      <c r="AV70">
        <v>3.44</v>
      </c>
      <c r="AW70">
        <v>3.4</v>
      </c>
      <c r="AX70">
        <v>3.34</v>
      </c>
      <c r="AY70">
        <v>3.29</v>
      </c>
      <c r="AZ70">
        <v>3.25</v>
      </c>
      <c r="BA70">
        <v>3.2</v>
      </c>
      <c r="BB70">
        <v>3.16</v>
      </c>
      <c r="BC70">
        <v>3.11</v>
      </c>
      <c r="BD70">
        <v>3.05</v>
      </c>
      <c r="BE70">
        <v>2.99</v>
      </c>
      <c r="BF70">
        <v>2.96</v>
      </c>
      <c r="BG70">
        <v>2.97</v>
      </c>
      <c r="BH70">
        <v>2.98</v>
      </c>
      <c r="BI70">
        <v>2.97</v>
      </c>
      <c r="BJ70">
        <v>2.97</v>
      </c>
      <c r="BK70">
        <v>2.97</v>
      </c>
      <c r="BM70" s="3">
        <f t="shared" si="1"/>
        <v>2.97</v>
      </c>
      <c r="BN70" s="2"/>
      <c r="BO70" s="2"/>
      <c r="BP70" s="2"/>
      <c r="BQ70" s="2"/>
      <c r="BR70" s="2"/>
    </row>
    <row r="71" spans="1:70">
      <c r="A71" t="s">
        <v>157</v>
      </c>
      <c r="B71" t="s">
        <v>158</v>
      </c>
      <c r="C71" t="s">
        <v>7</v>
      </c>
      <c r="D71" t="s">
        <v>8</v>
      </c>
      <c r="Y71">
        <v>12.1850996017456</v>
      </c>
      <c r="AD71">
        <v>12.2743997573853</v>
      </c>
      <c r="AE71">
        <v>12.265199661254901</v>
      </c>
      <c r="AF71">
        <v>12.1365003585815</v>
      </c>
      <c r="AG71">
        <v>12.026700019836399</v>
      </c>
      <c r="AH71">
        <v>11.9308004379272</v>
      </c>
      <c r="AI71">
        <v>11.6106004715</v>
      </c>
      <c r="AJ71">
        <v>11.289199829099999</v>
      </c>
      <c r="AK71">
        <v>9.6816997528000002</v>
      </c>
      <c r="AL71">
        <v>9.6223001480000008</v>
      </c>
      <c r="AM71">
        <v>8.5613002776999991</v>
      </c>
      <c r="AN71">
        <v>8.3500003814999992</v>
      </c>
      <c r="AO71">
        <v>7.9000000954000003</v>
      </c>
      <c r="AP71">
        <v>7.7100000380999996</v>
      </c>
      <c r="AQ71">
        <v>7.5799999237</v>
      </c>
      <c r="AR71">
        <v>7.5300002097999998</v>
      </c>
      <c r="AS71">
        <v>7.04</v>
      </c>
      <c r="AT71">
        <v>6.6</v>
      </c>
      <c r="AU71">
        <v>5.98</v>
      </c>
      <c r="AV71">
        <v>5.73</v>
      </c>
      <c r="AW71">
        <v>5.64</v>
      </c>
      <c r="AX71">
        <v>5.38</v>
      </c>
      <c r="AY71">
        <v>5.55</v>
      </c>
      <c r="AZ71">
        <v>5.48</v>
      </c>
      <c r="BA71">
        <v>5.63</v>
      </c>
      <c r="BB71">
        <v>5.37</v>
      </c>
      <c r="BC71">
        <v>5.27</v>
      </c>
      <c r="BD71">
        <v>5.36</v>
      </c>
      <c r="BE71">
        <v>5.53</v>
      </c>
      <c r="BF71">
        <v>5.01</v>
      </c>
      <c r="BG71">
        <v>5.01</v>
      </c>
      <c r="BH71">
        <v>4.96</v>
      </c>
      <c r="BI71">
        <v>4.76</v>
      </c>
      <c r="BJ71">
        <v>4.6900000000000004</v>
      </c>
      <c r="BK71">
        <v>4.57</v>
      </c>
      <c r="BM71" s="3">
        <f t="shared" si="1"/>
        <v>4.57</v>
      </c>
      <c r="BN71" s="2"/>
      <c r="BO71" s="2"/>
      <c r="BP71" s="2"/>
      <c r="BQ71" s="2"/>
      <c r="BR71" s="2"/>
    </row>
    <row r="72" spans="1:70">
      <c r="A72" t="s">
        <v>159</v>
      </c>
      <c r="B72" t="s">
        <v>160</v>
      </c>
      <c r="C72" t="s">
        <v>7</v>
      </c>
      <c r="D72" t="s">
        <v>8</v>
      </c>
      <c r="E72">
        <v>0.29423388838768</v>
      </c>
      <c r="O72">
        <v>0.28519999980926503</v>
      </c>
      <c r="T72">
        <v>0.285699993371964</v>
      </c>
      <c r="Y72">
        <v>0.29550001025199901</v>
      </c>
      <c r="AI72">
        <v>0.2415000051</v>
      </c>
      <c r="AW72">
        <v>0.2</v>
      </c>
      <c r="AY72">
        <v>0.2</v>
      </c>
      <c r="BA72">
        <v>0.2</v>
      </c>
      <c r="BD72">
        <v>6.3</v>
      </c>
      <c r="BH72">
        <v>0.3</v>
      </c>
      <c r="BI72">
        <v>0.33</v>
      </c>
      <c r="BM72" s="3">
        <f t="shared" si="1"/>
        <v>0.33</v>
      </c>
      <c r="BN72" s="2"/>
      <c r="BO72" s="2"/>
      <c r="BP72" s="2"/>
      <c r="BQ72" s="2"/>
      <c r="BR72" s="2"/>
    </row>
    <row r="73" spans="1:70">
      <c r="A73" t="s">
        <v>161</v>
      </c>
      <c r="B73" t="s">
        <v>162</v>
      </c>
      <c r="C73" t="s">
        <v>7</v>
      </c>
      <c r="D73" t="s">
        <v>8</v>
      </c>
      <c r="Y73">
        <v>9.5202510048502145</v>
      </c>
      <c r="AD73">
        <v>8.8781431014434293</v>
      </c>
      <c r="AI73">
        <v>8.1969931603587085</v>
      </c>
      <c r="AJ73">
        <v>8.0079764640089941</v>
      </c>
      <c r="AK73">
        <v>7.7471006724783757</v>
      </c>
      <c r="AL73">
        <v>7.6093610306171389</v>
      </c>
      <c r="AM73">
        <v>7.5428223669137422</v>
      </c>
      <c r="AN73">
        <v>7.3098715007282129</v>
      </c>
      <c r="AO73">
        <v>7.2902946086067004</v>
      </c>
      <c r="AP73">
        <v>7.0620984537247082</v>
      </c>
      <c r="AQ73">
        <v>6.8602799691321543</v>
      </c>
      <c r="AR73">
        <v>6.6692689082164236</v>
      </c>
      <c r="AS73">
        <v>6.5322907295630301</v>
      </c>
      <c r="AT73">
        <v>6.5762342964367075</v>
      </c>
      <c r="AU73">
        <v>6.3724344666564177</v>
      </c>
      <c r="AV73">
        <v>6.3004757028702629</v>
      </c>
      <c r="AW73">
        <v>6.1937903561772032</v>
      </c>
      <c r="AX73">
        <v>6.1156128240061669</v>
      </c>
      <c r="AY73">
        <v>6.0270277621722546</v>
      </c>
      <c r="AZ73">
        <v>5.9460659271869947</v>
      </c>
      <c r="BA73">
        <v>5.8896429681561155</v>
      </c>
      <c r="BB73">
        <v>5.8017201869334372</v>
      </c>
      <c r="BC73">
        <v>5.707829971101896</v>
      </c>
      <c r="BD73">
        <v>5.6612263576461999</v>
      </c>
      <c r="BE73">
        <v>5.6612135040685052</v>
      </c>
      <c r="BF73">
        <v>5.5649315970996396</v>
      </c>
      <c r="BG73">
        <v>5.5971559971900167</v>
      </c>
      <c r="BH73">
        <v>5.4882876055480176</v>
      </c>
      <c r="BI73">
        <v>5.4495646775726003</v>
      </c>
      <c r="BJ73">
        <v>5.4098834255223194</v>
      </c>
      <c r="BK73">
        <v>4.5939659809073063</v>
      </c>
      <c r="BM73" s="3">
        <f t="shared" si="1"/>
        <v>4.5939659809073063</v>
      </c>
      <c r="BN73" s="2"/>
      <c r="BO73" s="2"/>
      <c r="BP73" s="2"/>
      <c r="BQ73" s="2"/>
      <c r="BR73" s="2"/>
    </row>
    <row r="74" spans="1:70">
      <c r="A74" t="s">
        <v>163</v>
      </c>
      <c r="B74" t="s">
        <v>164</v>
      </c>
      <c r="C74" t="s">
        <v>7</v>
      </c>
      <c r="D74" t="s">
        <v>8</v>
      </c>
      <c r="E74">
        <v>1.2111050096912324</v>
      </c>
      <c r="O74">
        <v>1.2073768947835524</v>
      </c>
      <c r="Y74">
        <v>1.3063392083083327</v>
      </c>
      <c r="AI74">
        <v>1.4870328456218338</v>
      </c>
      <c r="BM74" s="3">
        <f t="shared" si="1"/>
        <v>1.4870328456218338</v>
      </c>
      <c r="BN74" s="2"/>
      <c r="BO74" s="2"/>
      <c r="BP74" s="2"/>
      <c r="BQ74" s="2"/>
      <c r="BR74" s="2"/>
    </row>
    <row r="75" spans="1:70">
      <c r="A75" t="s">
        <v>165</v>
      </c>
      <c r="B75" t="s">
        <v>166</v>
      </c>
      <c r="C75" t="s">
        <v>7</v>
      </c>
      <c r="D75" t="s">
        <v>8</v>
      </c>
      <c r="O75">
        <v>15.1000003814697</v>
      </c>
      <c r="Y75">
        <v>15.6000003814697</v>
      </c>
      <c r="AD75">
        <v>14</v>
      </c>
      <c r="AI75">
        <v>12.5</v>
      </c>
      <c r="AJ75">
        <v>11.199999809299999</v>
      </c>
      <c r="AK75">
        <v>11</v>
      </c>
      <c r="AL75">
        <v>10</v>
      </c>
      <c r="AM75">
        <v>10</v>
      </c>
      <c r="AN75">
        <v>9.3000001907000005</v>
      </c>
      <c r="AO75">
        <v>9.1999998092999995</v>
      </c>
      <c r="AP75">
        <v>7.9000000954000003</v>
      </c>
      <c r="AQ75">
        <v>7.8000001906999996</v>
      </c>
      <c r="AR75">
        <v>7.5999999045999997</v>
      </c>
      <c r="AS75">
        <v>7.54</v>
      </c>
      <c r="AT75">
        <v>7.46</v>
      </c>
      <c r="AU75">
        <v>7.35</v>
      </c>
      <c r="AV75">
        <v>7.24</v>
      </c>
      <c r="AW75">
        <v>7.1</v>
      </c>
      <c r="AX75">
        <v>7.05</v>
      </c>
      <c r="AY75">
        <v>6.99</v>
      </c>
      <c r="AZ75">
        <v>6.73</v>
      </c>
      <c r="BA75">
        <v>6.57</v>
      </c>
      <c r="BB75">
        <v>6.25</v>
      </c>
      <c r="BC75">
        <v>5.85</v>
      </c>
      <c r="BD75">
        <v>5.52</v>
      </c>
      <c r="BE75">
        <v>5.3</v>
      </c>
      <c r="BF75">
        <v>4.87</v>
      </c>
      <c r="BG75">
        <v>4.53</v>
      </c>
      <c r="BH75">
        <v>4.3499999999999996</v>
      </c>
      <c r="BI75">
        <v>3.97</v>
      </c>
      <c r="BJ75">
        <v>3.28</v>
      </c>
      <c r="BK75">
        <v>3.61</v>
      </c>
      <c r="BM75" s="3">
        <f t="shared" si="1"/>
        <v>3.61</v>
      </c>
      <c r="BN75" s="2"/>
      <c r="BO75" s="2"/>
      <c r="BP75" s="2"/>
      <c r="BQ75" s="2"/>
      <c r="BR75" s="2"/>
    </row>
    <row r="76" spans="1:70">
      <c r="A76" t="s">
        <v>167</v>
      </c>
      <c r="B76" t="s">
        <v>168</v>
      </c>
      <c r="C76" t="s">
        <v>7</v>
      </c>
      <c r="D76" t="s">
        <v>8</v>
      </c>
      <c r="E76">
        <v>4.04060935974121</v>
      </c>
      <c r="O76">
        <v>2.9096000194549601</v>
      </c>
      <c r="T76">
        <v>3.3333001136779798</v>
      </c>
      <c r="Y76">
        <v>2.8138999938964799</v>
      </c>
      <c r="Z76">
        <v>2.7460999488830602</v>
      </c>
      <c r="AR76">
        <v>2.6</v>
      </c>
      <c r="AW76">
        <v>2.1</v>
      </c>
      <c r="AX76">
        <v>2.09</v>
      </c>
      <c r="BA76">
        <v>2.1</v>
      </c>
      <c r="BB76">
        <v>2.1</v>
      </c>
      <c r="BD76">
        <v>2.19</v>
      </c>
      <c r="BF76">
        <v>2.19</v>
      </c>
      <c r="BG76">
        <v>1.85</v>
      </c>
      <c r="BH76">
        <v>1.87</v>
      </c>
      <c r="BI76">
        <v>2</v>
      </c>
      <c r="BM76" s="3">
        <f t="shared" si="1"/>
        <v>2</v>
      </c>
      <c r="BN76" s="2"/>
      <c r="BO76" s="2"/>
      <c r="BP76" s="2"/>
      <c r="BQ76" s="2"/>
      <c r="BR76" s="2"/>
    </row>
    <row r="77" spans="1:70">
      <c r="A77" t="s">
        <v>169</v>
      </c>
      <c r="B77" t="s">
        <v>170</v>
      </c>
      <c r="C77" t="s">
        <v>7</v>
      </c>
      <c r="D77" t="s">
        <v>8</v>
      </c>
      <c r="S77">
        <v>10.5</v>
      </c>
      <c r="T77">
        <v>10.6000003814697</v>
      </c>
      <c r="U77">
        <v>10.6000003814697</v>
      </c>
      <c r="V77">
        <v>10.800000190734901</v>
      </c>
      <c r="W77">
        <v>10.8999996185303</v>
      </c>
      <c r="X77">
        <v>11.1000003814697</v>
      </c>
      <c r="Y77">
        <v>11.1000003814697</v>
      </c>
      <c r="Z77">
        <v>11.1000003814697</v>
      </c>
      <c r="AA77">
        <v>11</v>
      </c>
      <c r="AB77">
        <v>10.800000190734901</v>
      </c>
      <c r="AC77">
        <v>10.699999809265099</v>
      </c>
      <c r="AD77">
        <v>10.5</v>
      </c>
      <c r="AE77">
        <v>10.300000190734901</v>
      </c>
      <c r="AF77">
        <v>10.199999809265099</v>
      </c>
      <c r="AG77">
        <v>10.1000003814697</v>
      </c>
      <c r="AH77">
        <v>9.8999996185302699</v>
      </c>
      <c r="AI77">
        <v>9.6999998092999995</v>
      </c>
      <c r="AJ77">
        <v>9.6000003814999992</v>
      </c>
      <c r="AK77">
        <v>9.3999996185000008</v>
      </c>
      <c r="AL77">
        <v>9.3000001907000005</v>
      </c>
      <c r="AM77">
        <v>9.1000003814999992</v>
      </c>
      <c r="AN77">
        <v>8.8999996185000008</v>
      </c>
      <c r="AO77">
        <v>8.8000001907000005</v>
      </c>
      <c r="AP77">
        <v>8.6000003814999992</v>
      </c>
      <c r="AQ77">
        <v>8.3999996185000008</v>
      </c>
      <c r="AR77">
        <v>8.3000001907000005</v>
      </c>
      <c r="AS77">
        <v>7.97</v>
      </c>
      <c r="AT77">
        <v>7.83</v>
      </c>
      <c r="AU77">
        <v>7.71</v>
      </c>
      <c r="AV77">
        <v>7.55</v>
      </c>
      <c r="AW77">
        <v>7.39</v>
      </c>
      <c r="AX77">
        <v>7.22</v>
      </c>
      <c r="AY77">
        <v>7.11</v>
      </c>
      <c r="AZ77">
        <v>7.06</v>
      </c>
      <c r="BA77">
        <v>6.9</v>
      </c>
      <c r="BB77">
        <v>6.66</v>
      </c>
      <c r="BC77">
        <v>6.43</v>
      </c>
      <c r="BD77">
        <v>6.36</v>
      </c>
      <c r="BE77">
        <v>6.34</v>
      </c>
      <c r="BF77">
        <v>6.28</v>
      </c>
      <c r="BG77">
        <v>6.2</v>
      </c>
      <c r="BH77">
        <v>6.13</v>
      </c>
      <c r="BI77">
        <v>6.06</v>
      </c>
      <c r="BJ77">
        <v>5.98</v>
      </c>
      <c r="BK77">
        <v>5.91</v>
      </c>
      <c r="BM77" s="3">
        <f t="shared" si="1"/>
        <v>5.91</v>
      </c>
      <c r="BN77" s="2"/>
      <c r="BO77" s="2"/>
      <c r="BP77" s="2"/>
      <c r="BQ77" s="2"/>
      <c r="BR77" s="2"/>
    </row>
    <row r="78" spans="1:70">
      <c r="A78" t="s">
        <v>171</v>
      </c>
      <c r="B78" t="s">
        <v>172</v>
      </c>
      <c r="C78" t="s">
        <v>7</v>
      </c>
      <c r="D78" t="s">
        <v>8</v>
      </c>
      <c r="BM78" s="3" t="str">
        <f t="shared" si="1"/>
        <v>No reported value</v>
      </c>
      <c r="BN78" s="2"/>
      <c r="BO78" s="2"/>
      <c r="BP78" s="2"/>
      <c r="BQ78" s="2"/>
      <c r="BR78" s="2"/>
    </row>
    <row r="79" spans="1:70">
      <c r="A79" t="s">
        <v>173</v>
      </c>
      <c r="B79" t="s">
        <v>174</v>
      </c>
      <c r="C79" t="s">
        <v>7</v>
      </c>
      <c r="D79" t="s">
        <v>8</v>
      </c>
      <c r="AH79">
        <v>3.4672999382018999</v>
      </c>
      <c r="AS79">
        <v>2.8</v>
      </c>
      <c r="AX79">
        <v>3.3</v>
      </c>
      <c r="AY79">
        <v>3.31</v>
      </c>
      <c r="BB79">
        <v>3.2</v>
      </c>
      <c r="BM79" s="3">
        <f t="shared" si="1"/>
        <v>3.2</v>
      </c>
      <c r="BN79" s="2"/>
      <c r="BO79" s="2"/>
      <c r="BP79" s="2"/>
      <c r="BQ79" s="2"/>
      <c r="BR79" s="2"/>
    </row>
    <row r="80" spans="1:70">
      <c r="A80" t="s">
        <v>175</v>
      </c>
      <c r="B80" t="s">
        <v>176</v>
      </c>
      <c r="C80" t="s">
        <v>7</v>
      </c>
      <c r="D80" t="s">
        <v>8</v>
      </c>
      <c r="E80">
        <v>5.7139916419982901</v>
      </c>
      <c r="O80">
        <v>9.9106998443603498</v>
      </c>
      <c r="AD80">
        <v>1.5520000457763701</v>
      </c>
      <c r="AI80">
        <v>3.1937999724999999</v>
      </c>
      <c r="AY80">
        <v>2</v>
      </c>
      <c r="BA80">
        <v>1.3</v>
      </c>
      <c r="BC80">
        <v>6.3</v>
      </c>
      <c r="BM80" s="3">
        <f t="shared" si="1"/>
        <v>6.3</v>
      </c>
      <c r="BN80" s="2"/>
      <c r="BO80" s="2"/>
      <c r="BP80" s="2"/>
      <c r="BQ80" s="2"/>
      <c r="BR80" s="2"/>
    </row>
    <row r="81" spans="1:70">
      <c r="A81" t="s">
        <v>177</v>
      </c>
      <c r="B81" t="s">
        <v>178</v>
      </c>
      <c r="C81" t="s">
        <v>7</v>
      </c>
      <c r="D81" t="s">
        <v>8</v>
      </c>
      <c r="E81">
        <v>10.699999809265099</v>
      </c>
      <c r="O81">
        <v>9.6000003814697301</v>
      </c>
      <c r="Y81">
        <v>8.1000003814697301</v>
      </c>
      <c r="AD81">
        <v>7.4000000953674299</v>
      </c>
      <c r="AI81">
        <v>5.9000000954000003</v>
      </c>
      <c r="AJ81">
        <v>5.5999999045999997</v>
      </c>
      <c r="AK81">
        <v>5.4000000954000003</v>
      </c>
      <c r="AL81">
        <v>5.0999999045999997</v>
      </c>
      <c r="AM81">
        <v>4.8000001906999996</v>
      </c>
      <c r="AN81">
        <v>4.8000001906999996</v>
      </c>
      <c r="AO81">
        <v>4.5999999045999997</v>
      </c>
      <c r="AP81">
        <v>4.5999999045999997</v>
      </c>
      <c r="AQ81">
        <v>4.4000000954000003</v>
      </c>
      <c r="AR81">
        <v>4.1999998093000004</v>
      </c>
      <c r="AS81">
        <v>4.08</v>
      </c>
      <c r="AT81">
        <v>4.04</v>
      </c>
      <c r="AU81">
        <v>3.98</v>
      </c>
      <c r="AV81">
        <v>3.95</v>
      </c>
      <c r="AW81">
        <v>3.86</v>
      </c>
      <c r="AX81">
        <v>3.72</v>
      </c>
      <c r="AY81">
        <v>3.54</v>
      </c>
      <c r="AZ81">
        <v>3.39</v>
      </c>
      <c r="BA81">
        <v>3.33</v>
      </c>
      <c r="BB81">
        <v>3.26</v>
      </c>
      <c r="BC81">
        <v>2.93</v>
      </c>
      <c r="BD81">
        <v>2.88</v>
      </c>
      <c r="BE81">
        <v>2.81</v>
      </c>
      <c r="BF81">
        <v>2.76</v>
      </c>
      <c r="BG81">
        <v>2.73</v>
      </c>
      <c r="BH81">
        <v>2.61</v>
      </c>
      <c r="BI81">
        <v>2.57</v>
      </c>
      <c r="BJ81">
        <v>2.54</v>
      </c>
      <c r="BK81">
        <v>2.5</v>
      </c>
      <c r="BL81">
        <v>2.46</v>
      </c>
      <c r="BM81" s="3">
        <f t="shared" si="1"/>
        <v>2.46</v>
      </c>
      <c r="BN81" s="2"/>
      <c r="BO81" s="2"/>
      <c r="BP81" s="2"/>
      <c r="BQ81" s="2"/>
      <c r="BR81" s="2"/>
    </row>
    <row r="82" spans="1:70">
      <c r="A82" t="s">
        <v>179</v>
      </c>
      <c r="B82" t="s">
        <v>180</v>
      </c>
      <c r="C82" t="s">
        <v>7</v>
      </c>
      <c r="D82" t="s">
        <v>8</v>
      </c>
      <c r="Y82">
        <v>10.170800209045399</v>
      </c>
      <c r="AD82">
        <v>9.9734001159668004</v>
      </c>
      <c r="AE82">
        <v>10.0150003433228</v>
      </c>
      <c r="AF82">
        <v>10.1073999404907</v>
      </c>
      <c r="AG82">
        <v>9.9934997558593803</v>
      </c>
      <c r="AH82">
        <v>9.9956998825073207</v>
      </c>
      <c r="AI82">
        <v>9.7974996566999994</v>
      </c>
      <c r="AJ82">
        <v>9.7981004714999997</v>
      </c>
      <c r="AK82">
        <v>10.0087003708</v>
      </c>
      <c r="AL82">
        <v>9.3910999297999993</v>
      </c>
      <c r="AM82">
        <v>9.6758003235000007</v>
      </c>
      <c r="AN82">
        <v>7.6599998474</v>
      </c>
      <c r="AO82">
        <v>5.6700000763</v>
      </c>
      <c r="AP82">
        <v>5.8600001334999998</v>
      </c>
      <c r="AQ82">
        <v>5.7100000380999996</v>
      </c>
      <c r="AR82">
        <v>5.6900000571999998</v>
      </c>
      <c r="AS82">
        <v>4.8099999999999996</v>
      </c>
      <c r="AT82">
        <v>4.45</v>
      </c>
      <c r="AU82">
        <v>4.2</v>
      </c>
      <c r="AV82">
        <v>4.1900000000000004</v>
      </c>
      <c r="AW82">
        <v>4.12</v>
      </c>
      <c r="AX82">
        <v>3.92</v>
      </c>
      <c r="AY82">
        <v>3.74</v>
      </c>
      <c r="AZ82">
        <v>3.32</v>
      </c>
      <c r="BA82">
        <v>3.21</v>
      </c>
      <c r="BB82">
        <v>3.09</v>
      </c>
      <c r="BC82">
        <v>2.99</v>
      </c>
      <c r="BD82">
        <v>2.81</v>
      </c>
      <c r="BE82">
        <v>2.5299999999999998</v>
      </c>
      <c r="BF82">
        <v>2.59</v>
      </c>
      <c r="BG82">
        <v>2.89</v>
      </c>
      <c r="BM82" s="3">
        <f t="shared" si="1"/>
        <v>2.89</v>
      </c>
      <c r="BN82" s="2"/>
      <c r="BO82" s="2"/>
      <c r="BP82" s="2"/>
      <c r="BQ82" s="2"/>
      <c r="BR82" s="2"/>
    </row>
    <row r="83" spans="1:70">
      <c r="A83" t="s">
        <v>181</v>
      </c>
      <c r="B83" t="s">
        <v>182</v>
      </c>
      <c r="C83" t="s">
        <v>7</v>
      </c>
      <c r="D83" t="s">
        <v>8</v>
      </c>
      <c r="E83">
        <v>0.77989369630813599</v>
      </c>
      <c r="O83">
        <v>1.3228000402450599</v>
      </c>
      <c r="T83">
        <v>1.25080001354218</v>
      </c>
      <c r="AD83">
        <v>1.56700003147125</v>
      </c>
      <c r="AI83">
        <v>1.4600000381</v>
      </c>
      <c r="AX83">
        <v>0.9</v>
      </c>
      <c r="BB83">
        <v>0.9</v>
      </c>
      <c r="BD83">
        <v>0.9</v>
      </c>
      <c r="BM83" s="3">
        <f t="shared" si="1"/>
        <v>0.9</v>
      </c>
      <c r="BN83" s="2"/>
      <c r="BO83" s="2"/>
      <c r="BP83" s="2"/>
      <c r="BQ83" s="2"/>
      <c r="BR83" s="2"/>
    </row>
    <row r="84" spans="1:70">
      <c r="A84" t="s">
        <v>183</v>
      </c>
      <c r="B84" t="s">
        <v>184</v>
      </c>
      <c r="C84" t="s">
        <v>7</v>
      </c>
      <c r="D84" t="s">
        <v>8</v>
      </c>
      <c r="BM84" s="3" t="str">
        <f t="shared" si="1"/>
        <v>No reported value</v>
      </c>
      <c r="BN84" s="2"/>
      <c r="BO84" s="2"/>
      <c r="BP84" s="2"/>
      <c r="BQ84" s="2"/>
      <c r="BR84" s="2"/>
    </row>
    <row r="85" spans="1:70">
      <c r="A85" t="s">
        <v>185</v>
      </c>
      <c r="B85" t="s">
        <v>186</v>
      </c>
      <c r="C85" t="s">
        <v>7</v>
      </c>
      <c r="D85" t="s">
        <v>8</v>
      </c>
      <c r="E85">
        <v>0.73915815353393599</v>
      </c>
      <c r="O85">
        <v>1.75849997997284</v>
      </c>
      <c r="AG85">
        <v>0.58410000801086404</v>
      </c>
      <c r="AI85">
        <v>0.55070000890000004</v>
      </c>
      <c r="AX85">
        <v>0.3</v>
      </c>
      <c r="BD85">
        <v>0.3</v>
      </c>
      <c r="BM85" s="3">
        <f t="shared" si="1"/>
        <v>0.3</v>
      </c>
      <c r="BN85" s="2"/>
      <c r="BO85" s="2"/>
      <c r="BP85" s="2"/>
      <c r="BQ85" s="2"/>
      <c r="BR85" s="2"/>
    </row>
    <row r="86" spans="1:70">
      <c r="A86" t="s">
        <v>187</v>
      </c>
      <c r="B86" t="s">
        <v>188</v>
      </c>
      <c r="C86" t="s">
        <v>7</v>
      </c>
      <c r="D86" t="s">
        <v>8</v>
      </c>
      <c r="E86">
        <v>1.18181812763214</v>
      </c>
      <c r="AD86">
        <v>1.6577999591827399</v>
      </c>
      <c r="AI86">
        <v>0.61089998479999996</v>
      </c>
      <c r="AX86">
        <v>0.8</v>
      </c>
      <c r="BB86">
        <v>1.1000000000000001</v>
      </c>
      <c r="BD86">
        <v>1.1000000000000001</v>
      </c>
      <c r="BM86" s="3">
        <f t="shared" si="1"/>
        <v>1.1000000000000001</v>
      </c>
      <c r="BN86" s="2"/>
      <c r="BO86" s="2"/>
      <c r="BP86" s="2"/>
      <c r="BQ86" s="2"/>
      <c r="BR86" s="2"/>
    </row>
    <row r="87" spans="1:70">
      <c r="A87" t="s">
        <v>189</v>
      </c>
      <c r="B87" t="s">
        <v>190</v>
      </c>
      <c r="C87" t="s">
        <v>7</v>
      </c>
      <c r="D87" t="s">
        <v>8</v>
      </c>
      <c r="E87">
        <v>1.6211849451065099</v>
      </c>
      <c r="O87">
        <v>1.5745999813079801</v>
      </c>
      <c r="Y87">
        <v>1.8860000371932999</v>
      </c>
      <c r="Z87">
        <v>1.9716999530792201</v>
      </c>
      <c r="AI87">
        <v>1.4779000282000001</v>
      </c>
      <c r="AZ87">
        <v>0.7</v>
      </c>
      <c r="BB87">
        <v>1</v>
      </c>
      <c r="BM87" s="3">
        <f t="shared" si="1"/>
        <v>1</v>
      </c>
      <c r="BN87" s="2"/>
      <c r="BO87" s="2"/>
      <c r="BP87" s="2"/>
      <c r="BQ87" s="2"/>
      <c r="BR87" s="2"/>
    </row>
    <row r="88" spans="1:70">
      <c r="A88" t="s">
        <v>191</v>
      </c>
      <c r="B88" t="s">
        <v>192</v>
      </c>
      <c r="C88" t="s">
        <v>7</v>
      </c>
      <c r="D88" t="s">
        <v>8</v>
      </c>
      <c r="E88">
        <v>4.99603176116943</v>
      </c>
      <c r="AG88">
        <v>2.80299997329712</v>
      </c>
      <c r="AT88">
        <v>1.1000000000000001</v>
      </c>
      <c r="AX88">
        <v>2.2000000000000002</v>
      </c>
      <c r="BB88">
        <v>1.9</v>
      </c>
      <c r="BC88">
        <v>2.1</v>
      </c>
      <c r="BM88" s="3">
        <f t="shared" si="1"/>
        <v>2.1</v>
      </c>
      <c r="BN88" s="2"/>
      <c r="BO88" s="2"/>
      <c r="BP88" s="2"/>
      <c r="BQ88" s="2"/>
      <c r="BR88" s="2"/>
    </row>
    <row r="89" spans="1:70">
      <c r="A89" t="s">
        <v>193</v>
      </c>
      <c r="B89" t="s">
        <v>194</v>
      </c>
      <c r="C89" t="s">
        <v>7</v>
      </c>
      <c r="D89" t="s">
        <v>8</v>
      </c>
      <c r="E89">
        <v>5.8000001907348597</v>
      </c>
      <c r="O89">
        <v>6.1999998092651403</v>
      </c>
      <c r="Y89">
        <v>6.1999998092651403</v>
      </c>
      <c r="AD89">
        <v>5.5</v>
      </c>
      <c r="AE89">
        <v>5.3000001907348597</v>
      </c>
      <c r="AF89">
        <v>5.1999998092651403</v>
      </c>
      <c r="AG89">
        <v>5.1999998092651403</v>
      </c>
      <c r="AH89">
        <v>5.0999999046325701</v>
      </c>
      <c r="AI89">
        <v>5.0999999045999997</v>
      </c>
      <c r="AJ89">
        <v>5</v>
      </c>
      <c r="AK89">
        <v>5</v>
      </c>
      <c r="AL89">
        <v>5</v>
      </c>
      <c r="AM89">
        <v>4.9000000954000003</v>
      </c>
      <c r="AN89">
        <v>4.9000000954000003</v>
      </c>
      <c r="AO89">
        <v>4.9000000954000003</v>
      </c>
      <c r="AP89">
        <v>4.9000000954000003</v>
      </c>
      <c r="AQ89">
        <v>4.8000001906999996</v>
      </c>
      <c r="AR89">
        <v>4.6999998093000004</v>
      </c>
      <c r="AS89">
        <v>4.7699999999999996</v>
      </c>
      <c r="AT89">
        <v>4.8099999999999996</v>
      </c>
      <c r="AU89">
        <v>4.75</v>
      </c>
      <c r="AV89">
        <v>4.74</v>
      </c>
      <c r="AW89">
        <v>4.7300000000000004</v>
      </c>
      <c r="AX89">
        <v>4.78</v>
      </c>
      <c r="AY89">
        <v>4.87</v>
      </c>
      <c r="AZ89">
        <v>4.88</v>
      </c>
      <c r="BA89">
        <v>4.84</v>
      </c>
      <c r="BB89">
        <v>4.93</v>
      </c>
      <c r="BC89">
        <v>4.4800000000000004</v>
      </c>
      <c r="BD89">
        <v>4.47</v>
      </c>
      <c r="BE89">
        <v>4.45</v>
      </c>
      <c r="BF89">
        <v>4.24</v>
      </c>
      <c r="BG89">
        <v>4.24</v>
      </c>
      <c r="BH89">
        <v>4.25</v>
      </c>
      <c r="BI89">
        <v>4.2</v>
      </c>
      <c r="BJ89">
        <v>4.21</v>
      </c>
      <c r="BK89">
        <v>4.2</v>
      </c>
      <c r="BM89" s="3">
        <f t="shared" si="1"/>
        <v>4.2</v>
      </c>
      <c r="BN89" s="2"/>
      <c r="BO89" s="2"/>
      <c r="BP89" s="2"/>
      <c r="BQ89" s="2"/>
      <c r="BR89" s="2"/>
    </row>
    <row r="90" spans="1:70">
      <c r="A90" t="s">
        <v>195</v>
      </c>
      <c r="B90" t="s">
        <v>196</v>
      </c>
      <c r="C90" t="s">
        <v>7</v>
      </c>
      <c r="D90" t="s">
        <v>8</v>
      </c>
      <c r="E90">
        <v>6.2222223281860396</v>
      </c>
      <c r="O90">
        <v>7.2536997795104998</v>
      </c>
      <c r="Y90">
        <v>5.7713999748229998</v>
      </c>
      <c r="AI90">
        <v>8</v>
      </c>
      <c r="AL90">
        <v>8.1778001785000001</v>
      </c>
      <c r="AN90">
        <v>5.5</v>
      </c>
      <c r="AO90">
        <v>5.2699999808999998</v>
      </c>
      <c r="AS90">
        <v>6.2</v>
      </c>
      <c r="AU90">
        <v>6.9</v>
      </c>
      <c r="AV90">
        <v>5.6999998093000004</v>
      </c>
      <c r="AX90">
        <v>4.0999999999999996</v>
      </c>
      <c r="AZ90">
        <v>2.6</v>
      </c>
      <c r="BA90">
        <v>2.6</v>
      </c>
      <c r="BB90">
        <v>2.4</v>
      </c>
      <c r="BD90">
        <v>3.6</v>
      </c>
      <c r="BE90">
        <v>3.58</v>
      </c>
      <c r="BF90">
        <v>3.81</v>
      </c>
      <c r="BG90">
        <v>3.8</v>
      </c>
      <c r="BH90">
        <v>3.78</v>
      </c>
      <c r="BI90">
        <v>3.58</v>
      </c>
      <c r="BJ90">
        <v>3.57</v>
      </c>
      <c r="BM90" s="3">
        <f t="shared" si="1"/>
        <v>3.57</v>
      </c>
      <c r="BN90" s="2"/>
      <c r="BO90" s="2"/>
      <c r="BP90" s="2"/>
      <c r="BQ90" s="2"/>
      <c r="BR90" s="2"/>
    </row>
    <row r="91" spans="1:70">
      <c r="A91" t="s">
        <v>197</v>
      </c>
      <c r="B91" t="s">
        <v>198</v>
      </c>
      <c r="C91" t="s">
        <v>7</v>
      </c>
      <c r="D91" t="s">
        <v>8</v>
      </c>
      <c r="O91">
        <v>14.353400230407701</v>
      </c>
      <c r="BM91" s="3">
        <f t="shared" si="1"/>
        <v>14.353400230407701</v>
      </c>
      <c r="BN91" s="2"/>
      <c r="BO91" s="2"/>
      <c r="BP91" s="2"/>
      <c r="BQ91" s="2"/>
      <c r="BR91" s="2"/>
    </row>
    <row r="92" spans="1:70">
      <c r="A92" t="s">
        <v>199</v>
      </c>
      <c r="B92" t="s">
        <v>200</v>
      </c>
      <c r="C92" t="s">
        <v>7</v>
      </c>
      <c r="D92" t="s">
        <v>8</v>
      </c>
      <c r="E92">
        <v>2.6310875415802002</v>
      </c>
      <c r="O92">
        <v>2.1710999011993399</v>
      </c>
      <c r="T92">
        <v>2.0027000904083301</v>
      </c>
      <c r="AE92">
        <v>1.7211999893188501</v>
      </c>
      <c r="AH92">
        <v>0.87779998779296897</v>
      </c>
      <c r="AI92">
        <v>1.1000000238000001</v>
      </c>
      <c r="AL92">
        <v>1.1000000238000001</v>
      </c>
      <c r="AO92">
        <v>0.98000001910000001</v>
      </c>
      <c r="AU92">
        <v>0.5</v>
      </c>
      <c r="AX92">
        <v>0.7</v>
      </c>
      <c r="AZ92">
        <v>0.7</v>
      </c>
      <c r="BA92">
        <v>0.6</v>
      </c>
      <c r="BB92">
        <v>0.6</v>
      </c>
      <c r="BC92">
        <v>0.6</v>
      </c>
      <c r="BD92">
        <v>0.66</v>
      </c>
      <c r="BE92">
        <v>0.61</v>
      </c>
      <c r="BG92">
        <v>0.62</v>
      </c>
      <c r="BH92">
        <v>0.57999999999999996</v>
      </c>
      <c r="BI92">
        <v>0.26</v>
      </c>
      <c r="BJ92">
        <v>0.44</v>
      </c>
      <c r="BM92" s="3">
        <f t="shared" si="1"/>
        <v>0.44</v>
      </c>
      <c r="BN92" s="2"/>
      <c r="BO92" s="2"/>
      <c r="BP92" s="2"/>
      <c r="BQ92" s="2"/>
      <c r="BR92" s="2"/>
    </row>
    <row r="93" spans="1:70">
      <c r="A93" t="s">
        <v>201</v>
      </c>
      <c r="B93" t="s">
        <v>202</v>
      </c>
      <c r="C93" t="s">
        <v>7</v>
      </c>
      <c r="D93" t="s">
        <v>8</v>
      </c>
      <c r="BM93" s="3" t="str">
        <f t="shared" si="1"/>
        <v>No reported value</v>
      </c>
      <c r="BN93" s="2"/>
      <c r="BO93" s="2"/>
      <c r="BP93" s="2"/>
      <c r="BQ93" s="2"/>
      <c r="BR93" s="2"/>
    </row>
    <row r="94" spans="1:70">
      <c r="A94" t="s">
        <v>203</v>
      </c>
      <c r="B94" t="s">
        <v>204</v>
      </c>
      <c r="C94" t="s">
        <v>7</v>
      </c>
      <c r="D94" t="s">
        <v>8</v>
      </c>
      <c r="E94">
        <v>5.5746922492981001</v>
      </c>
      <c r="O94">
        <v>4.76300001144409</v>
      </c>
      <c r="T94">
        <v>4.97279977798462</v>
      </c>
      <c r="AD94">
        <v>3.4920001029968302</v>
      </c>
      <c r="AL94">
        <v>3.0999999046000002</v>
      </c>
      <c r="AN94">
        <v>3.1</v>
      </c>
      <c r="AO94">
        <v>3.8699998856</v>
      </c>
      <c r="AT94">
        <v>2.9</v>
      </c>
      <c r="AX94">
        <v>2.8</v>
      </c>
      <c r="AY94">
        <v>2.5</v>
      </c>
      <c r="AZ94">
        <v>1.9</v>
      </c>
      <c r="BB94">
        <v>2</v>
      </c>
      <c r="BG94">
        <v>1.72</v>
      </c>
      <c r="BI94">
        <v>1.71</v>
      </c>
      <c r="BM94" s="3">
        <f t="shared" si="1"/>
        <v>1.71</v>
      </c>
      <c r="BN94" s="2"/>
      <c r="BO94" s="2"/>
      <c r="BP94" s="2"/>
      <c r="BQ94" s="2"/>
      <c r="BR94" s="2"/>
    </row>
    <row r="95" spans="1:70">
      <c r="A95" t="s">
        <v>13</v>
      </c>
      <c r="B95" t="s">
        <v>205</v>
      </c>
      <c r="C95" t="s">
        <v>7</v>
      </c>
      <c r="D95" t="s">
        <v>8</v>
      </c>
      <c r="E95">
        <v>8.9499314471451967</v>
      </c>
      <c r="O95">
        <v>9.1060495492910594</v>
      </c>
      <c r="Y95">
        <v>8.3985027747615177</v>
      </c>
      <c r="AD95">
        <v>8.1862532573428037</v>
      </c>
      <c r="AI95">
        <v>6.2952911354238639</v>
      </c>
      <c r="AJ95">
        <v>6.472116519437547</v>
      </c>
      <c r="AK95">
        <v>6.1597521562422806</v>
      </c>
      <c r="AL95">
        <v>7.2218346428290285</v>
      </c>
      <c r="AM95">
        <v>7.2582946716852206</v>
      </c>
      <c r="AN95">
        <v>7.0710381034465088</v>
      </c>
      <c r="AO95">
        <v>6.8531958599243508</v>
      </c>
      <c r="AP95">
        <v>6.7098794031128639</v>
      </c>
      <c r="AQ95">
        <v>6.6757650536399922</v>
      </c>
      <c r="AR95">
        <v>6.544437631818945</v>
      </c>
      <c r="AS95">
        <v>6.1022031775310506</v>
      </c>
      <c r="AT95">
        <v>6.0613181007240522</v>
      </c>
      <c r="AU95">
        <v>5.9633884218185154</v>
      </c>
      <c r="AV95">
        <v>5.8849664164245628</v>
      </c>
      <c r="AW95">
        <v>5.8371378568896075</v>
      </c>
      <c r="AX95">
        <v>5.7309509722110334</v>
      </c>
      <c r="AY95">
        <v>5.6747754043983756</v>
      </c>
      <c r="AZ95">
        <v>5.6607792636292382</v>
      </c>
      <c r="BA95">
        <v>5.5829893329041571</v>
      </c>
      <c r="BB95">
        <v>5.5132553635520658</v>
      </c>
      <c r="BC95">
        <v>5.4374622666047294</v>
      </c>
      <c r="BD95">
        <v>5.3891914266148984</v>
      </c>
      <c r="BE95">
        <v>5.3866308963763823</v>
      </c>
      <c r="BF95">
        <v>5.3299771522859531</v>
      </c>
      <c r="BG95">
        <v>5.3243185544264993</v>
      </c>
      <c r="BH95">
        <v>5.2495214574205038</v>
      </c>
      <c r="BI95">
        <v>5.2230367335974925</v>
      </c>
      <c r="BJ95">
        <v>5.2530768032255413</v>
      </c>
      <c r="BM95" s="3">
        <f t="shared" si="1"/>
        <v>5.2530768032255413</v>
      </c>
      <c r="BN95" s="2"/>
      <c r="BO95" s="2"/>
      <c r="BP95" s="2"/>
      <c r="BQ95" s="2"/>
      <c r="BR95" s="2"/>
    </row>
    <row r="96" spans="1:70">
      <c r="A96" t="s">
        <v>206</v>
      </c>
      <c r="B96" t="s">
        <v>207</v>
      </c>
      <c r="C96" t="s">
        <v>7</v>
      </c>
      <c r="D96" t="s">
        <v>8</v>
      </c>
      <c r="E96">
        <v>2.6403393745422399</v>
      </c>
      <c r="O96">
        <v>4.1782999038696298</v>
      </c>
      <c r="T96">
        <v>5.04129981994629</v>
      </c>
      <c r="Y96">
        <v>4.0209999084472701</v>
      </c>
      <c r="Z96">
        <v>4.1097998619079599</v>
      </c>
      <c r="AD96">
        <v>4.8909001350402797</v>
      </c>
      <c r="BM96" s="3">
        <f t="shared" si="1"/>
        <v>4.8909001350402797</v>
      </c>
      <c r="BN96" s="2"/>
      <c r="BO96" s="2"/>
      <c r="BP96" s="2"/>
      <c r="BQ96" s="2"/>
      <c r="BR96" s="2"/>
    </row>
    <row r="97" spans="1:70">
      <c r="A97" t="s">
        <v>208</v>
      </c>
      <c r="B97" t="s">
        <v>209</v>
      </c>
      <c r="C97" t="s">
        <v>7</v>
      </c>
      <c r="D97" t="s">
        <v>8</v>
      </c>
      <c r="E97">
        <v>1.64625132083893</v>
      </c>
      <c r="O97">
        <v>1.7531000375747701</v>
      </c>
      <c r="T97">
        <v>1.7036999464035001</v>
      </c>
      <c r="Y97">
        <v>1.3241000175476101</v>
      </c>
      <c r="AD97">
        <v>1.3094999790191699</v>
      </c>
      <c r="AI97">
        <v>1.0067000389</v>
      </c>
      <c r="AL97">
        <v>0.80000001190000003</v>
      </c>
      <c r="AO97">
        <v>1.0599999428</v>
      </c>
      <c r="AU97">
        <v>1</v>
      </c>
      <c r="BA97">
        <v>0.7</v>
      </c>
      <c r="BB97">
        <v>0.8</v>
      </c>
      <c r="BC97">
        <v>0.8</v>
      </c>
      <c r="BD97">
        <v>0.62</v>
      </c>
      <c r="BE97">
        <v>0.62</v>
      </c>
      <c r="BF97">
        <v>0.65</v>
      </c>
      <c r="BG97">
        <v>0.63</v>
      </c>
      <c r="BH97">
        <v>0.66</v>
      </c>
      <c r="BI97">
        <v>0.64</v>
      </c>
      <c r="BJ97">
        <v>0.64</v>
      </c>
      <c r="BM97" s="3">
        <f t="shared" si="1"/>
        <v>0.64</v>
      </c>
      <c r="BN97" s="2"/>
      <c r="BO97" s="2"/>
      <c r="BP97" s="2"/>
      <c r="BQ97" s="2"/>
      <c r="BR97" s="2"/>
    </row>
    <row r="98" spans="1:70">
      <c r="A98" t="s">
        <v>210</v>
      </c>
      <c r="B98" t="s">
        <v>211</v>
      </c>
      <c r="C98" t="s">
        <v>7</v>
      </c>
      <c r="D98" t="s">
        <v>8</v>
      </c>
      <c r="E98">
        <v>1.5165441391422754</v>
      </c>
      <c r="O98">
        <v>1.4215103357895689</v>
      </c>
      <c r="T98">
        <v>1.5230017407429224</v>
      </c>
      <c r="AI98">
        <v>0.99774244647192145</v>
      </c>
      <c r="AY98">
        <v>0.74737965939070283</v>
      </c>
      <c r="BM98" s="3">
        <f t="shared" si="1"/>
        <v>0.74737965939070283</v>
      </c>
      <c r="BN98" s="2"/>
      <c r="BO98" s="2"/>
      <c r="BP98" s="2"/>
      <c r="BQ98" s="2"/>
      <c r="BR98" s="2"/>
    </row>
    <row r="99" spans="1:70">
      <c r="A99" t="s">
        <v>212</v>
      </c>
      <c r="B99" t="s">
        <v>213</v>
      </c>
      <c r="C99" t="s">
        <v>7</v>
      </c>
      <c r="D99" t="s">
        <v>8</v>
      </c>
      <c r="Y99">
        <v>7.2347998619079599</v>
      </c>
      <c r="Z99">
        <v>7.3081002235412598</v>
      </c>
      <c r="AA99">
        <v>7.4235000610351598</v>
      </c>
      <c r="AB99">
        <v>7.4651999473571804</v>
      </c>
      <c r="AC99">
        <v>7.4465999603271502</v>
      </c>
      <c r="AD99">
        <v>7.4542999267578098</v>
      </c>
      <c r="AE99">
        <v>7.4025998115539604</v>
      </c>
      <c r="AF99">
        <v>7.4225001335143999</v>
      </c>
      <c r="AG99">
        <v>7.4416999816894496</v>
      </c>
      <c r="AH99">
        <v>7.3930001258850098</v>
      </c>
      <c r="AI99">
        <v>7.3777999877999996</v>
      </c>
      <c r="AJ99">
        <v>6.5201001167000001</v>
      </c>
      <c r="AK99">
        <v>6.2101001739999999</v>
      </c>
      <c r="AL99">
        <v>6.0711998940000003</v>
      </c>
      <c r="AM99">
        <v>5.9095001220999999</v>
      </c>
      <c r="AN99">
        <v>5.75</v>
      </c>
      <c r="AO99">
        <v>6.1900000571999998</v>
      </c>
      <c r="AP99">
        <v>6.0100002289000001</v>
      </c>
      <c r="AQ99">
        <v>6.0599999428000002</v>
      </c>
      <c r="AR99">
        <v>5.9299998282999997</v>
      </c>
      <c r="AS99">
        <v>6.15</v>
      </c>
      <c r="AT99">
        <v>6</v>
      </c>
      <c r="AU99">
        <v>5.67</v>
      </c>
      <c r="AV99">
        <v>5.61</v>
      </c>
      <c r="AW99">
        <v>5.53</v>
      </c>
      <c r="AX99">
        <v>5.45</v>
      </c>
      <c r="AY99">
        <v>5.62</v>
      </c>
      <c r="AZ99">
        <v>5.65</v>
      </c>
      <c r="BA99">
        <v>5.63</v>
      </c>
      <c r="BB99">
        <v>5.53</v>
      </c>
      <c r="BC99">
        <v>5.78</v>
      </c>
      <c r="BD99">
        <v>5.84</v>
      </c>
      <c r="BE99">
        <v>5.89</v>
      </c>
      <c r="BF99">
        <v>5.86</v>
      </c>
      <c r="BG99">
        <v>5.91</v>
      </c>
      <c r="BH99">
        <v>5.56</v>
      </c>
      <c r="BI99">
        <v>5.49</v>
      </c>
      <c r="BJ99">
        <v>5.54</v>
      </c>
      <c r="BM99" s="3">
        <f t="shared" si="1"/>
        <v>5.54</v>
      </c>
      <c r="BN99" s="2"/>
      <c r="BO99" s="2"/>
      <c r="BP99" s="2"/>
      <c r="BQ99" s="2"/>
      <c r="BR99" s="2"/>
    </row>
    <row r="100" spans="1:70">
      <c r="A100" t="s">
        <v>214</v>
      </c>
      <c r="B100" t="s">
        <v>215</v>
      </c>
      <c r="C100" t="s">
        <v>7</v>
      </c>
      <c r="D100" t="s">
        <v>8</v>
      </c>
      <c r="E100">
        <v>0.60883283615112305</v>
      </c>
      <c r="O100">
        <v>0.78430002927780196</v>
      </c>
      <c r="T100">
        <v>0.77600002288818404</v>
      </c>
      <c r="Y100">
        <v>0.74049997329711903</v>
      </c>
      <c r="AD100">
        <v>0.72310000658035301</v>
      </c>
      <c r="AI100">
        <v>0.75559997560000003</v>
      </c>
      <c r="AL100">
        <v>0.79909998179999997</v>
      </c>
      <c r="AO100">
        <v>0.70999997849999996</v>
      </c>
      <c r="AS100">
        <v>0.7</v>
      </c>
      <c r="AZ100">
        <v>1.3</v>
      </c>
      <c r="BF100">
        <v>0.71</v>
      </c>
      <c r="BM100" s="3">
        <f t="shared" si="1"/>
        <v>0.71</v>
      </c>
      <c r="BN100" s="2"/>
      <c r="BO100" s="2"/>
      <c r="BP100" s="2"/>
      <c r="BQ100" s="2"/>
      <c r="BR100" s="2"/>
    </row>
    <row r="101" spans="1:70">
      <c r="A101" t="s">
        <v>216</v>
      </c>
      <c r="B101" t="s">
        <v>217</v>
      </c>
      <c r="C101" t="s">
        <v>7</v>
      </c>
      <c r="D101" t="s">
        <v>8</v>
      </c>
      <c r="AM101">
        <v>9.3000001907000005</v>
      </c>
      <c r="AN101">
        <v>8.8000001907000005</v>
      </c>
      <c r="AO101">
        <v>8.8000001907000005</v>
      </c>
      <c r="AP101">
        <v>8</v>
      </c>
      <c r="AQ101">
        <v>8.1000003814999992</v>
      </c>
      <c r="AR101">
        <v>8.1000003814999992</v>
      </c>
      <c r="AS101">
        <v>8.16</v>
      </c>
      <c r="AT101">
        <v>7.92</v>
      </c>
      <c r="AU101">
        <v>7.91</v>
      </c>
      <c r="AV101">
        <v>7.9</v>
      </c>
      <c r="AW101">
        <v>7.89</v>
      </c>
      <c r="AX101">
        <v>7.91</v>
      </c>
      <c r="AY101">
        <v>7.98</v>
      </c>
      <c r="AZ101">
        <v>7.19</v>
      </c>
      <c r="BA101">
        <v>7.11</v>
      </c>
      <c r="BB101">
        <v>7.14</v>
      </c>
      <c r="BC101">
        <v>7.18</v>
      </c>
      <c r="BD101">
        <v>7.19</v>
      </c>
      <c r="BE101">
        <v>7</v>
      </c>
      <c r="BF101">
        <v>7.04</v>
      </c>
      <c r="BG101">
        <v>6.98</v>
      </c>
      <c r="BH101">
        <v>6.99</v>
      </c>
      <c r="BI101">
        <v>7</v>
      </c>
      <c r="BJ101">
        <v>7.02</v>
      </c>
      <c r="BK101">
        <v>7.01</v>
      </c>
      <c r="BM101" s="3">
        <f t="shared" si="1"/>
        <v>7.01</v>
      </c>
      <c r="BN101" s="2"/>
      <c r="BO101" s="2"/>
      <c r="BP101" s="2"/>
      <c r="BQ101" s="2"/>
      <c r="BR101" s="2"/>
    </row>
    <row r="102" spans="1:70">
      <c r="A102" t="s">
        <v>218</v>
      </c>
      <c r="B102" t="s">
        <v>219</v>
      </c>
      <c r="C102" t="s">
        <v>7</v>
      </c>
      <c r="D102" t="s">
        <v>8</v>
      </c>
      <c r="O102">
        <v>1.5418987091188427</v>
      </c>
      <c r="T102">
        <v>1.6163602331812419</v>
      </c>
      <c r="Y102">
        <v>2.2790800247753995</v>
      </c>
      <c r="Z102">
        <v>2.2272789761017839</v>
      </c>
      <c r="AD102">
        <v>2.8665111151127958</v>
      </c>
      <c r="AF102">
        <v>3.0615977656169955</v>
      </c>
      <c r="AI102">
        <v>3.4866842441599926</v>
      </c>
      <c r="AJ102">
        <v>2.7986414552857286</v>
      </c>
      <c r="AS102">
        <v>2.1880720394143673</v>
      </c>
      <c r="AT102">
        <v>2.0642472343841378</v>
      </c>
      <c r="AU102">
        <v>1.9918283966179176</v>
      </c>
      <c r="AV102">
        <v>2.1585492237167618</v>
      </c>
      <c r="AX102">
        <v>2.0784030832188778</v>
      </c>
      <c r="AY102">
        <v>2.0442359422860599</v>
      </c>
      <c r="AZ102">
        <v>2.0146373353446498</v>
      </c>
      <c r="BA102">
        <v>2.0536564907664991</v>
      </c>
      <c r="BB102">
        <v>2.0134073431019051</v>
      </c>
      <c r="BC102">
        <v>2.0920440965436153</v>
      </c>
      <c r="BD102">
        <v>2.1326942071574537</v>
      </c>
      <c r="BE102">
        <v>2.2125311263997784</v>
      </c>
      <c r="BF102">
        <v>2.3053764051717698</v>
      </c>
      <c r="BG102">
        <v>2.3561518287933381</v>
      </c>
      <c r="BH102">
        <v>2.3503602783762645</v>
      </c>
      <c r="BI102">
        <v>2.3827297891186938</v>
      </c>
      <c r="BJ102">
        <v>2.504239225481975</v>
      </c>
      <c r="BM102" s="3">
        <f t="shared" si="1"/>
        <v>2.504239225481975</v>
      </c>
      <c r="BN102" s="2"/>
      <c r="BO102" s="2"/>
      <c r="BP102" s="2"/>
      <c r="BQ102" s="2"/>
      <c r="BR102" s="2"/>
    </row>
    <row r="103" spans="1:70">
      <c r="A103" t="s">
        <v>220</v>
      </c>
      <c r="B103" t="s">
        <v>221</v>
      </c>
      <c r="C103" t="s">
        <v>7</v>
      </c>
      <c r="D103" t="s">
        <v>8</v>
      </c>
      <c r="O103">
        <v>1.4382810049925434</v>
      </c>
      <c r="T103">
        <v>1.5455818438992694</v>
      </c>
      <c r="Y103">
        <v>2.1056647073958228</v>
      </c>
      <c r="AD103">
        <v>2.8209414393025907</v>
      </c>
      <c r="AI103">
        <v>3.0060089943796302</v>
      </c>
      <c r="AJ103">
        <v>2.686086957220688</v>
      </c>
      <c r="AS103">
        <v>2.0783341608099635</v>
      </c>
      <c r="AT103">
        <v>1.9372106662216597</v>
      </c>
      <c r="AU103">
        <v>1.8652827378556607</v>
      </c>
      <c r="AV103">
        <v>2.0924064159854896</v>
      </c>
      <c r="AX103">
        <v>1.9107928041902635</v>
      </c>
      <c r="AY103">
        <v>1.9230422627072215</v>
      </c>
      <c r="AZ103">
        <v>1.9529491181952976</v>
      </c>
      <c r="BA103">
        <v>1.940318833688973</v>
      </c>
      <c r="BB103">
        <v>1.9338160507826285</v>
      </c>
      <c r="BC103">
        <v>1.9603624617541731</v>
      </c>
      <c r="BD103">
        <v>2.0624310390704137</v>
      </c>
      <c r="BE103">
        <v>2.105085803183675</v>
      </c>
      <c r="BF103">
        <v>2.1992913150026858</v>
      </c>
      <c r="BG103">
        <v>2.2540103898037027</v>
      </c>
      <c r="BH103">
        <v>2.1213795072160684</v>
      </c>
      <c r="BI103">
        <v>2.1934045832642877</v>
      </c>
      <c r="BJ103">
        <v>2.3351138993139293</v>
      </c>
      <c r="BM103" s="3">
        <f t="shared" si="1"/>
        <v>2.3351138993139293</v>
      </c>
      <c r="BN103" s="2"/>
      <c r="BO103" s="2"/>
      <c r="BP103" s="2"/>
      <c r="BQ103" s="2"/>
      <c r="BR103" s="2"/>
    </row>
    <row r="104" spans="1:70">
      <c r="A104" t="s">
        <v>222</v>
      </c>
      <c r="B104" t="s">
        <v>223</v>
      </c>
      <c r="C104" t="s">
        <v>7</v>
      </c>
      <c r="D104" t="s">
        <v>8</v>
      </c>
      <c r="E104">
        <v>1.0928930134104968</v>
      </c>
      <c r="O104">
        <v>0.9828589779756256</v>
      </c>
      <c r="Y104">
        <v>1.1677110721111224</v>
      </c>
      <c r="AI104">
        <v>1.3924794433763257</v>
      </c>
      <c r="BM104" s="3">
        <f t="shared" si="1"/>
        <v>1.3924794433763257</v>
      </c>
      <c r="BN104" s="2"/>
      <c r="BO104" s="2"/>
      <c r="BP104" s="2"/>
      <c r="BQ104" s="2"/>
      <c r="BR104" s="2"/>
    </row>
    <row r="105" spans="1:70">
      <c r="A105" t="s">
        <v>224</v>
      </c>
      <c r="B105" t="s">
        <v>225</v>
      </c>
      <c r="C105" t="s">
        <v>7</v>
      </c>
      <c r="D105" t="s">
        <v>8</v>
      </c>
      <c r="E105">
        <v>0.79065691777217317</v>
      </c>
      <c r="O105">
        <v>0.93956734732196001</v>
      </c>
      <c r="T105">
        <v>0.89334070634423024</v>
      </c>
      <c r="Y105">
        <v>1.6680682091130479</v>
      </c>
      <c r="AI105">
        <v>2.120559963134665</v>
      </c>
      <c r="AS105">
        <v>1.2940299546219627</v>
      </c>
      <c r="AW105">
        <v>1.0229262091320501</v>
      </c>
      <c r="BM105" s="3">
        <f t="shared" si="1"/>
        <v>1.0229262091320501</v>
      </c>
      <c r="BN105" s="2"/>
      <c r="BO105" s="2"/>
      <c r="BP105" s="2"/>
      <c r="BQ105" s="2"/>
      <c r="BR105" s="2"/>
    </row>
    <row r="106" spans="1:70">
      <c r="A106" t="s">
        <v>226</v>
      </c>
      <c r="B106" t="s">
        <v>227</v>
      </c>
      <c r="C106" t="s">
        <v>7</v>
      </c>
      <c r="D106" t="s">
        <v>8</v>
      </c>
      <c r="E106">
        <v>0.74045705795288097</v>
      </c>
      <c r="O106">
        <v>0.65460002422332797</v>
      </c>
      <c r="T106">
        <v>0.81830000877380404</v>
      </c>
      <c r="AD106">
        <v>0.55680000782012895</v>
      </c>
      <c r="AH106">
        <v>0.70260000228881803</v>
      </c>
      <c r="AI106">
        <v>0.66519999500000004</v>
      </c>
      <c r="AJ106">
        <v>0.66860002279999997</v>
      </c>
      <c r="AK106">
        <v>0.66500002150000004</v>
      </c>
      <c r="AL106">
        <v>0.65759998559999999</v>
      </c>
      <c r="AM106">
        <v>0.66009998319999996</v>
      </c>
      <c r="AQ106">
        <v>0.6</v>
      </c>
      <c r="AU106">
        <v>0.6</v>
      </c>
      <c r="BB106">
        <v>0.59</v>
      </c>
      <c r="BC106">
        <v>0.56999999999999995</v>
      </c>
      <c r="BD106">
        <v>0.62</v>
      </c>
      <c r="BE106">
        <v>0.83</v>
      </c>
      <c r="BF106">
        <v>0.99</v>
      </c>
      <c r="BG106">
        <v>0.94</v>
      </c>
      <c r="BH106">
        <v>0.98</v>
      </c>
      <c r="BI106">
        <v>0.99</v>
      </c>
      <c r="BJ106">
        <v>1.04</v>
      </c>
      <c r="BM106" s="3">
        <f t="shared" si="1"/>
        <v>1.04</v>
      </c>
      <c r="BN106" s="2"/>
      <c r="BO106" s="2"/>
      <c r="BP106" s="2"/>
      <c r="BQ106" s="2"/>
      <c r="BR106" s="2"/>
    </row>
    <row r="107" spans="1:70">
      <c r="A107" t="s">
        <v>228</v>
      </c>
      <c r="B107" t="s">
        <v>229</v>
      </c>
      <c r="C107" t="s">
        <v>7</v>
      </c>
      <c r="D107" t="s">
        <v>8</v>
      </c>
      <c r="E107">
        <v>1.2586411964222857</v>
      </c>
      <c r="O107">
        <v>1.002929193355486</v>
      </c>
      <c r="AI107">
        <v>0.974968521315005</v>
      </c>
      <c r="BM107" s="3">
        <f t="shared" si="1"/>
        <v>0.974968521315005</v>
      </c>
      <c r="BN107" s="2"/>
      <c r="BO107" s="2"/>
      <c r="BP107" s="2"/>
      <c r="BQ107" s="2"/>
      <c r="BR107" s="2"/>
    </row>
    <row r="108" spans="1:70">
      <c r="A108" t="s">
        <v>230</v>
      </c>
      <c r="B108" t="s">
        <v>231</v>
      </c>
      <c r="C108" t="s">
        <v>7</v>
      </c>
      <c r="D108" t="s">
        <v>8</v>
      </c>
      <c r="E108">
        <v>1.8449837295145264</v>
      </c>
      <c r="O108">
        <v>1.9132313316957892</v>
      </c>
      <c r="Y108">
        <v>1.7561565950241553</v>
      </c>
      <c r="Z108">
        <v>1.7541120950407536</v>
      </c>
      <c r="AI108">
        <v>1.7522383307353393</v>
      </c>
      <c r="AX108">
        <v>1.7693946173590436</v>
      </c>
      <c r="AY108">
        <v>1.5847432589061126</v>
      </c>
      <c r="BB108">
        <v>1.5842793837592861</v>
      </c>
      <c r="BM108" s="3">
        <f t="shared" si="1"/>
        <v>1.5842793837592861</v>
      </c>
      <c r="BN108" s="2"/>
      <c r="BO108" s="2"/>
      <c r="BP108" s="2"/>
      <c r="BQ108" s="2"/>
      <c r="BR108" s="2"/>
    </row>
    <row r="109" spans="1:70">
      <c r="A109" t="s">
        <v>232</v>
      </c>
      <c r="B109" t="s">
        <v>233</v>
      </c>
      <c r="C109" t="s">
        <v>7</v>
      </c>
      <c r="D109" t="s">
        <v>8</v>
      </c>
      <c r="E109">
        <v>0.45898690819740301</v>
      </c>
      <c r="O109">
        <v>0.60449999570846602</v>
      </c>
      <c r="T109">
        <v>0.58819997310638406</v>
      </c>
      <c r="Y109">
        <v>0.76969999074935902</v>
      </c>
      <c r="Z109">
        <v>0.76940000057220503</v>
      </c>
      <c r="AD109">
        <v>0.76920002698898304</v>
      </c>
      <c r="AF109">
        <v>0.71820002794265703</v>
      </c>
      <c r="AJ109">
        <v>0.78700000049999996</v>
      </c>
      <c r="AS109">
        <v>0.65</v>
      </c>
      <c r="AT109">
        <v>0.64</v>
      </c>
      <c r="AU109">
        <v>0.63</v>
      </c>
      <c r="AV109">
        <v>0.89999997620000005</v>
      </c>
      <c r="AX109">
        <v>0.41</v>
      </c>
      <c r="AY109">
        <v>0.42</v>
      </c>
      <c r="AZ109">
        <v>0.41</v>
      </c>
      <c r="BA109">
        <v>0.41</v>
      </c>
      <c r="BB109">
        <v>0.44</v>
      </c>
      <c r="BC109">
        <v>0.47</v>
      </c>
      <c r="BD109">
        <v>0.63</v>
      </c>
      <c r="BE109">
        <v>0.49</v>
      </c>
      <c r="BF109">
        <v>0.49</v>
      </c>
      <c r="BG109">
        <v>0.52</v>
      </c>
      <c r="BH109">
        <v>0.57999999999999996</v>
      </c>
      <c r="BI109">
        <v>0.48</v>
      </c>
      <c r="BJ109">
        <v>0.53</v>
      </c>
      <c r="BM109" s="3">
        <f t="shared" si="1"/>
        <v>0.53</v>
      </c>
      <c r="BN109" s="2"/>
      <c r="BO109" s="2"/>
      <c r="BP109" s="2"/>
      <c r="BQ109" s="2"/>
      <c r="BR109" s="2"/>
    </row>
    <row r="110" spans="1:70">
      <c r="A110" t="s">
        <v>234</v>
      </c>
      <c r="B110" t="s">
        <v>235</v>
      </c>
      <c r="C110" t="s">
        <v>7</v>
      </c>
      <c r="D110" t="s">
        <v>8</v>
      </c>
      <c r="BM110" s="3" t="str">
        <f t="shared" si="1"/>
        <v>No reported value</v>
      </c>
      <c r="BN110" s="2"/>
      <c r="BO110" s="2"/>
      <c r="BP110" s="2"/>
      <c r="BQ110" s="2"/>
      <c r="BR110" s="2"/>
    </row>
    <row r="111" spans="1:70">
      <c r="A111" t="s">
        <v>236</v>
      </c>
      <c r="B111" t="s">
        <v>237</v>
      </c>
      <c r="C111" t="s">
        <v>7</v>
      </c>
      <c r="D111" t="s">
        <v>8</v>
      </c>
      <c r="Y111">
        <v>9</v>
      </c>
      <c r="Z111">
        <v>9</v>
      </c>
      <c r="AA111">
        <v>8.8000001907348597</v>
      </c>
      <c r="AB111">
        <v>8.6000003814697301</v>
      </c>
      <c r="AC111">
        <v>8.3999996185302699</v>
      </c>
      <c r="AD111">
        <v>8.1999998092651403</v>
      </c>
      <c r="AE111">
        <v>7.9000000953674299</v>
      </c>
      <c r="AF111">
        <v>7.1999998092651403</v>
      </c>
      <c r="AG111">
        <v>6.4000000953674299</v>
      </c>
      <c r="AH111">
        <v>6.1999998092651403</v>
      </c>
      <c r="AI111">
        <v>6.0999999045999997</v>
      </c>
      <c r="AJ111">
        <v>6</v>
      </c>
      <c r="AK111">
        <v>5.6999998093000004</v>
      </c>
      <c r="AL111">
        <v>5.5</v>
      </c>
      <c r="AM111">
        <v>5.3000001906999996</v>
      </c>
      <c r="AN111">
        <v>5.1999998093000004</v>
      </c>
      <c r="AO111">
        <v>5.0999999045999997</v>
      </c>
      <c r="AP111">
        <v>4.9000000954000003</v>
      </c>
      <c r="AQ111">
        <v>4.8000001906999996</v>
      </c>
      <c r="AR111">
        <v>4.6999998093000004</v>
      </c>
      <c r="AS111">
        <v>6.13</v>
      </c>
      <c r="AT111">
        <v>5.86</v>
      </c>
      <c r="AU111">
        <v>5.78</v>
      </c>
      <c r="AV111">
        <v>5.67</v>
      </c>
      <c r="AW111">
        <v>5.64</v>
      </c>
      <c r="AX111">
        <v>5.46</v>
      </c>
      <c r="AY111">
        <v>5.26</v>
      </c>
      <c r="AZ111">
        <v>5.0999999999999996</v>
      </c>
      <c r="BA111">
        <v>4.8499999999999996</v>
      </c>
      <c r="BB111">
        <v>2.83</v>
      </c>
      <c r="BC111">
        <v>2.73</v>
      </c>
      <c r="BD111">
        <v>2.62</v>
      </c>
      <c r="BE111">
        <v>2.54</v>
      </c>
      <c r="BF111">
        <v>2.56</v>
      </c>
      <c r="BG111">
        <v>2.57</v>
      </c>
      <c r="BH111">
        <v>2.92</v>
      </c>
      <c r="BI111">
        <v>2.96</v>
      </c>
      <c r="BJ111">
        <v>2.97</v>
      </c>
      <c r="BK111">
        <v>2.97</v>
      </c>
      <c r="BM111" s="3">
        <f t="shared" si="1"/>
        <v>2.97</v>
      </c>
      <c r="BN111" s="2"/>
      <c r="BO111" s="2"/>
      <c r="BP111" s="2"/>
      <c r="BQ111" s="2"/>
      <c r="BR111" s="2"/>
    </row>
    <row r="112" spans="1:70">
      <c r="A112" t="s">
        <v>238</v>
      </c>
      <c r="B112" t="s">
        <v>239</v>
      </c>
      <c r="C112" t="s">
        <v>7</v>
      </c>
      <c r="D112" t="s">
        <v>8</v>
      </c>
      <c r="E112">
        <v>0.92567503452301003</v>
      </c>
      <c r="O112">
        <v>1.37960004806519</v>
      </c>
      <c r="Y112">
        <v>1.4805999994278001</v>
      </c>
      <c r="Z112">
        <v>1.5155999660491899</v>
      </c>
      <c r="AF112">
        <v>1.5104999542236299</v>
      </c>
      <c r="AG112">
        <v>1.4837000370025599</v>
      </c>
      <c r="AI112">
        <v>1.4330999850999999</v>
      </c>
      <c r="AO112">
        <v>1.6000000238000001</v>
      </c>
      <c r="AS112">
        <v>1.59</v>
      </c>
      <c r="AT112">
        <v>1.59</v>
      </c>
      <c r="AU112">
        <v>1.63</v>
      </c>
      <c r="AV112">
        <v>1.63</v>
      </c>
      <c r="AW112">
        <v>1.63</v>
      </c>
      <c r="AX112">
        <v>1.72</v>
      </c>
      <c r="AY112">
        <v>1.72</v>
      </c>
      <c r="AZ112">
        <v>1.72</v>
      </c>
      <c r="BA112">
        <v>1.38</v>
      </c>
      <c r="BB112">
        <v>1.38</v>
      </c>
      <c r="BC112">
        <v>1.74</v>
      </c>
      <c r="BD112">
        <v>1.74</v>
      </c>
      <c r="BE112">
        <v>1.5</v>
      </c>
      <c r="BF112">
        <v>1.5</v>
      </c>
      <c r="BG112">
        <v>1.5</v>
      </c>
      <c r="BH112">
        <v>1.5</v>
      </c>
      <c r="BI112">
        <v>1.7</v>
      </c>
      <c r="BJ112">
        <v>1.56</v>
      </c>
      <c r="BM112" s="3">
        <f t="shared" si="1"/>
        <v>1.56</v>
      </c>
      <c r="BN112" s="2"/>
      <c r="BO112" s="2"/>
      <c r="BP112" s="2"/>
      <c r="BQ112" s="2"/>
      <c r="BR112" s="2"/>
    </row>
    <row r="113" spans="1:70">
      <c r="A113" t="s">
        <v>240</v>
      </c>
      <c r="B113" t="s">
        <v>241</v>
      </c>
      <c r="C113" t="s">
        <v>7</v>
      </c>
      <c r="D113" t="s">
        <v>8</v>
      </c>
      <c r="E113">
        <v>1.8580399751663199</v>
      </c>
      <c r="O113">
        <v>1.95099997520447</v>
      </c>
      <c r="Y113">
        <v>1.94640004634857</v>
      </c>
      <c r="Z113">
        <v>1.89310002326965</v>
      </c>
      <c r="AH113">
        <v>1.71389997005463</v>
      </c>
      <c r="AI113">
        <v>1.6596000195</v>
      </c>
      <c r="AQ113">
        <v>1.4500000476999999</v>
      </c>
      <c r="AS113">
        <v>1.2</v>
      </c>
      <c r="AT113">
        <v>1.3</v>
      </c>
      <c r="AU113">
        <v>1.27</v>
      </c>
      <c r="AV113">
        <v>1.31</v>
      </c>
      <c r="AW113">
        <v>1.33</v>
      </c>
      <c r="AX113">
        <v>1.3</v>
      </c>
      <c r="AY113">
        <v>1.3</v>
      </c>
      <c r="AZ113">
        <v>1.33</v>
      </c>
      <c r="BA113">
        <v>1.26</v>
      </c>
      <c r="BB113">
        <v>1.27</v>
      </c>
      <c r="BC113">
        <v>1.3</v>
      </c>
      <c r="BD113">
        <v>1.3</v>
      </c>
      <c r="BE113">
        <v>1.3</v>
      </c>
      <c r="BF113">
        <v>1.3</v>
      </c>
      <c r="BG113">
        <v>1.38</v>
      </c>
      <c r="BH113">
        <v>1.38</v>
      </c>
      <c r="BI113">
        <v>1.3</v>
      </c>
      <c r="BJ113">
        <v>1.32</v>
      </c>
      <c r="BM113" s="3">
        <f t="shared" si="1"/>
        <v>1.32</v>
      </c>
      <c r="BN113" s="2"/>
      <c r="BO113" s="2"/>
      <c r="BP113" s="2"/>
      <c r="BQ113" s="2"/>
      <c r="BR113" s="2"/>
    </row>
    <row r="114" spans="1:70">
      <c r="A114" t="s">
        <v>242</v>
      </c>
      <c r="B114" t="s">
        <v>243</v>
      </c>
      <c r="C114" t="s">
        <v>7</v>
      </c>
      <c r="D114" t="s">
        <v>8</v>
      </c>
      <c r="E114">
        <v>9.8000001907348597</v>
      </c>
      <c r="O114">
        <v>12.8999996185303</v>
      </c>
      <c r="Y114">
        <v>14.800000190734901</v>
      </c>
      <c r="AD114">
        <v>15.800000190734901</v>
      </c>
      <c r="AI114">
        <v>16.7000007629</v>
      </c>
      <c r="AJ114">
        <v>16.2999992371</v>
      </c>
      <c r="AK114">
        <v>15.899999618500001</v>
      </c>
      <c r="AL114">
        <v>14.800000190700001</v>
      </c>
      <c r="AM114">
        <v>14.699999809299999</v>
      </c>
      <c r="AN114">
        <v>14.600000381499999</v>
      </c>
      <c r="AU114">
        <v>7.5</v>
      </c>
      <c r="AY114">
        <v>5.3391000000000002</v>
      </c>
      <c r="AZ114">
        <v>4.12</v>
      </c>
      <c r="BA114">
        <v>3.91</v>
      </c>
      <c r="BB114">
        <v>3.7</v>
      </c>
      <c r="BC114">
        <v>3.58</v>
      </c>
      <c r="BD114">
        <v>3.29</v>
      </c>
      <c r="BE114">
        <v>3.25</v>
      </c>
      <c r="BF114">
        <v>3.22</v>
      </c>
      <c r="BG114">
        <v>3.16</v>
      </c>
      <c r="BH114">
        <v>3.12</v>
      </c>
      <c r="BI114">
        <v>3.13</v>
      </c>
      <c r="BJ114">
        <v>3.06</v>
      </c>
      <c r="BK114">
        <v>2.87</v>
      </c>
      <c r="BL114">
        <v>2.83</v>
      </c>
      <c r="BM114" s="3">
        <f t="shared" si="1"/>
        <v>2.83</v>
      </c>
      <c r="BN114" s="2"/>
      <c r="BO114" s="2"/>
      <c r="BP114" s="2"/>
      <c r="BQ114" s="2"/>
      <c r="BR114" s="2"/>
    </row>
    <row r="115" spans="1:70">
      <c r="A115" t="s">
        <v>244</v>
      </c>
      <c r="B115" t="s">
        <v>245</v>
      </c>
      <c r="C115" t="s">
        <v>7</v>
      </c>
      <c r="D115" t="s">
        <v>8</v>
      </c>
      <c r="E115">
        <v>6.73793745040894</v>
      </c>
      <c r="T115">
        <v>8.0792999267578107</v>
      </c>
      <c r="Y115">
        <v>6.7973999977111799</v>
      </c>
      <c r="Z115">
        <v>6.7294001579284703</v>
      </c>
      <c r="AA115">
        <v>6.7666001319885298</v>
      </c>
      <c r="AB115">
        <v>6.5434999465942401</v>
      </c>
      <c r="AC115">
        <v>6.4966001510620099</v>
      </c>
      <c r="AD115">
        <v>6.50950002670288</v>
      </c>
      <c r="AE115">
        <v>6.3801999092102104</v>
      </c>
      <c r="AF115">
        <v>6.2898998260498002</v>
      </c>
      <c r="AG115">
        <v>6.3168997764587402</v>
      </c>
      <c r="AH115">
        <v>6.2836999893188503</v>
      </c>
      <c r="AI115">
        <v>6.2431998252999996</v>
      </c>
      <c r="AJ115">
        <v>5.9699997902000002</v>
      </c>
      <c r="AK115">
        <v>5.9895000457999998</v>
      </c>
      <c r="AL115">
        <v>6.0778999329000003</v>
      </c>
      <c r="AM115">
        <v>6.1012001038000001</v>
      </c>
      <c r="AN115">
        <v>5.9800000191000002</v>
      </c>
      <c r="AO115">
        <v>6.0300002097999998</v>
      </c>
      <c r="AP115">
        <v>6.0500001906999996</v>
      </c>
      <c r="AQ115">
        <v>6.0999999045999997</v>
      </c>
      <c r="AR115">
        <v>6.1199998856000004</v>
      </c>
      <c r="AS115">
        <v>3.85</v>
      </c>
      <c r="AT115">
        <v>3.86</v>
      </c>
      <c r="AU115">
        <v>3.81</v>
      </c>
      <c r="AV115">
        <v>3.86</v>
      </c>
      <c r="AW115">
        <v>3.8</v>
      </c>
      <c r="AX115">
        <v>3.73</v>
      </c>
      <c r="AY115">
        <v>3.4</v>
      </c>
      <c r="AZ115">
        <v>3.35</v>
      </c>
      <c r="BA115">
        <v>3.3</v>
      </c>
      <c r="BB115">
        <v>3.19</v>
      </c>
      <c r="BC115">
        <v>3.16</v>
      </c>
      <c r="BD115">
        <v>3.14</v>
      </c>
      <c r="BE115">
        <v>3.1</v>
      </c>
      <c r="BF115">
        <v>3.09</v>
      </c>
      <c r="BG115">
        <v>3.08</v>
      </c>
      <c r="BH115">
        <v>3.03</v>
      </c>
      <c r="BI115">
        <v>2.99</v>
      </c>
      <c r="BJ115">
        <v>3.02</v>
      </c>
      <c r="BK115">
        <v>2.98</v>
      </c>
      <c r="BM115" s="3">
        <f t="shared" si="1"/>
        <v>2.98</v>
      </c>
      <c r="BN115" s="2"/>
      <c r="BO115" s="2"/>
      <c r="BP115" s="2"/>
      <c r="BQ115" s="2"/>
      <c r="BR115" s="2"/>
    </row>
    <row r="116" spans="1:70">
      <c r="A116" t="s">
        <v>246</v>
      </c>
      <c r="B116" t="s">
        <v>247</v>
      </c>
      <c r="C116" t="s">
        <v>7</v>
      </c>
      <c r="D116" t="s">
        <v>8</v>
      </c>
      <c r="E116">
        <v>8.8999996185302699</v>
      </c>
      <c r="F116">
        <v>9</v>
      </c>
      <c r="G116">
        <v>9.1999998092651403</v>
      </c>
      <c r="H116">
        <v>9.3000001907348597</v>
      </c>
      <c r="I116">
        <v>9.5</v>
      </c>
      <c r="J116">
        <v>9.6000003814697301</v>
      </c>
      <c r="K116">
        <v>9.6999998092651403</v>
      </c>
      <c r="L116">
        <v>9.8999996185302699</v>
      </c>
      <c r="M116">
        <v>10.1000003814697</v>
      </c>
      <c r="N116">
        <v>10.300000190734901</v>
      </c>
      <c r="O116">
        <v>10.6000003814697</v>
      </c>
      <c r="P116">
        <v>10.6000003814697</v>
      </c>
      <c r="Q116">
        <v>10.6000003814697</v>
      </c>
      <c r="R116">
        <v>10.5</v>
      </c>
      <c r="S116">
        <v>10.6000003814697</v>
      </c>
      <c r="T116">
        <v>10.6000003814697</v>
      </c>
      <c r="U116">
        <v>10.3999996185303</v>
      </c>
      <c r="V116">
        <v>10.300000190734901</v>
      </c>
      <c r="W116">
        <v>10</v>
      </c>
      <c r="X116">
        <v>9.8000001907348597</v>
      </c>
      <c r="Y116">
        <v>9.6000003814697301</v>
      </c>
      <c r="Z116">
        <v>9.3999996185302699</v>
      </c>
      <c r="AA116">
        <v>9.1000003814697301</v>
      </c>
      <c r="AB116">
        <v>8.8999996185302699</v>
      </c>
      <c r="AC116">
        <v>8.5</v>
      </c>
      <c r="AD116">
        <v>8.3000001907348597</v>
      </c>
      <c r="AE116">
        <v>8</v>
      </c>
      <c r="AF116">
        <v>7.8000001907348597</v>
      </c>
      <c r="AG116">
        <v>7.5</v>
      </c>
      <c r="AH116">
        <v>7.0999999046325701</v>
      </c>
      <c r="AI116">
        <v>7.1999998093000004</v>
      </c>
      <c r="AJ116">
        <v>6.8000001906999996</v>
      </c>
      <c r="AK116">
        <v>6.9000000954000003</v>
      </c>
      <c r="AL116">
        <v>6.6999998093000004</v>
      </c>
      <c r="AM116">
        <v>6.5999999045999997</v>
      </c>
      <c r="AN116">
        <v>6.3000001906999996</v>
      </c>
      <c r="AO116">
        <v>6.5</v>
      </c>
      <c r="AP116">
        <v>5.9000000954000003</v>
      </c>
      <c r="AQ116">
        <v>5.5</v>
      </c>
      <c r="AR116">
        <v>4.9000000954000003</v>
      </c>
      <c r="AS116">
        <v>4.71</v>
      </c>
      <c r="AT116">
        <v>4.6100000000000003</v>
      </c>
      <c r="AU116">
        <v>4.4400000000000004</v>
      </c>
      <c r="AV116">
        <v>4.18</v>
      </c>
      <c r="AW116">
        <v>4.0199999999999996</v>
      </c>
      <c r="AX116">
        <v>4.04</v>
      </c>
      <c r="AY116">
        <v>3.99</v>
      </c>
      <c r="AZ116">
        <v>3.91</v>
      </c>
      <c r="BA116">
        <v>3.79</v>
      </c>
      <c r="BB116">
        <v>3.69</v>
      </c>
      <c r="BC116">
        <v>3.64</v>
      </c>
      <c r="BD116">
        <v>3.52</v>
      </c>
      <c r="BE116">
        <v>3.42</v>
      </c>
      <c r="BF116">
        <v>3.31</v>
      </c>
      <c r="BG116">
        <v>3.21</v>
      </c>
      <c r="BH116">
        <v>3.2</v>
      </c>
      <c r="BI116">
        <v>3.17</v>
      </c>
      <c r="BJ116">
        <v>3.18</v>
      </c>
      <c r="BK116">
        <v>3.14</v>
      </c>
      <c r="BM116" s="3">
        <f t="shared" si="1"/>
        <v>3.14</v>
      </c>
      <c r="BN116" s="2"/>
      <c r="BO116" s="2"/>
      <c r="BP116" s="2"/>
      <c r="BQ116" s="2"/>
      <c r="BR116" s="2"/>
    </row>
    <row r="117" spans="1:70">
      <c r="A117" t="s">
        <v>248</v>
      </c>
      <c r="B117" t="s">
        <v>249</v>
      </c>
      <c r="C117" t="s">
        <v>7</v>
      </c>
      <c r="D117" t="s">
        <v>8</v>
      </c>
      <c r="E117">
        <v>4.1454882621765101</v>
      </c>
      <c r="O117">
        <v>4.1048998832702601</v>
      </c>
      <c r="T117">
        <v>4.9994997978210396</v>
      </c>
      <c r="AD117">
        <v>3.3333001136779798</v>
      </c>
      <c r="AH117">
        <v>2.4000999927520801</v>
      </c>
      <c r="AI117">
        <v>2.2000000477000001</v>
      </c>
      <c r="AL117">
        <v>2.1003000736000002</v>
      </c>
      <c r="AN117">
        <v>2.1</v>
      </c>
      <c r="AO117">
        <v>2.1199998856</v>
      </c>
      <c r="AT117">
        <v>1.5</v>
      </c>
      <c r="AU117">
        <v>1.5</v>
      </c>
      <c r="AV117">
        <v>1.3999999761999999</v>
      </c>
      <c r="AW117">
        <v>1.8</v>
      </c>
      <c r="AX117">
        <v>1.7</v>
      </c>
      <c r="AY117">
        <v>2</v>
      </c>
      <c r="AZ117">
        <v>1.7</v>
      </c>
      <c r="BB117">
        <v>1.7</v>
      </c>
      <c r="BC117">
        <v>1.76</v>
      </c>
      <c r="BE117">
        <v>1.67</v>
      </c>
      <c r="BF117">
        <v>1.66</v>
      </c>
      <c r="BH117">
        <v>1.69</v>
      </c>
      <c r="BI117">
        <v>1.78</v>
      </c>
      <c r="BJ117">
        <v>1.72</v>
      </c>
      <c r="BM117" s="3">
        <f t="shared" si="1"/>
        <v>1.72</v>
      </c>
      <c r="BN117" s="2"/>
      <c r="BO117" s="2"/>
      <c r="BP117" s="2"/>
      <c r="BQ117" s="2"/>
      <c r="BR117" s="2"/>
    </row>
    <row r="118" spans="1:70">
      <c r="A118" t="s">
        <v>250</v>
      </c>
      <c r="B118" t="s">
        <v>251</v>
      </c>
      <c r="C118" t="s">
        <v>7</v>
      </c>
      <c r="D118" t="s">
        <v>8</v>
      </c>
      <c r="E118">
        <v>3.6054501533508301</v>
      </c>
      <c r="O118">
        <v>1.1280000209808301</v>
      </c>
      <c r="T118">
        <v>1.02600002288818</v>
      </c>
      <c r="Y118">
        <v>1.2576999664306601</v>
      </c>
      <c r="Z118">
        <v>1.2063000202178999</v>
      </c>
      <c r="AD118">
        <v>1.20550000667572</v>
      </c>
      <c r="AI118">
        <v>1.7977999448999999</v>
      </c>
      <c r="AM118">
        <v>1.6302000284</v>
      </c>
      <c r="AP118">
        <v>1.7999999523000001</v>
      </c>
      <c r="AS118">
        <v>1.7</v>
      </c>
      <c r="AT118">
        <v>1.7</v>
      </c>
      <c r="AU118">
        <v>1.7</v>
      </c>
      <c r="AV118">
        <v>1.7</v>
      </c>
      <c r="AW118">
        <v>1.7</v>
      </c>
      <c r="AX118">
        <v>1.7</v>
      </c>
      <c r="AY118">
        <v>1.9</v>
      </c>
      <c r="AZ118">
        <v>1.9</v>
      </c>
      <c r="BA118">
        <v>1.8</v>
      </c>
      <c r="BB118">
        <v>1.8</v>
      </c>
      <c r="BC118">
        <v>1.8</v>
      </c>
      <c r="BD118">
        <v>1.8</v>
      </c>
      <c r="BE118">
        <v>1.8</v>
      </c>
      <c r="BF118">
        <v>1.8</v>
      </c>
      <c r="BG118">
        <v>1.89</v>
      </c>
      <c r="BH118">
        <v>1.38</v>
      </c>
      <c r="BI118">
        <v>1.4</v>
      </c>
      <c r="BJ118">
        <v>1.47</v>
      </c>
      <c r="BM118" s="3">
        <f t="shared" si="1"/>
        <v>1.47</v>
      </c>
      <c r="BN118" s="2"/>
      <c r="BO118" s="2"/>
      <c r="BP118" s="2"/>
      <c r="BQ118" s="2"/>
      <c r="BR118" s="2"/>
    </row>
    <row r="119" spans="1:70">
      <c r="A119" t="s">
        <v>252</v>
      </c>
      <c r="B119" t="s">
        <v>253</v>
      </c>
      <c r="C119" t="s">
        <v>7</v>
      </c>
      <c r="D119" t="s">
        <v>8</v>
      </c>
      <c r="E119">
        <v>9</v>
      </c>
      <c r="O119">
        <v>12.5</v>
      </c>
      <c r="Y119">
        <v>13.699999809265099</v>
      </c>
      <c r="AD119">
        <v>14.699999809265099</v>
      </c>
      <c r="AL119">
        <v>15.600000381499999</v>
      </c>
      <c r="AM119">
        <v>15.5</v>
      </c>
      <c r="AN119">
        <v>15.399999618500001</v>
      </c>
      <c r="AO119">
        <v>15.199999809299999</v>
      </c>
      <c r="AP119">
        <v>15.100000381499999</v>
      </c>
      <c r="AQ119">
        <v>15</v>
      </c>
      <c r="AR119">
        <v>14.800000190700001</v>
      </c>
      <c r="AS119">
        <v>14.69</v>
      </c>
      <c r="AT119">
        <v>14.58</v>
      </c>
      <c r="AU119">
        <v>14.43</v>
      </c>
      <c r="AV119">
        <v>14.26</v>
      </c>
      <c r="AW119">
        <v>14.2</v>
      </c>
      <c r="AX119">
        <v>14.08</v>
      </c>
      <c r="AY119">
        <v>13.97</v>
      </c>
      <c r="AZ119">
        <v>13.87</v>
      </c>
      <c r="BA119">
        <v>13.71</v>
      </c>
      <c r="BB119">
        <v>13.62</v>
      </c>
      <c r="BC119">
        <v>13.51</v>
      </c>
      <c r="BD119">
        <v>13.4</v>
      </c>
      <c r="BE119">
        <v>13.35</v>
      </c>
      <c r="BF119">
        <v>13.3</v>
      </c>
      <c r="BG119">
        <v>13.21</v>
      </c>
      <c r="BH119">
        <v>13.17</v>
      </c>
      <c r="BI119">
        <v>13.11</v>
      </c>
      <c r="BJ119">
        <v>13.05</v>
      </c>
      <c r="BK119">
        <v>12.98</v>
      </c>
      <c r="BM119" s="3">
        <f t="shared" si="1"/>
        <v>12.98</v>
      </c>
      <c r="BN119" s="2"/>
      <c r="BO119" s="2"/>
      <c r="BP119" s="2"/>
      <c r="BQ119" s="2"/>
      <c r="BR119" s="2"/>
    </row>
    <row r="120" spans="1:70">
      <c r="A120" t="s">
        <v>254</v>
      </c>
      <c r="B120" t="s">
        <v>255</v>
      </c>
      <c r="C120" t="s">
        <v>7</v>
      </c>
      <c r="D120" t="s">
        <v>8</v>
      </c>
      <c r="Y120">
        <v>13.0934000015259</v>
      </c>
      <c r="Z120">
        <v>13.229100227356</v>
      </c>
      <c r="AA120">
        <v>13.311499595642101</v>
      </c>
      <c r="AB120">
        <v>13.3694000244141</v>
      </c>
      <c r="AC120">
        <v>13.5123996734619</v>
      </c>
      <c r="AD120">
        <v>13.585700035095201</v>
      </c>
      <c r="AE120">
        <v>13.560700416564901</v>
      </c>
      <c r="AF120">
        <v>13.556099891662599</v>
      </c>
      <c r="AG120">
        <v>13.5441999435425</v>
      </c>
      <c r="AH120">
        <v>13.6300001144409</v>
      </c>
      <c r="AI120">
        <v>13.6660995483</v>
      </c>
      <c r="AJ120">
        <v>13.7089996338</v>
      </c>
      <c r="AK120">
        <v>13.461899757399999</v>
      </c>
      <c r="AL120">
        <v>13.1665000916</v>
      </c>
      <c r="AM120">
        <v>12.144700050399999</v>
      </c>
      <c r="AN120">
        <v>11.649999618500001</v>
      </c>
      <c r="AO120">
        <v>10.329999923700001</v>
      </c>
      <c r="AP120">
        <v>8.4499998092999995</v>
      </c>
      <c r="AQ120">
        <v>8.1899995804000003</v>
      </c>
      <c r="AR120">
        <v>7.25</v>
      </c>
      <c r="AS120">
        <v>7.19</v>
      </c>
      <c r="AT120">
        <v>6.97</v>
      </c>
      <c r="AU120">
        <v>7.02</v>
      </c>
      <c r="AV120">
        <v>7.7</v>
      </c>
      <c r="AW120">
        <v>7.77</v>
      </c>
      <c r="AX120">
        <v>7.76</v>
      </c>
      <c r="AY120">
        <v>7.78</v>
      </c>
      <c r="AZ120">
        <v>7.72</v>
      </c>
      <c r="BA120">
        <v>7.71</v>
      </c>
      <c r="BB120">
        <v>7.61</v>
      </c>
      <c r="BC120">
        <v>7.29</v>
      </c>
      <c r="BD120">
        <v>7.11</v>
      </c>
      <c r="BE120">
        <v>7.01</v>
      </c>
      <c r="BF120">
        <v>6.72</v>
      </c>
      <c r="BG120">
        <v>6.06</v>
      </c>
      <c r="BM120" s="3">
        <f t="shared" si="1"/>
        <v>6.06</v>
      </c>
      <c r="BN120" s="2"/>
      <c r="BO120" s="2"/>
      <c r="BP120" s="2"/>
      <c r="BQ120" s="2"/>
      <c r="BR120" s="2"/>
    </row>
    <row r="121" spans="1:70">
      <c r="A121" t="s">
        <v>256</v>
      </c>
      <c r="B121" t="s">
        <v>257</v>
      </c>
      <c r="C121" t="s">
        <v>7</v>
      </c>
      <c r="D121" t="s">
        <v>8</v>
      </c>
      <c r="E121">
        <v>1.2504800558090201</v>
      </c>
      <c r="O121">
        <v>1.26429998874664</v>
      </c>
      <c r="T121">
        <v>1.25</v>
      </c>
      <c r="AD121">
        <v>1.7071000337600699</v>
      </c>
      <c r="AH121">
        <v>1.4362000226974501</v>
      </c>
      <c r="AI121">
        <v>1.6471999883999999</v>
      </c>
      <c r="AU121">
        <v>1.9</v>
      </c>
      <c r="AW121">
        <v>1.4</v>
      </c>
      <c r="AY121">
        <v>1.4</v>
      </c>
      <c r="BC121">
        <v>1.4</v>
      </c>
      <c r="BM121" s="3">
        <f t="shared" si="1"/>
        <v>1.4</v>
      </c>
      <c r="BN121" s="2"/>
      <c r="BO121" s="2"/>
      <c r="BP121" s="2"/>
      <c r="BQ121" s="2"/>
      <c r="BR121" s="2"/>
    </row>
    <row r="122" spans="1:70">
      <c r="A122" t="s">
        <v>258</v>
      </c>
      <c r="B122" t="s">
        <v>259</v>
      </c>
      <c r="C122" t="s">
        <v>7</v>
      </c>
      <c r="D122" t="s">
        <v>8</v>
      </c>
      <c r="Y122">
        <v>12.011400222778301</v>
      </c>
      <c r="Z122">
        <v>12.1184997558594</v>
      </c>
      <c r="AA122">
        <v>12.103300094604499</v>
      </c>
      <c r="AB122">
        <v>11.936499595642101</v>
      </c>
      <c r="AC122">
        <v>11.977100372314499</v>
      </c>
      <c r="AD122">
        <v>12.0304002761841</v>
      </c>
      <c r="AE122">
        <v>12.0309000015259</v>
      </c>
      <c r="AF122">
        <v>12.0642004013062</v>
      </c>
      <c r="AG122">
        <v>11.947400093078601</v>
      </c>
      <c r="AH122">
        <v>11.9720001220703</v>
      </c>
      <c r="AI122">
        <v>11.977299690200001</v>
      </c>
      <c r="AJ122">
        <v>12.0579996109</v>
      </c>
      <c r="AK122">
        <v>11.932000160199999</v>
      </c>
      <c r="AL122">
        <v>10.7455997467</v>
      </c>
      <c r="AM122">
        <v>9.6052999496000009</v>
      </c>
      <c r="AN122">
        <v>8.6400003433000006</v>
      </c>
      <c r="AO122">
        <v>8.4099998474</v>
      </c>
      <c r="AP122">
        <v>8.6000003814999992</v>
      </c>
      <c r="AQ122">
        <v>8.3000001907000005</v>
      </c>
      <c r="AR122">
        <v>7.4699997902000002</v>
      </c>
      <c r="AS122">
        <v>7.04</v>
      </c>
      <c r="AT122">
        <v>6.15</v>
      </c>
      <c r="AU122">
        <v>5.53</v>
      </c>
      <c r="AV122">
        <v>5.31</v>
      </c>
      <c r="AW122">
        <v>5.14</v>
      </c>
      <c r="AX122">
        <v>5.12</v>
      </c>
      <c r="AY122">
        <v>5.09</v>
      </c>
      <c r="AZ122">
        <v>5.0599999999999996</v>
      </c>
      <c r="BA122">
        <v>5.01</v>
      </c>
      <c r="BB122">
        <v>4.83</v>
      </c>
      <c r="BC122">
        <v>4.76</v>
      </c>
      <c r="BD122">
        <v>4.7</v>
      </c>
      <c r="BE122">
        <v>4.6399999999999997</v>
      </c>
      <c r="BF122">
        <v>4.51</v>
      </c>
      <c r="BG122">
        <v>4.41</v>
      </c>
      <c r="BM122" s="3">
        <f t="shared" si="1"/>
        <v>4.41</v>
      </c>
      <c r="BN122" s="2"/>
      <c r="BO122" s="2"/>
      <c r="BP122" s="2"/>
      <c r="BQ122" s="2"/>
      <c r="BR122" s="2"/>
    </row>
    <row r="123" spans="1:70">
      <c r="A123" t="s">
        <v>260</v>
      </c>
      <c r="B123" t="s">
        <v>261</v>
      </c>
      <c r="C123" t="s">
        <v>7</v>
      </c>
      <c r="D123" t="s">
        <v>8</v>
      </c>
      <c r="E123">
        <v>0.74654889106750499</v>
      </c>
      <c r="O123">
        <v>1.0809999704361</v>
      </c>
      <c r="AG123">
        <v>2.0987000465393102</v>
      </c>
      <c r="AI123">
        <v>2.0720999241000002</v>
      </c>
      <c r="AT123">
        <v>0.6</v>
      </c>
      <c r="AW123">
        <v>0.1</v>
      </c>
      <c r="BC123">
        <v>0.84</v>
      </c>
      <c r="BD123">
        <v>0.7</v>
      </c>
      <c r="BF123">
        <v>0.7</v>
      </c>
      <c r="BH123">
        <v>0.8</v>
      </c>
      <c r="BI123">
        <v>0.9</v>
      </c>
      <c r="BM123" s="3">
        <f t="shared" si="1"/>
        <v>0.9</v>
      </c>
      <c r="BN123" s="2"/>
      <c r="BO123" s="2"/>
      <c r="BP123" s="2"/>
      <c r="BQ123" s="2"/>
      <c r="BR123" s="2"/>
    </row>
    <row r="124" spans="1:70">
      <c r="A124" t="s">
        <v>262</v>
      </c>
      <c r="B124" t="s">
        <v>263</v>
      </c>
      <c r="C124" t="s">
        <v>7</v>
      </c>
      <c r="D124" t="s">
        <v>8</v>
      </c>
      <c r="E124">
        <v>6.3636364936828604</v>
      </c>
      <c r="O124">
        <v>12.3312997817993</v>
      </c>
      <c r="Y124">
        <v>5.0946998596191397</v>
      </c>
      <c r="Z124">
        <v>4.7683000564575204</v>
      </c>
      <c r="AI124">
        <v>4.2718000411999997</v>
      </c>
      <c r="AQ124">
        <v>1.7999999523000001</v>
      </c>
      <c r="AW124">
        <v>1.5</v>
      </c>
      <c r="AX124">
        <v>1.51</v>
      </c>
      <c r="BB124">
        <v>1.5</v>
      </c>
      <c r="BC124">
        <v>1.4</v>
      </c>
      <c r="BD124">
        <v>1.3</v>
      </c>
      <c r="BH124">
        <v>1.9</v>
      </c>
      <c r="BI124">
        <v>1.86</v>
      </c>
      <c r="BM124" s="3">
        <f t="shared" si="1"/>
        <v>1.86</v>
      </c>
      <c r="BN124" s="2"/>
      <c r="BO124" s="2"/>
      <c r="BP124" s="2"/>
      <c r="BQ124" s="2"/>
      <c r="BR124" s="2"/>
    </row>
    <row r="125" spans="1:70">
      <c r="A125" t="s">
        <v>264</v>
      </c>
      <c r="B125" t="s">
        <v>265</v>
      </c>
      <c r="C125" t="s">
        <v>7</v>
      </c>
      <c r="D125" t="s">
        <v>8</v>
      </c>
      <c r="E125">
        <v>3.8627450466156001</v>
      </c>
      <c r="O125">
        <v>5.9464998245239302</v>
      </c>
      <c r="Y125">
        <v>8.5360002517700195</v>
      </c>
      <c r="AI125">
        <v>9.1999998092999995</v>
      </c>
      <c r="AN125">
        <v>6.4</v>
      </c>
      <c r="AO125">
        <v>6.3600001334999998</v>
      </c>
      <c r="AT125">
        <v>4.3</v>
      </c>
      <c r="AU125">
        <v>5.5</v>
      </c>
      <c r="AV125">
        <v>5.5</v>
      </c>
      <c r="AW125">
        <v>6</v>
      </c>
      <c r="AX125">
        <v>5.7</v>
      </c>
      <c r="BA125">
        <v>5.5</v>
      </c>
      <c r="BB125">
        <v>6</v>
      </c>
      <c r="BC125">
        <v>4.8</v>
      </c>
      <c r="BD125">
        <v>4.8</v>
      </c>
      <c r="BE125">
        <v>2.2999999999999998</v>
      </c>
      <c r="BM125" s="3">
        <f t="shared" si="1"/>
        <v>2.2999999999999998</v>
      </c>
      <c r="BN125" s="2"/>
      <c r="BO125" s="2"/>
      <c r="BP125" s="2"/>
      <c r="BQ125" s="2"/>
      <c r="BR125" s="2"/>
    </row>
    <row r="126" spans="1:70">
      <c r="A126" t="s">
        <v>266</v>
      </c>
      <c r="B126" t="s">
        <v>267</v>
      </c>
      <c r="C126" t="s">
        <v>7</v>
      </c>
      <c r="D126" t="s">
        <v>8</v>
      </c>
      <c r="Y126">
        <v>1.70000004768372</v>
      </c>
      <c r="AD126">
        <v>2.4000000953674299</v>
      </c>
      <c r="AH126">
        <v>3</v>
      </c>
      <c r="AI126">
        <v>3.0999999046000002</v>
      </c>
      <c r="AJ126">
        <v>3.2999999522999999</v>
      </c>
      <c r="AK126">
        <v>3.5</v>
      </c>
      <c r="AL126">
        <v>3.7000000477000001</v>
      </c>
      <c r="AM126">
        <v>4.0999999045999997</v>
      </c>
      <c r="AN126">
        <v>4.4000000954000003</v>
      </c>
      <c r="AO126">
        <v>4.5999999045999997</v>
      </c>
      <c r="AP126">
        <v>4.8000001906999996</v>
      </c>
      <c r="AQ126">
        <v>5.0999999045999997</v>
      </c>
      <c r="AR126">
        <v>5.5999999045999997</v>
      </c>
      <c r="AS126">
        <v>4.6500000000000004</v>
      </c>
      <c r="AT126">
        <v>4.45</v>
      </c>
      <c r="AU126">
        <v>4.83</v>
      </c>
      <c r="AV126">
        <v>5.09</v>
      </c>
      <c r="AW126">
        <v>5.42</v>
      </c>
      <c r="AX126">
        <v>5.9</v>
      </c>
      <c r="AY126">
        <v>6.48</v>
      </c>
      <c r="AZ126">
        <v>7.24</v>
      </c>
      <c r="BA126">
        <v>7.73</v>
      </c>
      <c r="BB126">
        <v>8.19</v>
      </c>
      <c r="BC126">
        <v>8.74</v>
      </c>
      <c r="BD126">
        <v>9.5299999999999994</v>
      </c>
      <c r="BE126">
        <v>10.25</v>
      </c>
      <c r="BF126">
        <v>10.92</v>
      </c>
      <c r="BG126">
        <v>11.59</v>
      </c>
      <c r="BH126">
        <v>11.61</v>
      </c>
      <c r="BI126">
        <v>11.98</v>
      </c>
      <c r="BJ126">
        <v>12.27</v>
      </c>
      <c r="BK126">
        <v>12.43</v>
      </c>
      <c r="BM126" s="3">
        <f t="shared" si="1"/>
        <v>12.43</v>
      </c>
      <c r="BN126" s="2"/>
      <c r="BO126" s="2"/>
      <c r="BP126" s="2"/>
      <c r="BQ126" s="2"/>
      <c r="BR126" s="2"/>
    </row>
    <row r="127" spans="1:70">
      <c r="A127" t="s">
        <v>268</v>
      </c>
      <c r="B127" t="s">
        <v>269</v>
      </c>
      <c r="C127" t="s">
        <v>7</v>
      </c>
      <c r="D127" t="s">
        <v>8</v>
      </c>
      <c r="E127">
        <v>6.7985610961914098</v>
      </c>
      <c r="O127">
        <v>4.8347001075744602</v>
      </c>
      <c r="Y127">
        <v>4.1447000503540004</v>
      </c>
      <c r="AH127">
        <v>2.9853999614715598</v>
      </c>
      <c r="AP127">
        <v>2.7599999904999999</v>
      </c>
      <c r="AS127">
        <v>2.4</v>
      </c>
      <c r="AT127">
        <v>2.2999999999999998</v>
      </c>
      <c r="AU127">
        <v>2.2000000000000002</v>
      </c>
      <c r="AV127">
        <v>2.2000000000000002</v>
      </c>
      <c r="AW127">
        <v>2.1</v>
      </c>
      <c r="AX127">
        <v>1.9</v>
      </c>
      <c r="AY127">
        <v>1.9</v>
      </c>
      <c r="AZ127">
        <v>1.9</v>
      </c>
      <c r="BA127">
        <v>1.8</v>
      </c>
      <c r="BB127">
        <v>1.8</v>
      </c>
      <c r="BC127">
        <v>2</v>
      </c>
      <c r="BD127">
        <v>1.85</v>
      </c>
      <c r="BE127">
        <v>2.2000000000000002</v>
      </c>
      <c r="BF127">
        <v>2.2000000000000002</v>
      </c>
      <c r="BG127">
        <v>2.04</v>
      </c>
      <c r="BH127">
        <v>2.04</v>
      </c>
      <c r="BI127">
        <v>2.04</v>
      </c>
      <c r="BJ127">
        <v>2.04</v>
      </c>
      <c r="BM127" s="3">
        <f t="shared" si="1"/>
        <v>2.04</v>
      </c>
      <c r="BN127" s="2"/>
      <c r="BO127" s="2"/>
      <c r="BP127" s="2"/>
      <c r="BQ127" s="2"/>
      <c r="BR127" s="2"/>
    </row>
    <row r="128" spans="1:70">
      <c r="A128" t="s">
        <v>270</v>
      </c>
      <c r="B128" t="s">
        <v>271</v>
      </c>
      <c r="C128" t="s">
        <v>7</v>
      </c>
      <c r="D128" t="s">
        <v>8</v>
      </c>
      <c r="E128">
        <v>3.3676968909448628</v>
      </c>
      <c r="O128">
        <v>3.4001738696330763</v>
      </c>
      <c r="AI128">
        <v>2.4271511353552411</v>
      </c>
      <c r="AL128">
        <v>2.5247541179855784</v>
      </c>
      <c r="AO128">
        <v>2.2515750174485873</v>
      </c>
      <c r="AS128">
        <v>2.3576361407348223</v>
      </c>
      <c r="AU128">
        <v>1.92959937203773</v>
      </c>
      <c r="AV128">
        <v>1.8474741732669981</v>
      </c>
      <c r="AX128">
        <v>2.1794520647384501</v>
      </c>
      <c r="AY128">
        <v>1.8679893427059613</v>
      </c>
      <c r="AZ128">
        <v>1.755490167538462</v>
      </c>
      <c r="BA128">
        <v>1.8533975488636707</v>
      </c>
      <c r="BB128">
        <v>1.8666313264833856</v>
      </c>
      <c r="BC128">
        <v>2.0225506422822228</v>
      </c>
      <c r="BD128">
        <v>1.9577404061407044</v>
      </c>
      <c r="BE128">
        <v>1.9558618913356913</v>
      </c>
      <c r="BF128">
        <v>1.9814747567418025</v>
      </c>
      <c r="BG128">
        <v>1.9610713101260129</v>
      </c>
      <c r="BH128">
        <v>1.9311823404720507</v>
      </c>
      <c r="BI128">
        <v>1.9085476472794471</v>
      </c>
      <c r="BJ128">
        <v>1.9391874715637096</v>
      </c>
      <c r="BM128" s="3">
        <f t="shared" si="1"/>
        <v>1.9391874715637096</v>
      </c>
      <c r="BN128" s="2"/>
      <c r="BO128" s="2"/>
      <c r="BP128" s="2"/>
      <c r="BQ128" s="2"/>
      <c r="BR128" s="2"/>
    </row>
    <row r="129" spans="1:70">
      <c r="A129" t="s">
        <v>272</v>
      </c>
      <c r="B129" t="s">
        <v>273</v>
      </c>
      <c r="C129" t="s">
        <v>7</v>
      </c>
      <c r="D129" t="s">
        <v>8</v>
      </c>
      <c r="E129">
        <v>0.472209453582764</v>
      </c>
      <c r="O129">
        <v>0.92739999294280995</v>
      </c>
      <c r="AI129">
        <v>2.5697999001</v>
      </c>
      <c r="AU129">
        <v>0.9</v>
      </c>
      <c r="AX129">
        <v>1.2</v>
      </c>
      <c r="BC129">
        <v>0.7</v>
      </c>
      <c r="BE129">
        <v>1.5</v>
      </c>
      <c r="BM129" s="3">
        <f t="shared" si="1"/>
        <v>1.5</v>
      </c>
      <c r="BN129" s="2"/>
      <c r="BO129" s="2"/>
      <c r="BP129" s="2"/>
      <c r="BQ129" s="2"/>
      <c r="BR129" s="2"/>
    </row>
    <row r="130" spans="1:70">
      <c r="A130" t="s">
        <v>274</v>
      </c>
      <c r="B130" t="s">
        <v>275</v>
      </c>
      <c r="C130" t="s">
        <v>7</v>
      </c>
      <c r="D130" t="s">
        <v>8</v>
      </c>
      <c r="E130">
        <v>4.5813393592834499</v>
      </c>
      <c r="O130">
        <v>4.0987000465393102</v>
      </c>
      <c r="AI130">
        <v>1.6505999565</v>
      </c>
      <c r="AK130">
        <v>3.0827000140999998</v>
      </c>
      <c r="AP130">
        <v>2.7000000477000001</v>
      </c>
      <c r="AS130">
        <v>3.07</v>
      </c>
      <c r="AT130">
        <v>3</v>
      </c>
      <c r="AU130">
        <v>3</v>
      </c>
      <c r="AV130">
        <v>3</v>
      </c>
      <c r="AW130">
        <v>3</v>
      </c>
      <c r="AX130">
        <v>3.6</v>
      </c>
      <c r="AY130">
        <v>3.6</v>
      </c>
      <c r="AZ130">
        <v>3.43</v>
      </c>
      <c r="BA130">
        <v>3.43</v>
      </c>
      <c r="BB130">
        <v>3.45</v>
      </c>
      <c r="BC130">
        <v>3.45</v>
      </c>
      <c r="BD130">
        <v>3.45</v>
      </c>
      <c r="BE130">
        <v>3.45</v>
      </c>
      <c r="BF130">
        <v>2.86</v>
      </c>
      <c r="BG130">
        <v>2.85</v>
      </c>
      <c r="BH130">
        <v>3.37</v>
      </c>
      <c r="BI130">
        <v>2.73</v>
      </c>
      <c r="BJ130">
        <v>2.73</v>
      </c>
      <c r="BM130" s="3">
        <f t="shared" ref="BM130:BM193" si="2">IFERROR(LOOKUP(2,1/(ISNUMBER(E130:BL130)),E130:BL130),"No reported value")</f>
        <v>2.73</v>
      </c>
      <c r="BN130" s="2"/>
      <c r="BO130" s="2"/>
      <c r="BP130" s="2"/>
      <c r="BQ130" s="2"/>
      <c r="BR130" s="2"/>
    </row>
    <row r="131" spans="1:70">
      <c r="A131" t="s">
        <v>276</v>
      </c>
      <c r="B131" t="s">
        <v>277</v>
      </c>
      <c r="C131" t="s">
        <v>7</v>
      </c>
      <c r="D131" t="s">
        <v>8</v>
      </c>
      <c r="E131">
        <v>1.322425365448</v>
      </c>
      <c r="O131">
        <v>1.5769000053405799</v>
      </c>
      <c r="T131">
        <v>1.64699995517731</v>
      </c>
      <c r="BB131">
        <v>0.7</v>
      </c>
      <c r="BC131">
        <v>0.8</v>
      </c>
      <c r="BM131" s="3">
        <f t="shared" si="2"/>
        <v>0.8</v>
      </c>
      <c r="BN131" s="2"/>
      <c r="BO131" s="2"/>
      <c r="BP131" s="2"/>
      <c r="BQ131" s="2"/>
      <c r="BR131" s="2"/>
    </row>
    <row r="132" spans="1:70">
      <c r="A132" t="s">
        <v>278</v>
      </c>
      <c r="B132" t="s">
        <v>279</v>
      </c>
      <c r="C132" t="s">
        <v>7</v>
      </c>
      <c r="D132" t="s">
        <v>8</v>
      </c>
      <c r="E132">
        <v>2.7553744316101101</v>
      </c>
      <c r="O132">
        <v>3.8136999607086199</v>
      </c>
      <c r="Z132">
        <v>4.82550001144409</v>
      </c>
      <c r="AI132">
        <v>4.1729998588999999</v>
      </c>
      <c r="AP132">
        <v>4.3000001906999996</v>
      </c>
      <c r="AS132">
        <v>4.12</v>
      </c>
      <c r="AT132">
        <v>3.85</v>
      </c>
      <c r="AU132">
        <v>3.9</v>
      </c>
      <c r="AV132">
        <v>3.9</v>
      </c>
      <c r="AW132">
        <v>3.9</v>
      </c>
      <c r="AX132">
        <v>3.4</v>
      </c>
      <c r="AY132">
        <v>3.7</v>
      </c>
      <c r="AZ132">
        <v>3.7</v>
      </c>
      <c r="BA132">
        <v>3.7</v>
      </c>
      <c r="BB132">
        <v>3.7</v>
      </c>
      <c r="BC132">
        <v>3.7</v>
      </c>
      <c r="BD132">
        <v>3.7</v>
      </c>
      <c r="BE132">
        <v>3.7</v>
      </c>
      <c r="BF132">
        <v>3.7</v>
      </c>
      <c r="BG132">
        <v>3.7</v>
      </c>
      <c r="BH132">
        <v>3.7</v>
      </c>
      <c r="BI132">
        <v>3.7</v>
      </c>
      <c r="BJ132">
        <v>3.2</v>
      </c>
      <c r="BM132" s="3">
        <f t="shared" si="2"/>
        <v>3.2</v>
      </c>
      <c r="BN132" s="2"/>
      <c r="BO132" s="2"/>
      <c r="BP132" s="2"/>
      <c r="BQ132" s="2"/>
      <c r="BR132" s="2"/>
    </row>
    <row r="133" spans="1:70">
      <c r="A133" t="s">
        <v>280</v>
      </c>
      <c r="B133" t="s">
        <v>281</v>
      </c>
      <c r="C133" t="s">
        <v>7</v>
      </c>
      <c r="D133" t="s">
        <v>8</v>
      </c>
      <c r="E133">
        <v>4.2804255485534703</v>
      </c>
      <c r="O133">
        <v>5.0493001937866202</v>
      </c>
      <c r="AI133">
        <v>4</v>
      </c>
      <c r="AL133">
        <v>4.3517999648999997</v>
      </c>
      <c r="AN133">
        <v>3.3</v>
      </c>
      <c r="AO133">
        <v>3.3800001144</v>
      </c>
      <c r="AS133">
        <v>2.2999999999999998</v>
      </c>
      <c r="AU133">
        <v>3.2000000477000001</v>
      </c>
      <c r="AV133">
        <v>2.9</v>
      </c>
      <c r="AX133">
        <v>3</v>
      </c>
      <c r="AY133">
        <v>2.9</v>
      </c>
      <c r="AZ133">
        <v>2.8</v>
      </c>
      <c r="BB133">
        <v>1.5</v>
      </c>
      <c r="BD133">
        <v>1.46</v>
      </c>
      <c r="BF133">
        <v>1.2</v>
      </c>
      <c r="BH133">
        <v>1.41</v>
      </c>
      <c r="BJ133">
        <v>1.3</v>
      </c>
      <c r="BM133" s="3">
        <f t="shared" si="2"/>
        <v>1.3</v>
      </c>
      <c r="BN133" s="2"/>
      <c r="BO133" s="2"/>
      <c r="BP133" s="2"/>
      <c r="BQ133" s="2"/>
      <c r="BR133" s="2"/>
    </row>
    <row r="134" spans="1:70">
      <c r="A134" t="s">
        <v>282</v>
      </c>
      <c r="B134" t="s">
        <v>283</v>
      </c>
      <c r="C134" t="s">
        <v>7</v>
      </c>
      <c r="D134" t="s">
        <v>8</v>
      </c>
      <c r="E134">
        <v>3.4315029053874215</v>
      </c>
      <c r="O134">
        <v>3.4657821377694003</v>
      </c>
      <c r="AI134">
        <v>2.4862109063264066</v>
      </c>
      <c r="AL134">
        <v>2.56195554138043</v>
      </c>
      <c r="AO134">
        <v>2.2660502991264719</v>
      </c>
      <c r="AV134">
        <v>1.8266953132478485</v>
      </c>
      <c r="AX134">
        <v>2.1910813580944115</v>
      </c>
      <c r="AY134">
        <v>1.9017379664289555</v>
      </c>
      <c r="AZ134">
        <v>1.7593157937099562</v>
      </c>
      <c r="BA134">
        <v>1.8764385191305075</v>
      </c>
      <c r="BB134">
        <v>1.8421497166482976</v>
      </c>
      <c r="BC134">
        <v>2.0216133217241437</v>
      </c>
      <c r="BD134">
        <v>1.9208805759549732</v>
      </c>
      <c r="BE134">
        <v>1.9707029811968513</v>
      </c>
      <c r="BF134">
        <v>1.9954341782784</v>
      </c>
      <c r="BG134">
        <v>1.9140103944661084</v>
      </c>
      <c r="BH134">
        <v>1.8857018198226467</v>
      </c>
      <c r="BI134">
        <v>1.871471244810692</v>
      </c>
      <c r="BJ134">
        <v>1.8994776396112238</v>
      </c>
      <c r="BM134" s="3">
        <f t="shared" si="2"/>
        <v>1.8994776396112238</v>
      </c>
      <c r="BN134" s="2"/>
      <c r="BO134" s="2"/>
      <c r="BP134" s="2"/>
      <c r="BQ134" s="2"/>
      <c r="BR134" s="2"/>
    </row>
    <row r="135" spans="1:70">
      <c r="A135" t="s">
        <v>284</v>
      </c>
      <c r="B135" t="s">
        <v>285</v>
      </c>
      <c r="C135" t="s">
        <v>7</v>
      </c>
      <c r="D135" t="s">
        <v>8</v>
      </c>
      <c r="E135">
        <v>1.2734443320766355</v>
      </c>
      <c r="O135">
        <v>0.99665498387387652</v>
      </c>
      <c r="AI135">
        <v>0.73179649941709957</v>
      </c>
      <c r="BM135" s="3">
        <f t="shared" si="2"/>
        <v>0.73179649941709957</v>
      </c>
      <c r="BN135" s="2"/>
      <c r="BO135" s="2"/>
      <c r="BP135" s="2"/>
      <c r="BQ135" s="2"/>
      <c r="BR135" s="2"/>
    </row>
    <row r="136" spans="1:70">
      <c r="A136" t="s">
        <v>25</v>
      </c>
      <c r="B136" t="s">
        <v>286</v>
      </c>
      <c r="C136" t="s">
        <v>7</v>
      </c>
      <c r="D136" t="s">
        <v>8</v>
      </c>
      <c r="E136">
        <v>1.4153798601154102</v>
      </c>
      <c r="O136">
        <v>1.2711463605584954</v>
      </c>
      <c r="AI136">
        <v>0.85047359877389284</v>
      </c>
      <c r="AY136">
        <v>0.70260271471717461</v>
      </c>
      <c r="BM136" s="3">
        <f t="shared" si="2"/>
        <v>0.70260271471717461</v>
      </c>
      <c r="BN136" s="2"/>
      <c r="BO136" s="2"/>
      <c r="BP136" s="2"/>
      <c r="BQ136" s="2"/>
      <c r="BR136" s="2"/>
    </row>
    <row r="137" spans="1:70">
      <c r="A137" t="s">
        <v>287</v>
      </c>
      <c r="B137" t="s">
        <v>288</v>
      </c>
      <c r="C137" t="s">
        <v>7</v>
      </c>
      <c r="D137" t="s">
        <v>8</v>
      </c>
      <c r="BM137" s="3" t="str">
        <f t="shared" si="2"/>
        <v>No reported value</v>
      </c>
      <c r="BN137" s="2"/>
      <c r="BO137" s="2"/>
      <c r="BP137" s="2"/>
      <c r="BQ137" s="2"/>
      <c r="BR137" s="2"/>
    </row>
    <row r="138" spans="1:70">
      <c r="A138" t="s">
        <v>289</v>
      </c>
      <c r="B138" t="s">
        <v>290</v>
      </c>
      <c r="C138" t="s">
        <v>7</v>
      </c>
      <c r="D138" t="s">
        <v>8</v>
      </c>
      <c r="E138">
        <v>3.1388411521911599</v>
      </c>
      <c r="O138">
        <v>3.01690006256104</v>
      </c>
      <c r="T138">
        <v>3.3333001136779798</v>
      </c>
      <c r="Y138">
        <v>2.9440000057220499</v>
      </c>
      <c r="Z138">
        <v>2.93759989738464</v>
      </c>
      <c r="AH138">
        <v>2.4030001163482702</v>
      </c>
      <c r="AI138">
        <v>2.7434999943</v>
      </c>
      <c r="AR138">
        <v>2.2000000477000001</v>
      </c>
      <c r="AS138">
        <v>2.9</v>
      </c>
      <c r="AT138">
        <v>3</v>
      </c>
      <c r="AU138">
        <v>3.1</v>
      </c>
      <c r="AW138">
        <v>3.1</v>
      </c>
      <c r="BC138">
        <v>3.51</v>
      </c>
      <c r="BE138">
        <v>3.6</v>
      </c>
      <c r="BJ138">
        <v>4.1500000000000004</v>
      </c>
      <c r="BM138" s="3">
        <f t="shared" si="2"/>
        <v>4.1500000000000004</v>
      </c>
      <c r="BN138" s="2"/>
      <c r="BO138" s="2"/>
      <c r="BP138" s="2"/>
      <c r="BQ138" s="2"/>
      <c r="BR138" s="2"/>
    </row>
    <row r="139" spans="1:70">
      <c r="A139" t="s">
        <v>21</v>
      </c>
      <c r="B139" t="s">
        <v>291</v>
      </c>
      <c r="C139" t="s">
        <v>7</v>
      </c>
      <c r="D139" t="s">
        <v>8</v>
      </c>
      <c r="E139">
        <v>0.7775820921377119</v>
      </c>
      <c r="O139">
        <v>0.85997363848865904</v>
      </c>
      <c r="T139">
        <v>0.84990605606643121</v>
      </c>
      <c r="Y139">
        <v>1.5930595776780143</v>
      </c>
      <c r="Z139">
        <v>1.5420983882241042</v>
      </c>
      <c r="AD139">
        <v>1.4982101749668977</v>
      </c>
      <c r="AJ139">
        <v>1.4325348589319835</v>
      </c>
      <c r="AS139">
        <v>1.2392775490799774</v>
      </c>
      <c r="AT139">
        <v>1.1458579833038665</v>
      </c>
      <c r="AU139">
        <v>1.0448873944838506</v>
      </c>
      <c r="AX139">
        <v>0.97569413024207674</v>
      </c>
      <c r="AY139">
        <v>1.1643883305963876</v>
      </c>
      <c r="BA139">
        <v>1.0154674331917606</v>
      </c>
      <c r="BB139">
        <v>0.99766824959312417</v>
      </c>
      <c r="BC139">
        <v>1.039465607739384</v>
      </c>
      <c r="BD139">
        <v>0.94572517389827948</v>
      </c>
      <c r="BE139">
        <v>0.97197597664640778</v>
      </c>
      <c r="BF139">
        <v>0.97990851794737399</v>
      </c>
      <c r="BG139">
        <v>0.96265741378822334</v>
      </c>
      <c r="BH139">
        <v>0.76963632488666611</v>
      </c>
      <c r="BI139">
        <v>0.70641857652026274</v>
      </c>
      <c r="BJ139">
        <v>0.76591330310569328</v>
      </c>
      <c r="BM139" s="3">
        <f t="shared" si="2"/>
        <v>0.76591330310569328</v>
      </c>
      <c r="BN139" s="2"/>
      <c r="BO139" s="2"/>
      <c r="BP139" s="2"/>
      <c r="BQ139" s="2"/>
      <c r="BR139" s="2"/>
    </row>
    <row r="140" spans="1:70">
      <c r="A140" t="s">
        <v>292</v>
      </c>
      <c r="B140" t="s">
        <v>293</v>
      </c>
      <c r="C140" t="s">
        <v>7</v>
      </c>
      <c r="D140" t="s">
        <v>8</v>
      </c>
      <c r="O140">
        <v>1.381947004835079</v>
      </c>
      <c r="T140">
        <v>1.5466533450048097</v>
      </c>
      <c r="Y140">
        <v>2.0545120745565328</v>
      </c>
      <c r="AD140">
        <v>2.7726651534384805</v>
      </c>
      <c r="AI140">
        <v>2.9751418936852465</v>
      </c>
      <c r="AJ140">
        <v>2.6441671673459406</v>
      </c>
      <c r="AS140">
        <v>2.0421531233177745</v>
      </c>
      <c r="AT140">
        <v>1.9366765637719663</v>
      </c>
      <c r="AU140">
        <v>1.8870493220898261</v>
      </c>
      <c r="AV140">
        <v>2.0553031753432194</v>
      </c>
      <c r="AX140">
        <v>1.8720156164725061</v>
      </c>
      <c r="AY140">
        <v>1.8849908478160138</v>
      </c>
      <c r="AZ140">
        <v>1.9175125256932346</v>
      </c>
      <c r="BA140">
        <v>1.9034312977601449</v>
      </c>
      <c r="BB140">
        <v>1.9033312446113908</v>
      </c>
      <c r="BC140">
        <v>1.9919218974683019</v>
      </c>
      <c r="BD140">
        <v>2.035514979902783</v>
      </c>
      <c r="BE140">
        <v>2.1298619156955194</v>
      </c>
      <c r="BF140">
        <v>2.166224559299839</v>
      </c>
      <c r="BG140">
        <v>2.2324077478119544</v>
      </c>
      <c r="BH140">
        <v>2.0978401195111451</v>
      </c>
      <c r="BI140">
        <v>2.1707066072946781</v>
      </c>
      <c r="BJ140">
        <v>2.314000934705347</v>
      </c>
      <c r="BM140" s="3">
        <f t="shared" si="2"/>
        <v>2.314000934705347</v>
      </c>
      <c r="BN140" s="2"/>
      <c r="BO140" s="2"/>
      <c r="BP140" s="2"/>
      <c r="BQ140" s="2"/>
      <c r="BR140" s="2"/>
    </row>
    <row r="141" spans="1:70">
      <c r="A141" t="s">
        <v>294</v>
      </c>
      <c r="B141" t="s">
        <v>295</v>
      </c>
      <c r="C141" t="s">
        <v>7</v>
      </c>
      <c r="D141" t="s">
        <v>8</v>
      </c>
      <c r="E141">
        <v>1.10372042655945</v>
      </c>
      <c r="O141">
        <v>1.744500041008</v>
      </c>
      <c r="T141">
        <v>1.6283999681472801</v>
      </c>
      <c r="AY141">
        <v>1.3</v>
      </c>
      <c r="BM141" s="3">
        <f t="shared" si="2"/>
        <v>1.3</v>
      </c>
      <c r="BN141" s="2"/>
      <c r="BO141" s="2"/>
      <c r="BP141" s="2"/>
      <c r="BQ141" s="2"/>
      <c r="BR141" s="2"/>
    </row>
    <row r="142" spans="1:70">
      <c r="A142" t="s">
        <v>296</v>
      </c>
      <c r="B142" t="s">
        <v>297</v>
      </c>
      <c r="C142" t="s">
        <v>7</v>
      </c>
      <c r="D142" t="s">
        <v>8</v>
      </c>
      <c r="O142">
        <v>1.9564032687497537</v>
      </c>
      <c r="T142">
        <v>2.2361484779363021</v>
      </c>
      <c r="Y142">
        <v>2.8151739442582424</v>
      </c>
      <c r="Z142">
        <v>2.6949061065047912</v>
      </c>
      <c r="AD142">
        <v>4.0296300115234596</v>
      </c>
      <c r="AE142">
        <v>4.0724411894412675</v>
      </c>
      <c r="AF142">
        <v>4.0595514017109453</v>
      </c>
      <c r="AG142">
        <v>4.1742812668504214</v>
      </c>
      <c r="AH142">
        <v>4.0106163419564593</v>
      </c>
      <c r="AI142">
        <v>3.8824269680315013</v>
      </c>
      <c r="AJ142">
        <v>4.0452535403938761</v>
      </c>
      <c r="AK142">
        <v>3.9695641534154045</v>
      </c>
      <c r="AL142">
        <v>3.9275829829263476</v>
      </c>
      <c r="AM142">
        <v>3.9127259178433613</v>
      </c>
      <c r="AN142">
        <v>3.8280332087933671</v>
      </c>
      <c r="AO142">
        <v>3.6691361347460756</v>
      </c>
      <c r="AP142">
        <v>3.5970991528321226</v>
      </c>
      <c r="AQ142">
        <v>3.6949529177236395</v>
      </c>
      <c r="AR142">
        <v>3.5592457562459856</v>
      </c>
      <c r="AS142">
        <v>2.8694271656859982</v>
      </c>
      <c r="AT142">
        <v>2.7909369459119135</v>
      </c>
      <c r="AU142">
        <v>2.9084503914232696</v>
      </c>
      <c r="AV142">
        <v>2.8143503611106135</v>
      </c>
      <c r="AW142">
        <v>2.9081427432928879</v>
      </c>
      <c r="AX142">
        <v>2.8640145826320902</v>
      </c>
      <c r="AY142">
        <v>2.8927766013344809</v>
      </c>
      <c r="AZ142">
        <v>2.9238565738522788</v>
      </c>
      <c r="BA142">
        <v>3.0093653212120199</v>
      </c>
      <c r="BB142">
        <v>3.0852776963295034</v>
      </c>
      <c r="BC142">
        <v>3.2058025046351006</v>
      </c>
      <c r="BD142">
        <v>3.2491198194826714</v>
      </c>
      <c r="BE142">
        <v>3.525543238366359</v>
      </c>
      <c r="BF142">
        <v>3.6150805847132697</v>
      </c>
      <c r="BG142">
        <v>3.7343754347013842</v>
      </c>
      <c r="BH142">
        <v>3.8624983818939547</v>
      </c>
      <c r="BI142">
        <v>3.9958724599828064</v>
      </c>
      <c r="BJ142">
        <v>4.1864080702630107</v>
      </c>
      <c r="BM142" s="3">
        <f t="shared" si="2"/>
        <v>4.1864080702630107</v>
      </c>
      <c r="BN142" s="2"/>
      <c r="BO142" s="2"/>
      <c r="BP142" s="2"/>
      <c r="BQ142" s="2"/>
      <c r="BR142" s="2"/>
    </row>
    <row r="143" spans="1:70">
      <c r="A143" t="s">
        <v>298</v>
      </c>
      <c r="B143" t="s">
        <v>299</v>
      </c>
      <c r="C143" t="s">
        <v>7</v>
      </c>
      <c r="D143" t="s">
        <v>8</v>
      </c>
      <c r="Y143">
        <v>12.066399574279799</v>
      </c>
      <c r="AD143">
        <v>12.7760000228882</v>
      </c>
      <c r="AE143">
        <v>12.7692003250122</v>
      </c>
      <c r="AF143">
        <v>12.802900314331101</v>
      </c>
      <c r="AG143">
        <v>12.8053998947144</v>
      </c>
      <c r="AH143">
        <v>12.635800361633301</v>
      </c>
      <c r="AI143">
        <v>12.487199783299999</v>
      </c>
      <c r="AJ143">
        <v>12.465399742100001</v>
      </c>
      <c r="AK143">
        <v>12.0453996658</v>
      </c>
      <c r="AL143">
        <v>11.9105997086</v>
      </c>
      <c r="AM143">
        <v>11.283800125100001</v>
      </c>
      <c r="AN143">
        <v>11.0900001526</v>
      </c>
      <c r="AO143">
        <v>10.8800001144</v>
      </c>
      <c r="AP143">
        <v>10.1899995804</v>
      </c>
      <c r="AQ143">
        <v>10.029999733</v>
      </c>
      <c r="AR143">
        <v>9.8500003814999992</v>
      </c>
      <c r="AS143">
        <v>8.83</v>
      </c>
      <c r="AT143">
        <v>8.33</v>
      </c>
      <c r="AU143">
        <v>8.1</v>
      </c>
      <c r="AV143">
        <v>7.85</v>
      </c>
      <c r="AW143">
        <v>7.57</v>
      </c>
      <c r="AX143">
        <v>7.28</v>
      </c>
      <c r="AY143">
        <v>7.16</v>
      </c>
      <c r="AZ143">
        <v>7.19</v>
      </c>
      <c r="BA143">
        <v>7.18</v>
      </c>
      <c r="BB143">
        <v>7.18</v>
      </c>
      <c r="BC143">
        <v>7.16</v>
      </c>
      <c r="BD143">
        <v>7.43</v>
      </c>
      <c r="BE143">
        <v>7.45</v>
      </c>
      <c r="BF143">
        <v>7.31</v>
      </c>
      <c r="BG143">
        <v>7.26</v>
      </c>
      <c r="BH143">
        <v>6.97</v>
      </c>
      <c r="BI143">
        <v>6.69</v>
      </c>
      <c r="BJ143">
        <v>6.56</v>
      </c>
      <c r="BK143">
        <v>6.43</v>
      </c>
      <c r="BM143" s="3">
        <f t="shared" si="2"/>
        <v>6.43</v>
      </c>
      <c r="BN143" s="2"/>
      <c r="BO143" s="2"/>
      <c r="BP143" s="2"/>
      <c r="BQ143" s="2"/>
      <c r="BR143" s="2"/>
    </row>
    <row r="144" spans="1:70">
      <c r="A144" t="s">
        <v>300</v>
      </c>
      <c r="B144" t="s">
        <v>301</v>
      </c>
      <c r="C144" t="s">
        <v>7</v>
      </c>
      <c r="D144" t="s">
        <v>8</v>
      </c>
      <c r="AE144">
        <v>8.1000003814697301</v>
      </c>
      <c r="AF144">
        <v>8</v>
      </c>
      <c r="AG144">
        <v>7.9000000953674299</v>
      </c>
      <c r="AH144">
        <v>7.8000001907348597</v>
      </c>
      <c r="AI144">
        <v>7.5999999045999997</v>
      </c>
      <c r="AJ144">
        <v>7.5</v>
      </c>
      <c r="AK144">
        <v>7.3000001906999996</v>
      </c>
      <c r="AL144">
        <v>7.4000000954000003</v>
      </c>
      <c r="AM144">
        <v>7.1999998093000004</v>
      </c>
      <c r="AN144">
        <v>7.0999999045999997</v>
      </c>
      <c r="AO144">
        <v>7</v>
      </c>
      <c r="AP144">
        <v>6.9000000954000003</v>
      </c>
      <c r="AQ144">
        <v>6.8000001906999996</v>
      </c>
      <c r="AR144">
        <v>6.3000001906999996</v>
      </c>
      <c r="AS144">
        <v>6.1999998093000004</v>
      </c>
      <c r="AT144">
        <v>6.0999999045999997</v>
      </c>
      <c r="AU144">
        <v>6</v>
      </c>
      <c r="AV144">
        <v>6</v>
      </c>
      <c r="AW144">
        <v>6.39</v>
      </c>
      <c r="AX144">
        <v>5.79</v>
      </c>
      <c r="AY144">
        <v>5.65</v>
      </c>
      <c r="AZ144">
        <v>5.67</v>
      </c>
      <c r="BA144">
        <v>5.57</v>
      </c>
      <c r="BB144">
        <v>5.47</v>
      </c>
      <c r="BC144">
        <v>5.37</v>
      </c>
      <c r="BD144">
        <v>5.28</v>
      </c>
      <c r="BE144">
        <v>5.15</v>
      </c>
      <c r="BF144">
        <v>5.17</v>
      </c>
      <c r="BG144">
        <v>5.05</v>
      </c>
      <c r="BH144">
        <v>4.93</v>
      </c>
      <c r="BI144">
        <v>4.8099999999999996</v>
      </c>
      <c r="BJ144">
        <v>4.66</v>
      </c>
      <c r="BK144">
        <v>4.51</v>
      </c>
      <c r="BL144">
        <v>4.26</v>
      </c>
      <c r="BM144" s="3">
        <f t="shared" si="2"/>
        <v>4.26</v>
      </c>
      <c r="BN144" s="2"/>
      <c r="BO144" s="2"/>
      <c r="BP144" s="2"/>
      <c r="BQ144" s="2"/>
      <c r="BR144" s="2"/>
    </row>
    <row r="145" spans="1:70">
      <c r="A145" t="s">
        <v>302</v>
      </c>
      <c r="B145" t="s">
        <v>303</v>
      </c>
      <c r="C145" t="s">
        <v>7</v>
      </c>
      <c r="D145" t="s">
        <v>8</v>
      </c>
      <c r="Y145">
        <v>13.8909997940063</v>
      </c>
      <c r="AD145">
        <v>14.308600425720201</v>
      </c>
      <c r="AE145">
        <v>14.192899703979499</v>
      </c>
      <c r="AF145">
        <v>14.239000320434601</v>
      </c>
      <c r="AG145">
        <v>14.0949001312256</v>
      </c>
      <c r="AH145">
        <v>14.023500442504901</v>
      </c>
      <c r="AI145">
        <v>14.075400352500001</v>
      </c>
      <c r="AJ145">
        <v>13.621899604799999</v>
      </c>
      <c r="AK145">
        <v>12.940600395200001</v>
      </c>
      <c r="AL145">
        <v>12.2314996719</v>
      </c>
      <c r="AM145">
        <v>12.0551996231</v>
      </c>
      <c r="AN145">
        <v>11.1899995804</v>
      </c>
      <c r="AO145">
        <v>10.4399995804</v>
      </c>
      <c r="AP145">
        <v>9.8000001907000005</v>
      </c>
      <c r="AQ145">
        <v>9.4099998474</v>
      </c>
      <c r="AR145">
        <v>9.0299997330000004</v>
      </c>
      <c r="AS145">
        <v>8.77</v>
      </c>
      <c r="AT145">
        <v>8.2799999999999994</v>
      </c>
      <c r="AU145">
        <v>7.87</v>
      </c>
      <c r="AV145">
        <v>7.95</v>
      </c>
      <c r="AW145">
        <v>7.91</v>
      </c>
      <c r="AX145">
        <v>7.9</v>
      </c>
      <c r="AY145">
        <v>7.85</v>
      </c>
      <c r="AZ145">
        <v>7.83</v>
      </c>
      <c r="BA145">
        <v>7.77</v>
      </c>
      <c r="BB145">
        <v>6.74</v>
      </c>
      <c r="BC145">
        <v>5.68</v>
      </c>
      <c r="BD145">
        <v>5.88</v>
      </c>
      <c r="BE145">
        <v>5.89</v>
      </c>
      <c r="BF145">
        <v>5.8</v>
      </c>
      <c r="BG145">
        <v>5.66</v>
      </c>
      <c r="BH145">
        <v>5.69</v>
      </c>
      <c r="BI145">
        <v>5.72</v>
      </c>
      <c r="BJ145">
        <v>5.57</v>
      </c>
      <c r="BK145">
        <v>5.49</v>
      </c>
      <c r="BM145" s="3">
        <f t="shared" si="2"/>
        <v>5.49</v>
      </c>
      <c r="BN145" s="2"/>
      <c r="BO145" s="2"/>
      <c r="BP145" s="2"/>
      <c r="BQ145" s="2"/>
      <c r="BR145" s="2"/>
    </row>
    <row r="146" spans="1:70">
      <c r="A146" t="s">
        <v>304</v>
      </c>
      <c r="B146" t="s">
        <v>305</v>
      </c>
      <c r="C146" t="s">
        <v>7</v>
      </c>
      <c r="D146" t="s">
        <v>8</v>
      </c>
      <c r="E146">
        <v>10.121386528015099</v>
      </c>
      <c r="O146">
        <v>5.2953000068664604</v>
      </c>
      <c r="BM146" s="3">
        <f t="shared" si="2"/>
        <v>5.2953000068664604</v>
      </c>
      <c r="BN146" s="2"/>
      <c r="BO146" s="2"/>
      <c r="BP146" s="2"/>
      <c r="BQ146" s="2"/>
      <c r="BR146" s="2"/>
    </row>
    <row r="147" spans="1:70">
      <c r="A147" t="s">
        <v>306</v>
      </c>
      <c r="B147" t="s">
        <v>307</v>
      </c>
      <c r="C147" t="s">
        <v>7</v>
      </c>
      <c r="D147" t="s">
        <v>8</v>
      </c>
      <c r="BM147" s="3" t="str">
        <f t="shared" si="2"/>
        <v>No reported value</v>
      </c>
      <c r="BN147" s="2"/>
      <c r="BO147" s="2"/>
      <c r="BP147" s="2"/>
      <c r="BQ147" s="2"/>
      <c r="BR147" s="2"/>
    </row>
    <row r="148" spans="1:70">
      <c r="A148" t="s">
        <v>308</v>
      </c>
      <c r="B148" t="s">
        <v>309</v>
      </c>
      <c r="C148" t="s">
        <v>7</v>
      </c>
      <c r="D148" t="s">
        <v>8</v>
      </c>
      <c r="E148">
        <v>1.5984001159668</v>
      </c>
      <c r="O148">
        <v>1.47420001029968</v>
      </c>
      <c r="T148">
        <v>1.42859995365143</v>
      </c>
      <c r="Z148">
        <v>1.22819995880127</v>
      </c>
      <c r="AD148">
        <v>1.26689994335175</v>
      </c>
      <c r="AI148">
        <v>1.2899999619</v>
      </c>
      <c r="AM148">
        <v>1.1123000382999999</v>
      </c>
      <c r="AP148">
        <v>0.98000001910000001</v>
      </c>
      <c r="AS148">
        <v>1.1000000000000001</v>
      </c>
      <c r="AT148">
        <v>0.87</v>
      </c>
      <c r="AU148">
        <v>1.0900000000000001</v>
      </c>
      <c r="AV148">
        <v>0.78</v>
      </c>
      <c r="AW148">
        <v>0.87</v>
      </c>
      <c r="AX148">
        <v>0.87</v>
      </c>
      <c r="AY148">
        <v>0.87</v>
      </c>
      <c r="AZ148">
        <v>0.87</v>
      </c>
      <c r="BA148">
        <v>1.1000000000000001</v>
      </c>
      <c r="BB148">
        <v>1.1299999999999999</v>
      </c>
      <c r="BC148">
        <v>1.1299999999999999</v>
      </c>
      <c r="BD148">
        <v>0.85</v>
      </c>
      <c r="BE148">
        <v>0.85</v>
      </c>
      <c r="BF148">
        <v>0.85</v>
      </c>
      <c r="BG148">
        <v>1.1000000000000001</v>
      </c>
      <c r="BH148">
        <v>1.1000000000000001</v>
      </c>
      <c r="BI148">
        <v>1.1000000000000001</v>
      </c>
      <c r="BJ148">
        <v>1</v>
      </c>
      <c r="BM148" s="3">
        <f t="shared" si="2"/>
        <v>1</v>
      </c>
      <c r="BN148" s="2"/>
      <c r="BO148" s="2"/>
      <c r="BP148" s="2"/>
      <c r="BQ148" s="2"/>
      <c r="BR148" s="2"/>
    </row>
    <row r="149" spans="1:70">
      <c r="A149" t="s">
        <v>310</v>
      </c>
      <c r="B149" t="s">
        <v>311</v>
      </c>
      <c r="C149" t="s">
        <v>7</v>
      </c>
      <c r="D149" t="s">
        <v>8</v>
      </c>
      <c r="AH149">
        <v>18.107099533081101</v>
      </c>
      <c r="AK149">
        <v>21.678600311299999</v>
      </c>
      <c r="AN149">
        <v>19.5699996948</v>
      </c>
      <c r="BD149">
        <v>16.46</v>
      </c>
      <c r="BE149">
        <v>13.8</v>
      </c>
      <c r="BM149" s="3">
        <f t="shared" si="2"/>
        <v>13.8</v>
      </c>
      <c r="BN149" s="2"/>
      <c r="BO149" s="2"/>
      <c r="BP149" s="2"/>
      <c r="BQ149" s="2"/>
      <c r="BR149" s="2"/>
    </row>
    <row r="150" spans="1:70">
      <c r="A150" t="s">
        <v>312</v>
      </c>
      <c r="B150" t="s">
        <v>313</v>
      </c>
      <c r="C150" t="s">
        <v>7</v>
      </c>
      <c r="D150" t="s">
        <v>8</v>
      </c>
      <c r="Y150">
        <v>12.0548000335693</v>
      </c>
      <c r="Z150">
        <v>12.082099914550801</v>
      </c>
      <c r="AA150">
        <v>12.051099777221699</v>
      </c>
      <c r="AB150">
        <v>12.0797996520996</v>
      </c>
      <c r="AC150">
        <v>12.143500328064</v>
      </c>
      <c r="AD150">
        <v>12.2204999923706</v>
      </c>
      <c r="AE150">
        <v>12.4355001449585</v>
      </c>
      <c r="AF150">
        <v>12.667599678039601</v>
      </c>
      <c r="AG150">
        <v>12.763699531555201</v>
      </c>
      <c r="AH150">
        <v>12.727499961853001</v>
      </c>
      <c r="AI150">
        <v>13.1478004456</v>
      </c>
      <c r="AJ150">
        <v>13.116200447100001</v>
      </c>
      <c r="AK150">
        <v>12.790300369300001</v>
      </c>
      <c r="AL150">
        <v>12.4827003479</v>
      </c>
      <c r="AM150">
        <v>12.2215003967</v>
      </c>
      <c r="AN150">
        <v>12.2100000381</v>
      </c>
      <c r="AO150">
        <v>12.1300001144</v>
      </c>
      <c r="AP150">
        <v>11.6199998856</v>
      </c>
      <c r="AQ150">
        <v>11.2299995422</v>
      </c>
      <c r="AR150">
        <v>8.1899995804000003</v>
      </c>
      <c r="AS150">
        <v>7.08</v>
      </c>
      <c r="AT150">
        <v>6.9</v>
      </c>
      <c r="AU150">
        <v>6.75</v>
      </c>
      <c r="AV150">
        <v>6.67</v>
      </c>
      <c r="AW150">
        <v>6.41</v>
      </c>
      <c r="AX150">
        <v>6.39</v>
      </c>
      <c r="AY150">
        <v>6.27</v>
      </c>
      <c r="AZ150">
        <v>6.12</v>
      </c>
      <c r="BA150">
        <v>6.11</v>
      </c>
      <c r="BB150">
        <v>6.15</v>
      </c>
      <c r="BC150">
        <v>6.18</v>
      </c>
      <c r="BD150">
        <v>6.19</v>
      </c>
      <c r="BE150">
        <v>6.23</v>
      </c>
      <c r="BF150">
        <v>5.83</v>
      </c>
      <c r="BG150">
        <v>5.66</v>
      </c>
      <c r="BM150" s="3">
        <f t="shared" si="2"/>
        <v>5.66</v>
      </c>
      <c r="BN150" s="2"/>
      <c r="BO150" s="2"/>
      <c r="BP150" s="2"/>
      <c r="BQ150" s="2"/>
      <c r="BR150" s="2"/>
    </row>
    <row r="151" spans="1:70">
      <c r="A151" t="s">
        <v>314</v>
      </c>
      <c r="B151" t="s">
        <v>315</v>
      </c>
      <c r="C151" t="s">
        <v>7</v>
      </c>
      <c r="D151" t="s">
        <v>8</v>
      </c>
      <c r="E151">
        <v>2.4061858654022199</v>
      </c>
      <c r="O151">
        <v>2.79080009460449</v>
      </c>
      <c r="T151">
        <v>2.4312999248504599</v>
      </c>
      <c r="AI151">
        <v>0.93599998949999996</v>
      </c>
      <c r="AU151">
        <v>0.41999998690000001</v>
      </c>
      <c r="AX151">
        <v>0.3</v>
      </c>
      <c r="BC151">
        <v>0.2</v>
      </c>
      <c r="BM151" s="3">
        <f t="shared" si="2"/>
        <v>0.2</v>
      </c>
      <c r="BN151" s="2"/>
      <c r="BO151" s="2"/>
      <c r="BP151" s="2"/>
      <c r="BQ151" s="2"/>
      <c r="BR151" s="2"/>
    </row>
    <row r="152" spans="1:70">
      <c r="A152" t="s">
        <v>316</v>
      </c>
      <c r="B152" t="s">
        <v>317</v>
      </c>
      <c r="C152" t="s">
        <v>7</v>
      </c>
      <c r="D152" t="s">
        <v>8</v>
      </c>
      <c r="AI152">
        <v>0.76279997830000001</v>
      </c>
      <c r="AS152">
        <v>1.7000000476999999</v>
      </c>
      <c r="AU152">
        <v>2.2599999999999998</v>
      </c>
      <c r="AV152">
        <v>2.2999999999999998</v>
      </c>
      <c r="AX152">
        <v>2.6</v>
      </c>
      <c r="BB152">
        <v>4.3</v>
      </c>
      <c r="BM152" s="3">
        <f t="shared" si="2"/>
        <v>4.3</v>
      </c>
      <c r="BN152" s="2"/>
      <c r="BO152" s="2"/>
      <c r="BP152" s="2"/>
      <c r="BQ152" s="2"/>
      <c r="BR152" s="2"/>
    </row>
    <row r="153" spans="1:70">
      <c r="A153" t="s">
        <v>318</v>
      </c>
      <c r="B153" t="s">
        <v>319</v>
      </c>
      <c r="C153" t="s">
        <v>7</v>
      </c>
      <c r="D153" t="s">
        <v>8</v>
      </c>
      <c r="E153">
        <v>1.9331005029515511</v>
      </c>
      <c r="O153">
        <v>1.8984592579224926</v>
      </c>
      <c r="Z153">
        <v>1.8709645981499983</v>
      </c>
      <c r="AI153">
        <v>1.8919621169025478</v>
      </c>
      <c r="AS153">
        <v>1.7665831389191711</v>
      </c>
      <c r="AT153">
        <v>1.8156393128052859</v>
      </c>
      <c r="AU153">
        <v>1.7675941399613424</v>
      </c>
      <c r="AV153">
        <v>1.7647715240834057</v>
      </c>
      <c r="AW153">
        <v>1.7784396341349553</v>
      </c>
      <c r="AX153">
        <v>1.7889264041000341</v>
      </c>
      <c r="AY153">
        <v>1.8147209823473169</v>
      </c>
      <c r="AZ153">
        <v>1.7748689179173356</v>
      </c>
      <c r="BA153">
        <v>1.7172346356888413</v>
      </c>
      <c r="BB153">
        <v>1.6253307042875045</v>
      </c>
      <c r="BC153">
        <v>1.7086503322697264</v>
      </c>
      <c r="BD153">
        <v>1.3638800445199721</v>
      </c>
      <c r="BE153">
        <v>1.3136306593052567</v>
      </c>
      <c r="BF153">
        <v>1.3133950780769823</v>
      </c>
      <c r="BG153">
        <v>1.6040828393422308</v>
      </c>
      <c r="BH153">
        <v>1.6172682856993204</v>
      </c>
      <c r="BI153">
        <v>1.5857964510329978</v>
      </c>
      <c r="BJ153">
        <v>1.5417992495318014</v>
      </c>
      <c r="BM153" s="3">
        <f t="shared" si="2"/>
        <v>1.5417992495318014</v>
      </c>
      <c r="BN153" s="2"/>
      <c r="BO153" s="2"/>
      <c r="BP153" s="2"/>
      <c r="BQ153" s="2"/>
      <c r="BR153" s="2"/>
    </row>
    <row r="154" spans="1:70">
      <c r="A154" t="s">
        <v>320</v>
      </c>
      <c r="B154" t="s">
        <v>321</v>
      </c>
      <c r="C154" t="s">
        <v>7</v>
      </c>
      <c r="D154" t="s">
        <v>8</v>
      </c>
      <c r="Y154">
        <v>0.69999998807907104</v>
      </c>
      <c r="AI154">
        <v>1</v>
      </c>
      <c r="AJ154">
        <v>1.1000000238000001</v>
      </c>
      <c r="AK154">
        <v>1.2000000476999999</v>
      </c>
      <c r="AL154">
        <v>1.2000000476999999</v>
      </c>
      <c r="AM154">
        <v>1.2000000476999999</v>
      </c>
      <c r="AN154">
        <v>1.2000000476999999</v>
      </c>
      <c r="AO154">
        <v>1.2000000476999999</v>
      </c>
      <c r="AP154">
        <v>1.1000000238000001</v>
      </c>
      <c r="AQ154">
        <v>1.1000000238000001</v>
      </c>
      <c r="AR154">
        <v>1.1000000238000001</v>
      </c>
      <c r="AS154">
        <v>1.05</v>
      </c>
      <c r="AT154">
        <v>1.08</v>
      </c>
      <c r="AU154">
        <v>1.0900000000000001</v>
      </c>
      <c r="AV154">
        <v>1.06</v>
      </c>
      <c r="AW154">
        <v>1.07</v>
      </c>
      <c r="AX154">
        <v>1.05</v>
      </c>
      <c r="AY154">
        <v>1.02</v>
      </c>
      <c r="AZ154">
        <v>1.06</v>
      </c>
      <c r="BA154">
        <v>1.03</v>
      </c>
      <c r="BB154">
        <v>1.02</v>
      </c>
      <c r="BC154">
        <v>1.05</v>
      </c>
      <c r="BD154">
        <v>1.04</v>
      </c>
      <c r="BE154">
        <v>1.03</v>
      </c>
      <c r="BF154">
        <v>1.03</v>
      </c>
      <c r="BG154">
        <v>1.03</v>
      </c>
      <c r="BH154">
        <v>1</v>
      </c>
      <c r="BI154">
        <v>1</v>
      </c>
      <c r="BJ154">
        <v>0.99</v>
      </c>
      <c r="BK154">
        <v>0.98</v>
      </c>
      <c r="BM154" s="3">
        <f t="shared" si="2"/>
        <v>0.98</v>
      </c>
      <c r="BN154" s="2"/>
      <c r="BO154" s="2"/>
      <c r="BP154" s="2"/>
      <c r="BQ154" s="2"/>
      <c r="BR154" s="2"/>
    </row>
    <row r="155" spans="1:70">
      <c r="A155" t="s">
        <v>322</v>
      </c>
      <c r="B155" t="s">
        <v>323</v>
      </c>
      <c r="C155" t="s">
        <v>7</v>
      </c>
      <c r="D155" t="s">
        <v>8</v>
      </c>
      <c r="AI155">
        <v>2.2727000713000001</v>
      </c>
      <c r="AR155">
        <v>2.1</v>
      </c>
      <c r="BB155">
        <v>2.7</v>
      </c>
      <c r="BC155">
        <v>2.7</v>
      </c>
      <c r="BM155" s="3">
        <f t="shared" si="2"/>
        <v>2.7</v>
      </c>
      <c r="BN155" s="2"/>
      <c r="BO155" s="2"/>
      <c r="BP155" s="2"/>
      <c r="BQ155" s="2"/>
      <c r="BR155" s="2"/>
    </row>
    <row r="156" spans="1:70">
      <c r="A156" t="s">
        <v>324</v>
      </c>
      <c r="B156" t="s">
        <v>325</v>
      </c>
      <c r="C156" t="s">
        <v>7</v>
      </c>
      <c r="D156" t="s">
        <v>8</v>
      </c>
      <c r="O156">
        <v>1.3896583653080157</v>
      </c>
      <c r="T156">
        <v>1.5584546112335349</v>
      </c>
      <c r="Y156">
        <v>2.0952981578134917</v>
      </c>
      <c r="Z156">
        <v>2.0817551136906758</v>
      </c>
      <c r="AD156">
        <v>2.7729828271434638</v>
      </c>
      <c r="AF156">
        <v>3.1293997689019957</v>
      </c>
      <c r="AI156">
        <v>3.1235376051807338</v>
      </c>
      <c r="AJ156">
        <v>2.661304150763836</v>
      </c>
      <c r="AS156">
        <v>2.0744976687382799</v>
      </c>
      <c r="AT156">
        <v>1.967087850783469</v>
      </c>
      <c r="AU156">
        <v>1.8571543930409551</v>
      </c>
      <c r="AV156">
        <v>2.0923375115027296</v>
      </c>
      <c r="AX156">
        <v>1.9416915365540315</v>
      </c>
      <c r="AY156">
        <v>1.9797178505701605</v>
      </c>
      <c r="AZ156">
        <v>1.956430353385191</v>
      </c>
      <c r="BA156">
        <v>1.9716364474427908</v>
      </c>
      <c r="BB156">
        <v>1.9435517115856213</v>
      </c>
      <c r="BC156">
        <v>1.9914386940942517</v>
      </c>
      <c r="BD156">
        <v>1.9980197152261321</v>
      </c>
      <c r="BE156">
        <v>2.1012744119455022</v>
      </c>
      <c r="BF156">
        <v>2.2041190050550941</v>
      </c>
      <c r="BG156">
        <v>2.2161295534935479</v>
      </c>
      <c r="BH156">
        <v>2.1855614488017348</v>
      </c>
      <c r="BI156">
        <v>2.2012309426634418</v>
      </c>
      <c r="BJ156">
        <v>2.3725117772887261</v>
      </c>
      <c r="BM156" s="3">
        <f t="shared" si="2"/>
        <v>2.3725117772887261</v>
      </c>
      <c r="BN156" s="2"/>
      <c r="BO156" s="2"/>
      <c r="BP156" s="2"/>
      <c r="BQ156" s="2"/>
      <c r="BR156" s="2"/>
    </row>
    <row r="157" spans="1:70">
      <c r="A157" t="s">
        <v>326</v>
      </c>
      <c r="B157" t="s">
        <v>327</v>
      </c>
      <c r="C157" t="s">
        <v>7</v>
      </c>
      <c r="D157" t="s">
        <v>8</v>
      </c>
      <c r="O157">
        <v>5.4503002166748002</v>
      </c>
      <c r="P157">
        <v>5.4433999061584499</v>
      </c>
      <c r="Q157">
        <v>5.4942998886108398</v>
      </c>
      <c r="R157">
        <v>5.4028000831604004</v>
      </c>
      <c r="S157">
        <v>5.4643998146057102</v>
      </c>
      <c r="T157">
        <v>5.4443998336792001</v>
      </c>
      <c r="U157">
        <v>5.3109002113342303</v>
      </c>
      <c r="V157">
        <v>5.2698001861572301</v>
      </c>
      <c r="W157">
        <v>5.1737999916076696</v>
      </c>
      <c r="X157">
        <v>5.2437000274658203</v>
      </c>
      <c r="Y157">
        <v>5.1985001564025897</v>
      </c>
      <c r="Z157">
        <v>5.1816000938415501</v>
      </c>
      <c r="AA157">
        <v>5.3646001815795898</v>
      </c>
      <c r="AB157">
        <v>5.3383002281189</v>
      </c>
      <c r="AC157">
        <v>5.4029002189636204</v>
      </c>
      <c r="AD157">
        <v>5.5118999481201199</v>
      </c>
      <c r="AE157">
        <v>5.4994997978210396</v>
      </c>
      <c r="AF157">
        <v>5.4335999488830602</v>
      </c>
      <c r="AG157">
        <v>5.4742999076843297</v>
      </c>
      <c r="AH157">
        <v>5.4990000724792498</v>
      </c>
      <c r="AI157">
        <v>5.9477000237000004</v>
      </c>
      <c r="AJ157">
        <v>5.7873001099000003</v>
      </c>
      <c r="AK157">
        <v>5.6964001656000001</v>
      </c>
      <c r="AL157">
        <v>5.6005997658000002</v>
      </c>
      <c r="AM157">
        <v>5.5500001906999996</v>
      </c>
      <c r="AN157">
        <v>5.4099998474</v>
      </c>
      <c r="AO157">
        <v>5.1999998093000004</v>
      </c>
      <c r="AP157">
        <v>5.1599998474</v>
      </c>
      <c r="AQ157">
        <v>5.1500000954000003</v>
      </c>
      <c r="AR157">
        <v>5.0999999045999997</v>
      </c>
      <c r="AS157">
        <v>5.0599999999999996</v>
      </c>
      <c r="AT157">
        <v>4.9400000000000004</v>
      </c>
      <c r="AU157">
        <v>4.84</v>
      </c>
      <c r="AV157">
        <v>4.8099999999999996</v>
      </c>
      <c r="AW157">
        <v>4.7699999999999996</v>
      </c>
      <c r="AX157">
        <v>4.7</v>
      </c>
      <c r="AY157">
        <v>4.63</v>
      </c>
      <c r="AZ157">
        <v>4.5599999999999996</v>
      </c>
      <c r="BA157">
        <v>4.55</v>
      </c>
      <c r="BB157">
        <v>4.4800000000000004</v>
      </c>
      <c r="BC157">
        <v>4.59</v>
      </c>
      <c r="BD157">
        <v>4.51</v>
      </c>
      <c r="BE157">
        <v>4.4000000000000004</v>
      </c>
      <c r="BF157">
        <v>4.45</v>
      </c>
      <c r="BG157">
        <v>4.4000000000000004</v>
      </c>
      <c r="BH157">
        <v>4.3899999999999997</v>
      </c>
      <c r="BI157">
        <v>4.37</v>
      </c>
      <c r="BJ157">
        <v>4.28</v>
      </c>
      <c r="BM157" s="3">
        <f t="shared" si="2"/>
        <v>4.28</v>
      </c>
      <c r="BN157" s="2"/>
      <c r="BO157" s="2"/>
      <c r="BP157" s="2"/>
      <c r="BQ157" s="2"/>
      <c r="BR157" s="2"/>
    </row>
    <row r="158" spans="1:70">
      <c r="A158" t="s">
        <v>328</v>
      </c>
      <c r="B158" t="s">
        <v>329</v>
      </c>
      <c r="C158" t="s">
        <v>7</v>
      </c>
      <c r="D158" t="s">
        <v>8</v>
      </c>
      <c r="E158">
        <v>0.66850572824478105</v>
      </c>
      <c r="O158">
        <v>0.67909997701644897</v>
      </c>
      <c r="T158">
        <v>0.714299976825714</v>
      </c>
      <c r="AQ158">
        <v>0.23999999459999999</v>
      </c>
      <c r="AX158">
        <v>0.3</v>
      </c>
      <c r="BA158">
        <v>0.6</v>
      </c>
      <c r="BC158">
        <v>0.1</v>
      </c>
      <c r="BM158" s="3">
        <f t="shared" si="2"/>
        <v>0.1</v>
      </c>
      <c r="BN158" s="2"/>
      <c r="BO158" s="2"/>
      <c r="BP158" s="2"/>
      <c r="BQ158" s="2"/>
      <c r="BR158" s="2"/>
    </row>
    <row r="159" spans="1:70">
      <c r="A159" t="s">
        <v>330</v>
      </c>
      <c r="B159" t="s">
        <v>331</v>
      </c>
      <c r="C159" t="s">
        <v>7</v>
      </c>
      <c r="D159" t="s">
        <v>8</v>
      </c>
      <c r="E159">
        <v>9.2583589553833008</v>
      </c>
      <c r="AC159">
        <v>9.4638996124267596</v>
      </c>
      <c r="AF159">
        <v>9.3353004455566406</v>
      </c>
      <c r="AG159">
        <v>9.2573003768920898</v>
      </c>
      <c r="AH159">
        <v>9.44110012054443</v>
      </c>
      <c r="AL159">
        <v>5.8432002067999997</v>
      </c>
      <c r="AM159">
        <v>5.6210999489000004</v>
      </c>
      <c r="AN159">
        <v>5.4299998282999997</v>
      </c>
      <c r="AO159">
        <v>5.7800002097999998</v>
      </c>
      <c r="AP159">
        <v>5.6399998665000002</v>
      </c>
      <c r="AQ159">
        <v>5.6100001334999998</v>
      </c>
      <c r="AR159">
        <v>5.5700001717000003</v>
      </c>
      <c r="AS159">
        <v>5.48</v>
      </c>
      <c r="AT159">
        <v>7.57</v>
      </c>
      <c r="AU159">
        <v>7.48</v>
      </c>
      <c r="AV159">
        <v>7.43</v>
      </c>
      <c r="AW159">
        <v>7.46</v>
      </c>
      <c r="AX159">
        <v>7.45</v>
      </c>
      <c r="AY159">
        <v>7.57</v>
      </c>
      <c r="AZ159">
        <v>7.85</v>
      </c>
      <c r="BA159">
        <v>7.39</v>
      </c>
      <c r="BB159">
        <v>4.83</v>
      </c>
      <c r="BC159">
        <v>4.5199999999999996</v>
      </c>
      <c r="BD159">
        <v>4.38</v>
      </c>
      <c r="BE159">
        <v>4.71</v>
      </c>
      <c r="BF159">
        <v>4.78</v>
      </c>
      <c r="BG159">
        <v>4.59</v>
      </c>
      <c r="BH159">
        <v>4.59</v>
      </c>
      <c r="BI159">
        <v>4.67</v>
      </c>
      <c r="BJ159">
        <v>4.49</v>
      </c>
      <c r="BM159" s="3">
        <f t="shared" si="2"/>
        <v>4.49</v>
      </c>
      <c r="BN159" s="2"/>
      <c r="BO159" s="2"/>
      <c r="BP159" s="2"/>
      <c r="BQ159" s="2"/>
      <c r="BR159" s="2"/>
    </row>
    <row r="160" spans="1:70">
      <c r="A160" t="s">
        <v>332</v>
      </c>
      <c r="B160" t="s">
        <v>333</v>
      </c>
      <c r="C160" t="s">
        <v>7</v>
      </c>
      <c r="D160" t="s">
        <v>8</v>
      </c>
      <c r="E160">
        <v>0.66300928592681896</v>
      </c>
      <c r="O160">
        <v>0.85809999704360995</v>
      </c>
      <c r="Y160">
        <v>0.857100009918213</v>
      </c>
      <c r="Z160">
        <v>0.85759997367858898</v>
      </c>
      <c r="AI160">
        <v>0.63580000400000003</v>
      </c>
      <c r="AS160">
        <v>0.7</v>
      </c>
      <c r="AU160">
        <v>0.63</v>
      </c>
      <c r="AY160">
        <v>0.6</v>
      </c>
      <c r="BE160">
        <v>0.9</v>
      </c>
      <c r="BI160">
        <v>1.04</v>
      </c>
      <c r="BJ160">
        <v>1.04</v>
      </c>
      <c r="BM160" s="3">
        <f t="shared" si="2"/>
        <v>1.04</v>
      </c>
      <c r="BN160" s="2"/>
      <c r="BO160" s="2"/>
      <c r="BP160" s="2"/>
      <c r="BQ160" s="2"/>
      <c r="BR160" s="2"/>
    </row>
    <row r="161" spans="1:70">
      <c r="A161" t="s">
        <v>334</v>
      </c>
      <c r="B161" t="s">
        <v>335</v>
      </c>
      <c r="C161" t="s">
        <v>7</v>
      </c>
      <c r="D161" t="s">
        <v>8</v>
      </c>
      <c r="E161">
        <v>1.8439758030777909</v>
      </c>
      <c r="O161">
        <v>1.9069531465368383</v>
      </c>
      <c r="Y161">
        <v>1.7473105248760561</v>
      </c>
      <c r="Z161">
        <v>1.7520004835386906</v>
      </c>
      <c r="AI161">
        <v>1.7499536480182898</v>
      </c>
      <c r="AS161">
        <v>1.6412982243666143</v>
      </c>
      <c r="AT161">
        <v>1.6167170349934918</v>
      </c>
      <c r="AU161">
        <v>1.6488771117183654</v>
      </c>
      <c r="AV161">
        <v>1.6437236862659412</v>
      </c>
      <c r="AW161">
        <v>1.6723562852883751</v>
      </c>
      <c r="AX161">
        <v>1.6731719784838979</v>
      </c>
      <c r="AY161">
        <v>1.7110961655643961</v>
      </c>
      <c r="AZ161">
        <v>1.6737952112876773</v>
      </c>
      <c r="BA161">
        <v>1.6103405950315806</v>
      </c>
      <c r="BB161">
        <v>1.5166856825530826</v>
      </c>
      <c r="BC161">
        <v>1.6136318268570096</v>
      </c>
      <c r="BD161">
        <v>1.2387759227222268</v>
      </c>
      <c r="BE161">
        <v>1.1790705670100481</v>
      </c>
      <c r="BF161">
        <v>1.1620824559882608</v>
      </c>
      <c r="BG161">
        <v>1.5018404692558058</v>
      </c>
      <c r="BH161">
        <v>1.5404936348979119</v>
      </c>
      <c r="BI161">
        <v>1.4844703028390909</v>
      </c>
      <c r="BJ161">
        <v>1.4298614575811601</v>
      </c>
      <c r="BM161" s="3">
        <f t="shared" si="2"/>
        <v>1.4298614575811601</v>
      </c>
      <c r="BN161" s="2"/>
      <c r="BO161" s="2"/>
      <c r="BP161" s="2"/>
      <c r="BQ161" s="2"/>
      <c r="BR161" s="2"/>
    </row>
    <row r="162" spans="1:70">
      <c r="A162" t="s">
        <v>336</v>
      </c>
      <c r="B162" t="s">
        <v>337</v>
      </c>
      <c r="C162" t="s">
        <v>7</v>
      </c>
      <c r="D162" t="s">
        <v>8</v>
      </c>
      <c r="AS162">
        <v>4.22</v>
      </c>
      <c r="AT162">
        <v>4.25</v>
      </c>
      <c r="AU162">
        <v>4.2</v>
      </c>
      <c r="AV162">
        <v>4.22</v>
      </c>
      <c r="AW162">
        <v>4.21</v>
      </c>
      <c r="AX162">
        <v>4.18</v>
      </c>
      <c r="AY162">
        <v>4.21</v>
      </c>
      <c r="AZ162">
        <v>4.05</v>
      </c>
      <c r="BA162">
        <v>3.93</v>
      </c>
      <c r="BB162">
        <v>3.94</v>
      </c>
      <c r="BC162">
        <v>3.98</v>
      </c>
      <c r="BD162">
        <v>3.98</v>
      </c>
      <c r="BE162">
        <v>3.97</v>
      </c>
      <c r="BF162">
        <v>3.89</v>
      </c>
      <c r="BG162">
        <v>3.93</v>
      </c>
      <c r="BH162">
        <v>3.93</v>
      </c>
      <c r="BI162">
        <v>3.93</v>
      </c>
      <c r="BJ162">
        <v>3.86</v>
      </c>
      <c r="BM162" s="3">
        <f t="shared" si="2"/>
        <v>3.86</v>
      </c>
      <c r="BN162" s="2"/>
      <c r="BO162" s="2"/>
      <c r="BP162" s="2"/>
      <c r="BQ162" s="2"/>
      <c r="BR162" s="2"/>
    </row>
    <row r="163" spans="1:70">
      <c r="A163" t="s">
        <v>338</v>
      </c>
      <c r="B163" t="s">
        <v>339</v>
      </c>
      <c r="C163" t="s">
        <v>7</v>
      </c>
      <c r="D163" t="s">
        <v>8</v>
      </c>
      <c r="E163">
        <v>8.6819601058959996</v>
      </c>
      <c r="O163">
        <v>9.4952001571655291</v>
      </c>
      <c r="Y163">
        <v>11.1971998214722</v>
      </c>
      <c r="Z163">
        <v>11.0289001464844</v>
      </c>
      <c r="AJ163">
        <v>11.4864997864</v>
      </c>
      <c r="AU163">
        <v>7.5</v>
      </c>
      <c r="AW163">
        <v>6</v>
      </c>
      <c r="AY163">
        <v>6.4</v>
      </c>
      <c r="AZ163">
        <v>6.11</v>
      </c>
      <c r="BB163">
        <v>5.9</v>
      </c>
      <c r="BC163">
        <v>6</v>
      </c>
      <c r="BD163">
        <v>6.75</v>
      </c>
      <c r="BE163">
        <v>7</v>
      </c>
      <c r="BH163">
        <v>7</v>
      </c>
      <c r="BI163">
        <v>7</v>
      </c>
      <c r="BJ163">
        <v>8</v>
      </c>
      <c r="BM163" s="3">
        <f t="shared" si="2"/>
        <v>8</v>
      </c>
      <c r="BN163" s="2"/>
      <c r="BO163" s="2"/>
      <c r="BP163" s="2"/>
      <c r="BQ163" s="2"/>
      <c r="BR163" s="2"/>
    </row>
    <row r="164" spans="1:70">
      <c r="A164" t="s">
        <v>340</v>
      </c>
      <c r="B164" t="s">
        <v>341</v>
      </c>
      <c r="C164" t="s">
        <v>7</v>
      </c>
      <c r="D164" t="s">
        <v>8</v>
      </c>
      <c r="BM164" s="3" t="str">
        <f t="shared" si="2"/>
        <v>No reported value</v>
      </c>
      <c r="BN164" s="2"/>
      <c r="BO164" s="2"/>
      <c r="BP164" s="2"/>
      <c r="BQ164" s="2"/>
      <c r="BR164" s="2"/>
    </row>
    <row r="165" spans="1:70">
      <c r="A165" t="s">
        <v>342</v>
      </c>
      <c r="B165" t="s">
        <v>343</v>
      </c>
      <c r="C165" t="s">
        <v>7</v>
      </c>
      <c r="D165" t="s">
        <v>8</v>
      </c>
      <c r="E165">
        <v>0.80887281894683805</v>
      </c>
      <c r="O165">
        <v>1.1751999855041499</v>
      </c>
      <c r="Y165">
        <v>1.0896999835968</v>
      </c>
      <c r="AI165">
        <v>0.86710000040000001</v>
      </c>
      <c r="AY165">
        <v>0.8</v>
      </c>
      <c r="AZ165">
        <v>0.8</v>
      </c>
      <c r="BD165">
        <v>0.7</v>
      </c>
      <c r="BM165" s="3">
        <f t="shared" si="2"/>
        <v>0.7</v>
      </c>
      <c r="BN165" s="2"/>
      <c r="BO165" s="2"/>
      <c r="BP165" s="2"/>
      <c r="BQ165" s="2"/>
      <c r="BR165" s="2"/>
    </row>
    <row r="166" spans="1:70">
      <c r="A166" t="s">
        <v>344</v>
      </c>
      <c r="B166" t="s">
        <v>345</v>
      </c>
      <c r="C166" t="s">
        <v>7</v>
      </c>
      <c r="D166" t="s">
        <v>8</v>
      </c>
      <c r="E166">
        <v>0.20484359562397</v>
      </c>
      <c r="O166">
        <v>0.34400001168250999</v>
      </c>
      <c r="T166">
        <v>0.34430000185966497</v>
      </c>
      <c r="AC166">
        <v>0.76759999990463301</v>
      </c>
      <c r="AI166">
        <v>0.66540002819999999</v>
      </c>
      <c r="AY166">
        <v>0.4</v>
      </c>
      <c r="BM166" s="3">
        <f t="shared" si="2"/>
        <v>0.4</v>
      </c>
      <c r="BN166" s="2"/>
      <c r="BO166" s="2"/>
      <c r="BP166" s="2"/>
      <c r="BQ166" s="2"/>
      <c r="BR166" s="2"/>
    </row>
    <row r="167" spans="1:70">
      <c r="A167" t="s">
        <v>346</v>
      </c>
      <c r="B167" t="s">
        <v>347</v>
      </c>
      <c r="C167" t="s">
        <v>7</v>
      </c>
      <c r="D167" t="s">
        <v>8</v>
      </c>
      <c r="E167">
        <v>4.7166666984558097</v>
      </c>
      <c r="O167">
        <v>3.95160007476807</v>
      </c>
      <c r="T167">
        <v>3.29970002174377</v>
      </c>
      <c r="Y167">
        <v>3.1222000122070299</v>
      </c>
      <c r="AD167">
        <v>3.3464999198913601</v>
      </c>
      <c r="AJ167">
        <v>2.8866000175000002</v>
      </c>
      <c r="AK167">
        <v>3.1350998878</v>
      </c>
      <c r="AL167">
        <v>3.0947999953999998</v>
      </c>
      <c r="AM167">
        <v>3.0745999813</v>
      </c>
      <c r="AX167">
        <v>3</v>
      </c>
      <c r="BA167">
        <v>3.3</v>
      </c>
      <c r="BD167">
        <v>3.4</v>
      </c>
      <c r="BM167" s="3">
        <f t="shared" si="2"/>
        <v>3.4</v>
      </c>
      <c r="BN167" s="2"/>
      <c r="BO167" s="2"/>
      <c r="BP167" s="2"/>
      <c r="BQ167" s="2"/>
      <c r="BR167" s="2"/>
    </row>
    <row r="168" spans="1:70">
      <c r="A168" t="s">
        <v>348</v>
      </c>
      <c r="B168" t="s">
        <v>349</v>
      </c>
      <c r="C168" t="s">
        <v>7</v>
      </c>
      <c r="D168" t="s">
        <v>8</v>
      </c>
      <c r="E168">
        <v>1.11873054504395</v>
      </c>
      <c r="O168">
        <v>1.5384999513626101</v>
      </c>
      <c r="AH168">
        <v>0.84189999103546098</v>
      </c>
      <c r="AI168">
        <v>1.5506999493</v>
      </c>
      <c r="AQ168">
        <v>1.3400000334</v>
      </c>
      <c r="AZ168">
        <v>1.1000000000000001</v>
      </c>
      <c r="BD168">
        <v>1.3</v>
      </c>
      <c r="BM168" s="3">
        <f t="shared" si="2"/>
        <v>1.3</v>
      </c>
      <c r="BN168" s="2"/>
      <c r="BO168" s="2"/>
      <c r="BP168" s="2"/>
      <c r="BQ168" s="2"/>
      <c r="BR168" s="2"/>
    </row>
    <row r="169" spans="1:70">
      <c r="A169" t="s">
        <v>350</v>
      </c>
      <c r="B169" t="s">
        <v>351</v>
      </c>
      <c r="C169" t="s">
        <v>7</v>
      </c>
      <c r="D169" t="s">
        <v>8</v>
      </c>
      <c r="E169">
        <v>3.7281327247619598</v>
      </c>
      <c r="O169">
        <v>3.4697000980377202</v>
      </c>
      <c r="T169">
        <v>3.3466999530792201</v>
      </c>
      <c r="Z169">
        <v>2.2783000469207799</v>
      </c>
      <c r="AD169">
        <v>2.5576000213622998</v>
      </c>
      <c r="AF169">
        <v>2.4779000282287602</v>
      </c>
      <c r="AH169">
        <v>2.33949995040894</v>
      </c>
      <c r="AI169">
        <v>2.1305999756</v>
      </c>
      <c r="AJ169">
        <v>2.0938999652999999</v>
      </c>
      <c r="AK169">
        <v>2.0606999397000001</v>
      </c>
      <c r="AL169">
        <v>2.0295000075999998</v>
      </c>
      <c r="AM169">
        <v>2.0215001105999999</v>
      </c>
      <c r="AN169">
        <v>2.0299999714000001</v>
      </c>
      <c r="AO169">
        <v>2.0099999904999999</v>
      </c>
      <c r="AT169">
        <v>1.8</v>
      </c>
      <c r="AX169">
        <v>1.8</v>
      </c>
      <c r="AY169">
        <v>1.9</v>
      </c>
      <c r="AZ169">
        <v>1.76</v>
      </c>
      <c r="BB169">
        <v>1.8</v>
      </c>
      <c r="BC169">
        <v>1.8</v>
      </c>
      <c r="BD169">
        <v>1.79</v>
      </c>
      <c r="BE169">
        <v>1.9</v>
      </c>
      <c r="BH169">
        <v>1.86</v>
      </c>
      <c r="BI169">
        <v>1.62</v>
      </c>
      <c r="BJ169">
        <v>1.88</v>
      </c>
      <c r="BM169" s="3">
        <f t="shared" si="2"/>
        <v>1.88</v>
      </c>
      <c r="BN169" s="2"/>
      <c r="BO169" s="2"/>
      <c r="BP169" s="2"/>
      <c r="BQ169" s="2"/>
      <c r="BR169" s="2"/>
    </row>
    <row r="170" spans="1:70">
      <c r="A170" t="s">
        <v>352</v>
      </c>
      <c r="B170" t="s">
        <v>353</v>
      </c>
      <c r="C170" t="s">
        <v>7</v>
      </c>
      <c r="D170" t="s">
        <v>8</v>
      </c>
      <c r="E170">
        <v>8.9294437383365715</v>
      </c>
      <c r="J170">
        <v>8.8000001907348597</v>
      </c>
      <c r="O170">
        <v>7.8152225481291397</v>
      </c>
      <c r="P170">
        <v>7.5</v>
      </c>
      <c r="Q170">
        <v>7.400000095367429</v>
      </c>
      <c r="R170">
        <v>7.1999998092651403</v>
      </c>
      <c r="S170">
        <v>7.099999904632571</v>
      </c>
      <c r="T170">
        <v>6.8000001907348597</v>
      </c>
      <c r="U170">
        <v>6.6291319520311625</v>
      </c>
      <c r="V170">
        <v>6.4486256323674471</v>
      </c>
      <c r="W170">
        <v>6.268036196275137</v>
      </c>
      <c r="X170">
        <v>6.1679663758523482</v>
      </c>
      <c r="Y170">
        <v>6.0779077076013008</v>
      </c>
      <c r="Z170">
        <v>5.9976064256276018</v>
      </c>
      <c r="AA170">
        <v>5.9880333038262501</v>
      </c>
      <c r="AB170">
        <v>5.8978802749154839</v>
      </c>
      <c r="AC170">
        <v>5.8077439353012679</v>
      </c>
      <c r="AD170">
        <v>5.6273656989701912</v>
      </c>
      <c r="AE170">
        <v>5.5274460487341255</v>
      </c>
      <c r="AF170">
        <v>5.3377755404461551</v>
      </c>
      <c r="AG170">
        <v>5.2382591293567371</v>
      </c>
      <c r="AH170">
        <v>5.129370179917629</v>
      </c>
      <c r="AI170">
        <v>5.0098403270518945</v>
      </c>
      <c r="AJ170">
        <v>4.899770945940884</v>
      </c>
      <c r="AK170">
        <v>4.6896294626476873</v>
      </c>
      <c r="AL170">
        <v>4.5894523688073807</v>
      </c>
      <c r="AM170">
        <v>4.3000001906999996</v>
      </c>
      <c r="AN170">
        <v>4.1892212827297515</v>
      </c>
      <c r="AO170">
        <v>3.9697892787830016</v>
      </c>
      <c r="AP170">
        <v>3.8593052082745056</v>
      </c>
      <c r="AQ170">
        <v>3.7492717056806804</v>
      </c>
      <c r="AR170">
        <v>3.6294736432806411</v>
      </c>
      <c r="AS170">
        <v>3.5174638179806221</v>
      </c>
      <c r="AT170">
        <v>3.4915975237458334</v>
      </c>
      <c r="AU170">
        <v>3.4145779991685634</v>
      </c>
      <c r="AV170">
        <v>3.3467193534525181</v>
      </c>
      <c r="AW170">
        <v>3.277704047877696</v>
      </c>
      <c r="AX170">
        <v>3.1901623998133859</v>
      </c>
      <c r="AY170">
        <v>3.1642532988696708</v>
      </c>
      <c r="AZ170">
        <v>3.1222817538927123</v>
      </c>
      <c r="BA170">
        <v>3.1024042119933424</v>
      </c>
      <c r="BB170">
        <v>3.0523381936798057</v>
      </c>
      <c r="BC170">
        <v>3.0232581898155075</v>
      </c>
      <c r="BD170">
        <v>2.9531243109499612</v>
      </c>
      <c r="BE170">
        <v>2.91605822079323</v>
      </c>
      <c r="BF170">
        <v>2.8730151708520517</v>
      </c>
      <c r="BG170">
        <v>2.8139751023619772</v>
      </c>
      <c r="BH170">
        <v>2.7819703480316407</v>
      </c>
      <c r="BI170">
        <v>2.7529094282434716</v>
      </c>
      <c r="BJ170">
        <v>2.835644126316569</v>
      </c>
      <c r="BM170" s="3">
        <f t="shared" si="2"/>
        <v>2.835644126316569</v>
      </c>
      <c r="BN170" s="2"/>
      <c r="BO170" s="2"/>
      <c r="BP170" s="2"/>
      <c r="BQ170" s="2"/>
      <c r="BR170" s="2"/>
    </row>
    <row r="171" spans="1:70">
      <c r="A171" t="s">
        <v>354</v>
      </c>
      <c r="B171" t="s">
        <v>355</v>
      </c>
      <c r="C171" t="s">
        <v>7</v>
      </c>
      <c r="D171" t="s">
        <v>8</v>
      </c>
      <c r="AY171">
        <v>3.3</v>
      </c>
      <c r="BB171">
        <v>2.7</v>
      </c>
      <c r="BM171" s="3">
        <f t="shared" si="2"/>
        <v>2.7</v>
      </c>
      <c r="BN171" s="2"/>
      <c r="BO171" s="2"/>
      <c r="BP171" s="2"/>
      <c r="BQ171" s="2"/>
      <c r="BR171" s="2"/>
    </row>
    <row r="172" spans="1:70">
      <c r="A172" t="s">
        <v>356</v>
      </c>
      <c r="B172" t="s">
        <v>357</v>
      </c>
      <c r="C172" t="s">
        <v>7</v>
      </c>
      <c r="D172" t="s">
        <v>8</v>
      </c>
      <c r="BM172" s="3" t="str">
        <f t="shared" si="2"/>
        <v>No reported value</v>
      </c>
      <c r="BN172" s="2"/>
      <c r="BO172" s="2"/>
      <c r="BP172" s="2"/>
      <c r="BQ172" s="2"/>
      <c r="BR172" s="2"/>
    </row>
    <row r="173" spans="1:70">
      <c r="A173" t="s">
        <v>358</v>
      </c>
      <c r="B173" t="s">
        <v>359</v>
      </c>
      <c r="C173" t="s">
        <v>7</v>
      </c>
      <c r="D173" t="s">
        <v>8</v>
      </c>
      <c r="E173">
        <v>0.40949088335037198</v>
      </c>
      <c r="O173">
        <v>0.49470001459121699</v>
      </c>
      <c r="T173">
        <v>0.49529999494552601</v>
      </c>
      <c r="AF173">
        <v>0.54390001296997104</v>
      </c>
      <c r="AM173">
        <v>0.19460000099999999</v>
      </c>
      <c r="AN173">
        <v>0.11999999729999999</v>
      </c>
      <c r="AO173">
        <v>0.11999999729999999</v>
      </c>
      <c r="AP173">
        <v>0.18000000720000001</v>
      </c>
      <c r="AQ173">
        <v>0.11999999729999999</v>
      </c>
      <c r="AX173">
        <v>0.3</v>
      </c>
      <c r="BC173">
        <v>0.35</v>
      </c>
      <c r="BH173">
        <v>0.31</v>
      </c>
      <c r="BJ173">
        <v>0.39</v>
      </c>
      <c r="BM173" s="3">
        <f t="shared" si="2"/>
        <v>0.39</v>
      </c>
      <c r="BN173" s="2"/>
      <c r="BO173" s="2"/>
      <c r="BP173" s="2"/>
      <c r="BQ173" s="2"/>
      <c r="BR173" s="2"/>
    </row>
    <row r="174" spans="1:70">
      <c r="A174" t="s">
        <v>360</v>
      </c>
      <c r="B174" t="s">
        <v>361</v>
      </c>
      <c r="C174" t="s">
        <v>7</v>
      </c>
      <c r="D174" t="s">
        <v>8</v>
      </c>
      <c r="E174">
        <v>0.418167114257813</v>
      </c>
      <c r="O174">
        <v>0.55980002880096402</v>
      </c>
      <c r="T174">
        <v>0.555800020694733</v>
      </c>
      <c r="Y174">
        <v>0.866199970245361</v>
      </c>
      <c r="AG174">
        <v>6.37029981613159</v>
      </c>
      <c r="AI174">
        <v>1.6682000159999999</v>
      </c>
      <c r="AS174">
        <v>1.2</v>
      </c>
      <c r="AW174">
        <v>0.5</v>
      </c>
      <c r="BM174" s="3">
        <f t="shared" si="2"/>
        <v>0.5</v>
      </c>
      <c r="BN174" s="2"/>
      <c r="BO174" s="2"/>
      <c r="BP174" s="2"/>
      <c r="BQ174" s="2"/>
      <c r="BR174" s="2"/>
    </row>
    <row r="175" spans="1:70">
      <c r="A175" t="s">
        <v>362</v>
      </c>
      <c r="B175" t="s">
        <v>363</v>
      </c>
      <c r="C175" t="s">
        <v>7</v>
      </c>
      <c r="D175" t="s">
        <v>8</v>
      </c>
      <c r="E175">
        <v>2.15823602676392</v>
      </c>
      <c r="O175">
        <v>2.2802999019622798</v>
      </c>
      <c r="T175">
        <v>2.4119000434875502</v>
      </c>
      <c r="AD175">
        <v>2.4059998989105198</v>
      </c>
      <c r="AH175">
        <v>1.8269000053405799</v>
      </c>
      <c r="AI175">
        <v>1.8213000297999999</v>
      </c>
      <c r="AL175">
        <v>1.7999999523000001</v>
      </c>
      <c r="AO175">
        <v>1.4800000191</v>
      </c>
      <c r="AV175">
        <v>0.89999997620000005</v>
      </c>
      <c r="AW175">
        <v>0.9</v>
      </c>
      <c r="AX175">
        <v>0.9</v>
      </c>
      <c r="AY175">
        <v>1</v>
      </c>
      <c r="AZ175">
        <v>0.9</v>
      </c>
      <c r="BA175">
        <v>0.9</v>
      </c>
      <c r="BC175">
        <v>0.8</v>
      </c>
      <c r="BD175">
        <v>1.1399999999999999</v>
      </c>
      <c r="BE175">
        <v>0.96</v>
      </c>
      <c r="BF175">
        <v>0.95</v>
      </c>
      <c r="BG175">
        <v>0.93</v>
      </c>
      <c r="BH175">
        <v>0.93</v>
      </c>
      <c r="BI175">
        <v>0.93</v>
      </c>
      <c r="BJ175">
        <v>0.93</v>
      </c>
      <c r="BM175" s="3">
        <f t="shared" si="2"/>
        <v>0.93</v>
      </c>
      <c r="BN175" s="2"/>
      <c r="BO175" s="2"/>
      <c r="BP175" s="2"/>
      <c r="BQ175" s="2"/>
      <c r="BR175" s="2"/>
    </row>
    <row r="176" spans="1:70">
      <c r="A176" t="s">
        <v>364</v>
      </c>
      <c r="B176" t="s">
        <v>365</v>
      </c>
      <c r="C176" t="s">
        <v>7</v>
      </c>
      <c r="D176" t="s">
        <v>8</v>
      </c>
      <c r="AI176">
        <v>5.8000001906999996</v>
      </c>
      <c r="AJ176">
        <v>5.6999998093000004</v>
      </c>
      <c r="AK176">
        <v>5.6999998093000004</v>
      </c>
      <c r="AL176">
        <v>5.5999999045999997</v>
      </c>
      <c r="AM176">
        <v>5.4000000954000003</v>
      </c>
      <c r="AN176">
        <v>5.3000001906999996</v>
      </c>
      <c r="AO176">
        <v>5.1999998093000004</v>
      </c>
      <c r="AP176">
        <v>5.1999998093000004</v>
      </c>
      <c r="AQ176">
        <v>5.0999999045999997</v>
      </c>
      <c r="AR176">
        <v>5</v>
      </c>
      <c r="AS176">
        <v>4.92</v>
      </c>
      <c r="AT176">
        <v>4.75</v>
      </c>
      <c r="AU176">
        <v>4.6900000000000004</v>
      </c>
      <c r="AV176">
        <v>4.58</v>
      </c>
      <c r="AW176">
        <v>4.5599999999999996</v>
      </c>
      <c r="AX176">
        <v>4.5</v>
      </c>
      <c r="AY176">
        <v>4.34</v>
      </c>
      <c r="AZ176">
        <v>4.3099999999999996</v>
      </c>
      <c r="BA176">
        <v>4.2699999999999996</v>
      </c>
      <c r="BB176">
        <v>4.2</v>
      </c>
      <c r="BC176">
        <v>4.05</v>
      </c>
      <c r="BD176">
        <v>3.84</v>
      </c>
      <c r="BE176">
        <v>3.75</v>
      </c>
      <c r="BF176">
        <v>3.61</v>
      </c>
      <c r="BH176">
        <v>3.49</v>
      </c>
      <c r="BI176">
        <v>3.41</v>
      </c>
      <c r="BJ176">
        <v>3.28</v>
      </c>
      <c r="BK176">
        <v>3.17</v>
      </c>
      <c r="BM176" s="3">
        <f t="shared" si="2"/>
        <v>3.17</v>
      </c>
      <c r="BN176" s="2"/>
      <c r="BO176" s="2"/>
      <c r="BP176" s="2"/>
      <c r="BQ176" s="2"/>
      <c r="BR176" s="2"/>
    </row>
    <row r="177" spans="1:70">
      <c r="A177" t="s">
        <v>366</v>
      </c>
      <c r="B177" t="s">
        <v>367</v>
      </c>
      <c r="C177" t="s">
        <v>7</v>
      </c>
      <c r="D177" t="s">
        <v>8</v>
      </c>
      <c r="AE177">
        <v>5.9000000953674299</v>
      </c>
      <c r="AF177">
        <v>5.6999998092651403</v>
      </c>
      <c r="AG177">
        <v>5.3000001907348597</v>
      </c>
      <c r="AH177">
        <v>4.8000001907348597</v>
      </c>
      <c r="AI177">
        <v>4.5999999045999997</v>
      </c>
      <c r="AJ177">
        <v>4.4000000954000003</v>
      </c>
      <c r="AK177">
        <v>4.3000001906999996</v>
      </c>
      <c r="AL177">
        <v>4.1999998093000004</v>
      </c>
      <c r="AM177">
        <v>4.0999999045999997</v>
      </c>
      <c r="AN177">
        <v>4</v>
      </c>
      <c r="AO177">
        <v>4</v>
      </c>
      <c r="AP177">
        <v>4</v>
      </c>
      <c r="AQ177">
        <v>4</v>
      </c>
      <c r="AR177">
        <v>3.9000000953999998</v>
      </c>
      <c r="AS177">
        <v>3.8</v>
      </c>
      <c r="AT177">
        <v>3.82</v>
      </c>
      <c r="AU177">
        <v>4.99</v>
      </c>
      <c r="AV177">
        <v>4.99</v>
      </c>
      <c r="AW177">
        <v>5.25</v>
      </c>
      <c r="AX177">
        <v>5.16</v>
      </c>
      <c r="AY177">
        <v>5.03</v>
      </c>
      <c r="AZ177">
        <v>4.8600000000000003</v>
      </c>
      <c r="BA177">
        <v>4.6399999999999997</v>
      </c>
      <c r="BB177">
        <v>4.5199999999999996</v>
      </c>
      <c r="BC177">
        <v>4.3</v>
      </c>
      <c r="BD177">
        <v>4.1900000000000004</v>
      </c>
      <c r="BE177">
        <v>3.97</v>
      </c>
      <c r="BF177">
        <v>3.86</v>
      </c>
      <c r="BG177">
        <v>3.84</v>
      </c>
      <c r="BH177">
        <v>3.76</v>
      </c>
      <c r="BI177">
        <v>3.68</v>
      </c>
      <c r="BJ177">
        <v>3.6</v>
      </c>
      <c r="BK177">
        <v>3.53</v>
      </c>
      <c r="BM177" s="3">
        <f t="shared" si="2"/>
        <v>3.53</v>
      </c>
      <c r="BN177" s="2"/>
      <c r="BO177" s="2"/>
      <c r="BP177" s="2"/>
      <c r="BQ177" s="2"/>
      <c r="BR177" s="2"/>
    </row>
    <row r="178" spans="1:70">
      <c r="A178" t="s">
        <v>368</v>
      </c>
      <c r="B178" t="s">
        <v>369</v>
      </c>
      <c r="C178" t="s">
        <v>7</v>
      </c>
      <c r="D178" t="s">
        <v>8</v>
      </c>
      <c r="E178">
        <v>0.11576379835605601</v>
      </c>
      <c r="O178">
        <v>0.13529999554157299</v>
      </c>
      <c r="T178">
        <v>0.13770000636577601</v>
      </c>
      <c r="Y178">
        <v>0.17560000717639901</v>
      </c>
      <c r="AD178">
        <v>0.18019999563694</v>
      </c>
      <c r="AF178">
        <v>0.22699999809265101</v>
      </c>
      <c r="AG178">
        <v>0.23980000615119901</v>
      </c>
      <c r="AH178">
        <v>0.24429999291896801</v>
      </c>
      <c r="AI178">
        <v>0.24359999600000001</v>
      </c>
      <c r="AJ178">
        <v>0.2372000068</v>
      </c>
      <c r="AK178">
        <v>0.2425999939</v>
      </c>
      <c r="AL178">
        <v>0.2387000024</v>
      </c>
      <c r="AM178">
        <v>0.23229999840000001</v>
      </c>
      <c r="AN178">
        <v>0.17000000179999999</v>
      </c>
      <c r="AO178">
        <v>0.15999999640000001</v>
      </c>
      <c r="AP178">
        <v>0.17000000179999999</v>
      </c>
      <c r="AR178">
        <v>0.20000000300000001</v>
      </c>
      <c r="AT178">
        <v>0.2</v>
      </c>
      <c r="AU178">
        <v>0.15</v>
      </c>
      <c r="AY178">
        <v>5</v>
      </c>
      <c r="BE178">
        <v>0.3</v>
      </c>
      <c r="BM178" s="3">
        <f t="shared" si="2"/>
        <v>0.3</v>
      </c>
      <c r="BN178" s="2"/>
      <c r="BO178" s="2"/>
      <c r="BP178" s="2"/>
      <c r="BQ178" s="2"/>
      <c r="BR178" s="2"/>
    </row>
    <row r="179" spans="1:70">
      <c r="A179" t="s">
        <v>370</v>
      </c>
      <c r="B179" t="s">
        <v>371</v>
      </c>
      <c r="C179" t="s">
        <v>7</v>
      </c>
      <c r="D179" t="s">
        <v>8</v>
      </c>
      <c r="AW179">
        <v>3.5</v>
      </c>
      <c r="AZ179">
        <v>3.5</v>
      </c>
      <c r="BC179">
        <v>5</v>
      </c>
      <c r="BM179" s="3">
        <f t="shared" si="2"/>
        <v>5</v>
      </c>
      <c r="BN179" s="2"/>
      <c r="BO179" s="2"/>
      <c r="BP179" s="2"/>
      <c r="BQ179" s="2"/>
      <c r="BR179" s="2"/>
    </row>
    <row r="180" spans="1:70">
      <c r="A180" t="s">
        <v>372</v>
      </c>
      <c r="B180" t="s">
        <v>373</v>
      </c>
      <c r="C180" t="s">
        <v>7</v>
      </c>
      <c r="D180" t="s">
        <v>8</v>
      </c>
      <c r="E180">
        <v>11.699999809265099</v>
      </c>
      <c r="O180">
        <v>10.800000190734901</v>
      </c>
      <c r="Y180">
        <v>10.199999809265099</v>
      </c>
      <c r="AD180">
        <v>9.5</v>
      </c>
      <c r="AI180">
        <v>8.5</v>
      </c>
      <c r="AJ180">
        <v>7.4000000954000003</v>
      </c>
      <c r="AK180">
        <v>7.0999999045999997</v>
      </c>
      <c r="AL180">
        <v>6.5</v>
      </c>
      <c r="AM180">
        <v>6.6999998093000004</v>
      </c>
      <c r="AN180">
        <v>6.1999998093000004</v>
      </c>
      <c r="AO180">
        <v>6.0999999045999997</v>
      </c>
      <c r="AP180">
        <v>6.0999999045999997</v>
      </c>
      <c r="AQ180">
        <v>6.1999998093000004</v>
      </c>
      <c r="AU180">
        <v>6.2</v>
      </c>
      <c r="BB180">
        <v>2.41</v>
      </c>
      <c r="BC180">
        <v>2.75</v>
      </c>
      <c r="BD180">
        <v>2.82</v>
      </c>
      <c r="BE180">
        <v>2.83</v>
      </c>
      <c r="BF180">
        <v>2.78</v>
      </c>
      <c r="BG180">
        <v>2.76</v>
      </c>
      <c r="BH180">
        <v>2.72</v>
      </c>
      <c r="BI180">
        <v>2.74</v>
      </c>
      <c r="BJ180">
        <v>2.73</v>
      </c>
      <c r="BK180">
        <v>2.62</v>
      </c>
      <c r="BL180">
        <v>2.57</v>
      </c>
      <c r="BM180" s="3">
        <f t="shared" si="2"/>
        <v>2.57</v>
      </c>
      <c r="BN180" s="2"/>
      <c r="BO180" s="2"/>
      <c r="BP180" s="2"/>
      <c r="BQ180" s="2"/>
      <c r="BR180" s="2"/>
    </row>
    <row r="181" spans="1:70">
      <c r="A181" t="s">
        <v>374</v>
      </c>
      <c r="B181" t="s">
        <v>375</v>
      </c>
      <c r="C181" t="s">
        <v>7</v>
      </c>
      <c r="D181" t="s">
        <v>8</v>
      </c>
      <c r="E181">
        <v>8.567009171184516</v>
      </c>
      <c r="O181">
        <v>8.6717528159944219</v>
      </c>
      <c r="Y181">
        <v>7.5529238113351278</v>
      </c>
      <c r="AD181">
        <v>7.9878256561116086</v>
      </c>
      <c r="AI181">
        <v>5.5544541518745891</v>
      </c>
      <c r="AJ181">
        <v>5.7925378656165547</v>
      </c>
      <c r="AK181">
        <v>5.5225421944367019</v>
      </c>
      <c r="AL181">
        <v>6.3942266804156986</v>
      </c>
      <c r="AM181">
        <v>6.5329008335311398</v>
      </c>
      <c r="AN181">
        <v>6.3135841964479527</v>
      </c>
      <c r="AO181">
        <v>6.0040216234077493</v>
      </c>
      <c r="AP181">
        <v>6.0740673375120879</v>
      </c>
      <c r="AQ181">
        <v>5.9592543830298883</v>
      </c>
      <c r="AR181">
        <v>5.849652422601662</v>
      </c>
      <c r="AS181">
        <v>5.5387040667074201</v>
      </c>
      <c r="AT181">
        <v>5.4803064477478438</v>
      </c>
      <c r="AU181">
        <v>5.4376460565107863</v>
      </c>
      <c r="AV181">
        <v>5.2399392891927841</v>
      </c>
      <c r="AW181">
        <v>5.1776171118802194</v>
      </c>
      <c r="AX181">
        <v>5.2455671538468378</v>
      </c>
      <c r="AY181">
        <v>5.0484147190791919</v>
      </c>
      <c r="AZ181">
        <v>5.0321546230592835</v>
      </c>
      <c r="BA181">
        <v>5.1143195613294958</v>
      </c>
      <c r="BB181">
        <v>5.0506706239465569</v>
      </c>
      <c r="BC181">
        <v>4.8804799041259859</v>
      </c>
      <c r="BD181">
        <v>4.842107520051969</v>
      </c>
      <c r="BE181">
        <v>4.8287681289753213</v>
      </c>
      <c r="BF181">
        <v>4.7921035882641938</v>
      </c>
      <c r="BG181">
        <v>4.7804742729744314</v>
      </c>
      <c r="BH181">
        <v>4.7222109657080988</v>
      </c>
      <c r="BI181">
        <v>4.7007120223639669</v>
      </c>
      <c r="BJ181">
        <v>4.7178967807299985</v>
      </c>
      <c r="BK181">
        <v>5.0410989381464297</v>
      </c>
      <c r="BM181" s="3">
        <f t="shared" si="2"/>
        <v>5.0410989381464297</v>
      </c>
      <c r="BN181" s="2"/>
      <c r="BO181" s="2"/>
      <c r="BP181" s="2"/>
      <c r="BQ181" s="2"/>
      <c r="BR181" s="2"/>
    </row>
    <row r="182" spans="1:70">
      <c r="A182" t="s">
        <v>376</v>
      </c>
      <c r="B182" t="s">
        <v>377</v>
      </c>
      <c r="C182" t="s">
        <v>7</v>
      </c>
      <c r="D182" t="s">
        <v>8</v>
      </c>
      <c r="E182">
        <v>0.33512544631958002</v>
      </c>
      <c r="Y182">
        <v>1.62030005455017</v>
      </c>
      <c r="Z182">
        <v>1.60759997367859</v>
      </c>
      <c r="AH182">
        <v>2.5072000026702899</v>
      </c>
      <c r="AI182">
        <v>2.1087999343999999</v>
      </c>
      <c r="AQ182">
        <v>2.2000000477000001</v>
      </c>
      <c r="AS182">
        <v>2.1800000000000002</v>
      </c>
      <c r="AT182">
        <v>2.1</v>
      </c>
      <c r="AU182">
        <v>2.04</v>
      </c>
      <c r="AV182">
        <v>2.04</v>
      </c>
      <c r="AW182">
        <v>2.2000000000000002</v>
      </c>
      <c r="AX182">
        <v>2.1</v>
      </c>
      <c r="AY182">
        <v>2.1</v>
      </c>
      <c r="AZ182">
        <v>2.02</v>
      </c>
      <c r="BA182">
        <v>2.02</v>
      </c>
      <c r="BB182">
        <v>1.9</v>
      </c>
      <c r="BC182">
        <v>1.77</v>
      </c>
      <c r="BD182">
        <v>1.77</v>
      </c>
      <c r="BE182">
        <v>1.65</v>
      </c>
      <c r="BF182">
        <v>1.71</v>
      </c>
      <c r="BG182">
        <v>1.58</v>
      </c>
      <c r="BH182">
        <v>1.56</v>
      </c>
      <c r="BI182">
        <v>1.49</v>
      </c>
      <c r="BJ182">
        <v>1.47</v>
      </c>
      <c r="BM182" s="3">
        <f t="shared" si="2"/>
        <v>1.47</v>
      </c>
      <c r="BN182" s="2"/>
      <c r="BO182" s="2"/>
      <c r="BP182" s="2"/>
      <c r="BQ182" s="2"/>
      <c r="BR182" s="2"/>
    </row>
    <row r="183" spans="1:70">
      <c r="A183" t="s">
        <v>378</v>
      </c>
      <c r="B183" t="s">
        <v>379</v>
      </c>
      <c r="C183" t="s">
        <v>7</v>
      </c>
      <c r="D183" t="s">
        <v>8</v>
      </c>
      <c r="BM183" s="3" t="str">
        <f t="shared" si="2"/>
        <v>No reported value</v>
      </c>
      <c r="BN183" s="2"/>
      <c r="BO183" s="2"/>
      <c r="BP183" s="2"/>
      <c r="BQ183" s="2"/>
      <c r="BR183" s="2"/>
    </row>
    <row r="184" spans="1:70">
      <c r="A184" t="s">
        <v>380</v>
      </c>
      <c r="B184" t="s">
        <v>381</v>
      </c>
      <c r="C184" t="s">
        <v>7</v>
      </c>
      <c r="D184" t="s">
        <v>8</v>
      </c>
      <c r="E184">
        <v>0.55726158618927002</v>
      </c>
      <c r="O184">
        <v>0.52079999446868896</v>
      </c>
      <c r="T184">
        <v>0.52630001306533802</v>
      </c>
      <c r="Y184">
        <v>0.57309997081756603</v>
      </c>
      <c r="Z184">
        <v>0.5692999958992</v>
      </c>
      <c r="AE184">
        <v>0.59950000047683705</v>
      </c>
      <c r="AH184">
        <v>0.60430002212524403</v>
      </c>
      <c r="AI184">
        <v>0.63999998570000005</v>
      </c>
      <c r="AJ184">
        <v>0.65219998359999998</v>
      </c>
      <c r="AK184">
        <v>0.64469999069999995</v>
      </c>
      <c r="AL184">
        <v>0.65149998659999997</v>
      </c>
      <c r="AS184">
        <v>0.67</v>
      </c>
      <c r="AT184">
        <v>0.66</v>
      </c>
      <c r="AU184">
        <v>0.69</v>
      </c>
      <c r="AV184">
        <v>0.68</v>
      </c>
      <c r="AW184">
        <v>0.68</v>
      </c>
      <c r="AX184">
        <v>0.7</v>
      </c>
      <c r="AY184">
        <v>1.25</v>
      </c>
      <c r="AZ184">
        <v>1</v>
      </c>
      <c r="BA184">
        <v>0.6</v>
      </c>
      <c r="BB184">
        <v>0.6</v>
      </c>
      <c r="BC184">
        <v>0.6</v>
      </c>
      <c r="BD184">
        <v>0.6</v>
      </c>
      <c r="BE184">
        <v>0.6</v>
      </c>
      <c r="BF184">
        <v>0.6</v>
      </c>
      <c r="BG184">
        <v>0.6</v>
      </c>
      <c r="BH184">
        <v>0.6</v>
      </c>
      <c r="BI184">
        <v>0.63</v>
      </c>
      <c r="BJ184">
        <v>0.63</v>
      </c>
      <c r="BM184" s="3">
        <f t="shared" si="2"/>
        <v>0.63</v>
      </c>
      <c r="BN184" s="2"/>
      <c r="BO184" s="2"/>
      <c r="BP184" s="2"/>
      <c r="BQ184" s="2"/>
      <c r="BR184" s="2"/>
    </row>
    <row r="185" spans="1:70">
      <c r="A185" t="s">
        <v>382</v>
      </c>
      <c r="B185" t="s">
        <v>383</v>
      </c>
      <c r="C185" t="s">
        <v>7</v>
      </c>
      <c r="D185" t="s">
        <v>8</v>
      </c>
      <c r="E185">
        <v>3.7753107547760001</v>
      </c>
      <c r="O185">
        <v>2.97410011291504</v>
      </c>
      <c r="T185">
        <v>3.3817000389099099</v>
      </c>
      <c r="AD185">
        <v>3.35330009460449</v>
      </c>
      <c r="AI185">
        <v>2.5</v>
      </c>
      <c r="AL185">
        <v>2.7000000477000001</v>
      </c>
      <c r="AO185">
        <v>2.2100000381</v>
      </c>
      <c r="AU185">
        <v>2.5</v>
      </c>
      <c r="AW185">
        <v>2.4</v>
      </c>
      <c r="AX185">
        <v>2.2000000000000002</v>
      </c>
      <c r="AY185">
        <v>2.2999999999999998</v>
      </c>
      <c r="AZ185">
        <v>2.2999999999999998</v>
      </c>
      <c r="BA185">
        <v>2.2999999999999998</v>
      </c>
      <c r="BB185">
        <v>2.2999999999999998</v>
      </c>
      <c r="BC185">
        <v>2.2999999999999998</v>
      </c>
      <c r="BD185">
        <v>2.27</v>
      </c>
      <c r="BE185">
        <v>2.33</v>
      </c>
      <c r="BF185">
        <v>2.2999999999999998</v>
      </c>
      <c r="BG185">
        <v>2.2400000000000002</v>
      </c>
      <c r="BH185">
        <v>2.29</v>
      </c>
      <c r="BI185">
        <v>2.25</v>
      </c>
      <c r="BM185" s="3">
        <f t="shared" si="2"/>
        <v>2.25</v>
      </c>
      <c r="BN185" s="2"/>
      <c r="BO185" s="2"/>
      <c r="BP185" s="2"/>
      <c r="BQ185" s="2"/>
      <c r="BR185" s="2"/>
    </row>
    <row r="186" spans="1:70">
      <c r="A186" t="s">
        <v>384</v>
      </c>
      <c r="B186" t="s">
        <v>385</v>
      </c>
      <c r="C186" t="s">
        <v>7</v>
      </c>
      <c r="D186" t="s">
        <v>8</v>
      </c>
      <c r="E186">
        <v>2.41143894195557</v>
      </c>
      <c r="O186">
        <v>2.1728000640869101</v>
      </c>
      <c r="T186">
        <v>2.5</v>
      </c>
      <c r="AD186">
        <v>1.6844999790191699</v>
      </c>
      <c r="AI186">
        <v>1.4132000208</v>
      </c>
      <c r="AK186">
        <v>1.5</v>
      </c>
      <c r="AL186">
        <v>1.2999999523000001</v>
      </c>
      <c r="AM186">
        <v>1.3571000098999999</v>
      </c>
      <c r="AO186">
        <v>1.4700000285999999</v>
      </c>
      <c r="AV186">
        <v>1.3999999761999999</v>
      </c>
      <c r="AW186">
        <v>0.9</v>
      </c>
      <c r="AZ186">
        <v>1.2</v>
      </c>
      <c r="BA186">
        <v>1.5</v>
      </c>
      <c r="BB186">
        <v>1.6</v>
      </c>
      <c r="BC186">
        <v>1.5</v>
      </c>
      <c r="BD186">
        <v>1.53</v>
      </c>
      <c r="BE186">
        <v>1.52</v>
      </c>
      <c r="BF186">
        <v>1.51</v>
      </c>
      <c r="BG186">
        <v>1.56</v>
      </c>
      <c r="BH186">
        <v>1.55</v>
      </c>
      <c r="BI186">
        <v>1.59</v>
      </c>
      <c r="BJ186">
        <v>1.59</v>
      </c>
      <c r="BM186" s="3">
        <f t="shared" si="2"/>
        <v>1.59</v>
      </c>
      <c r="BN186" s="2"/>
      <c r="BO186" s="2"/>
      <c r="BP186" s="2"/>
      <c r="BQ186" s="2"/>
      <c r="BR186" s="2"/>
    </row>
    <row r="187" spans="1:70">
      <c r="A187" t="s">
        <v>386</v>
      </c>
      <c r="B187" t="s">
        <v>387</v>
      </c>
      <c r="C187" t="s">
        <v>7</v>
      </c>
      <c r="D187" t="s">
        <v>8</v>
      </c>
      <c r="E187">
        <v>0.83895766735076904</v>
      </c>
      <c r="O187">
        <v>1.1898000240325901</v>
      </c>
      <c r="T187">
        <v>1.70949995517731</v>
      </c>
      <c r="U187">
        <v>1.70940005779266</v>
      </c>
      <c r="Y187">
        <v>1.708899974823</v>
      </c>
      <c r="AA187">
        <v>1.71350002288818</v>
      </c>
      <c r="AB187">
        <v>1.7146999835968</v>
      </c>
      <c r="AC187">
        <v>1.71529996395111</v>
      </c>
      <c r="AD187">
        <v>1.7556999921798699</v>
      </c>
      <c r="AE187">
        <v>1.71420001983643</v>
      </c>
      <c r="AI187">
        <v>1.3918999433999999</v>
      </c>
      <c r="AJ187">
        <v>1.2745000124000001</v>
      </c>
      <c r="AK187">
        <v>1.3701000214000001</v>
      </c>
      <c r="AL187">
        <v>1.0710999966000001</v>
      </c>
      <c r="AT187">
        <v>1</v>
      </c>
      <c r="AU187">
        <v>0.5</v>
      </c>
      <c r="AY187">
        <v>1.07</v>
      </c>
      <c r="AZ187">
        <v>1.05</v>
      </c>
      <c r="BA187">
        <v>1.04</v>
      </c>
      <c r="BB187">
        <v>1.06</v>
      </c>
      <c r="BC187">
        <v>1.06</v>
      </c>
      <c r="BD187">
        <v>1.07</v>
      </c>
      <c r="BE187">
        <v>1.05</v>
      </c>
      <c r="BF187">
        <v>0.99</v>
      </c>
      <c r="BG187">
        <v>0.99</v>
      </c>
      <c r="BM187" s="3">
        <f t="shared" si="2"/>
        <v>0.99</v>
      </c>
      <c r="BN187" s="2"/>
      <c r="BO187" s="2"/>
      <c r="BP187" s="2"/>
      <c r="BQ187" s="2"/>
      <c r="BR187" s="2"/>
    </row>
    <row r="188" spans="1:70">
      <c r="A188" t="s">
        <v>388</v>
      </c>
      <c r="B188" t="s">
        <v>389</v>
      </c>
      <c r="C188" t="s">
        <v>7</v>
      </c>
      <c r="D188" t="s">
        <v>8</v>
      </c>
      <c r="AQ188">
        <v>4.4000000000000004</v>
      </c>
      <c r="AY188">
        <v>5.9</v>
      </c>
      <c r="AZ188">
        <v>5</v>
      </c>
      <c r="BB188">
        <v>4.9000000000000004</v>
      </c>
      <c r="BC188">
        <v>4.8</v>
      </c>
      <c r="BM188" s="3">
        <f t="shared" si="2"/>
        <v>4.8</v>
      </c>
      <c r="BN188" s="2"/>
      <c r="BO188" s="2"/>
      <c r="BP188" s="2"/>
      <c r="BQ188" s="2"/>
      <c r="BR188" s="2"/>
    </row>
    <row r="189" spans="1:70">
      <c r="A189" t="s">
        <v>390</v>
      </c>
      <c r="B189" t="s">
        <v>391</v>
      </c>
      <c r="C189" t="s">
        <v>7</v>
      </c>
      <c r="D189" t="s">
        <v>8</v>
      </c>
      <c r="O189">
        <v>6.6023998260498002</v>
      </c>
      <c r="T189">
        <v>4.9432001113891602</v>
      </c>
      <c r="Y189">
        <v>5.5444002151489302</v>
      </c>
      <c r="AC189">
        <v>4.9983000755310103</v>
      </c>
      <c r="AD189">
        <v>4.7354001998901403</v>
      </c>
      <c r="AH189">
        <v>3.3299000263214098</v>
      </c>
      <c r="AI189">
        <v>4.0241999626</v>
      </c>
      <c r="BM189" s="3">
        <f t="shared" si="2"/>
        <v>4.0241999626</v>
      </c>
      <c r="BN189" s="2"/>
      <c r="BO189" s="2"/>
      <c r="BP189" s="2"/>
      <c r="BQ189" s="2"/>
      <c r="BR189" s="2"/>
    </row>
    <row r="190" spans="1:70">
      <c r="A190" t="s">
        <v>392</v>
      </c>
      <c r="B190" t="s">
        <v>393</v>
      </c>
      <c r="C190" t="s">
        <v>7</v>
      </c>
      <c r="D190" t="s">
        <v>8</v>
      </c>
      <c r="E190">
        <v>4.5999999046325701</v>
      </c>
      <c r="O190">
        <v>5.1999998092651403</v>
      </c>
      <c r="Y190">
        <v>5.5999999046325701</v>
      </c>
      <c r="AD190">
        <v>5.6999998092651403</v>
      </c>
      <c r="AI190">
        <v>5.6999998093000004</v>
      </c>
      <c r="AJ190">
        <v>5.6999998093000004</v>
      </c>
      <c r="AK190">
        <v>5.5999999045999997</v>
      </c>
      <c r="AL190">
        <v>5.5999999045999997</v>
      </c>
      <c r="AM190">
        <v>5.5999999045999997</v>
      </c>
      <c r="AN190">
        <v>5.5</v>
      </c>
      <c r="AO190">
        <v>5.5</v>
      </c>
      <c r="AP190">
        <v>5.4000000954000003</v>
      </c>
      <c r="AQ190">
        <v>5.3000001906999996</v>
      </c>
      <c r="AR190">
        <v>5.0999999045999997</v>
      </c>
      <c r="AS190">
        <v>4.9000000954000003</v>
      </c>
      <c r="AU190">
        <v>5.5999999045999997</v>
      </c>
      <c r="AV190">
        <v>6.68</v>
      </c>
      <c r="AW190">
        <v>6.67</v>
      </c>
      <c r="AX190">
        <v>6.52</v>
      </c>
      <c r="AY190">
        <v>6.47</v>
      </c>
      <c r="AZ190">
        <v>6.42</v>
      </c>
      <c r="BA190">
        <v>6.62</v>
      </c>
      <c r="BB190">
        <v>6.65</v>
      </c>
      <c r="BC190">
        <v>6.61</v>
      </c>
      <c r="BD190">
        <v>6.63</v>
      </c>
      <c r="BE190">
        <v>6.63</v>
      </c>
      <c r="BF190">
        <v>6.61</v>
      </c>
      <c r="BG190">
        <v>6.63</v>
      </c>
      <c r="BH190">
        <v>6.63</v>
      </c>
      <c r="BI190">
        <v>6.64</v>
      </c>
      <c r="BJ190">
        <v>6.62</v>
      </c>
      <c r="BK190">
        <v>6.54</v>
      </c>
      <c r="BM190" s="3">
        <f t="shared" si="2"/>
        <v>6.54</v>
      </c>
      <c r="BN190" s="2"/>
      <c r="BO190" s="2"/>
      <c r="BP190" s="2"/>
      <c r="BQ190" s="2"/>
      <c r="BR190" s="2"/>
    </row>
    <row r="191" spans="1:70">
      <c r="A191" t="s">
        <v>394</v>
      </c>
      <c r="B191" t="s">
        <v>395</v>
      </c>
      <c r="C191" t="s">
        <v>7</v>
      </c>
      <c r="D191" t="s">
        <v>8</v>
      </c>
      <c r="E191">
        <v>1.4218633420944915</v>
      </c>
      <c r="O191">
        <v>1.3686280246039331</v>
      </c>
      <c r="AI191">
        <v>1.3293418611805889</v>
      </c>
      <c r="BM191" s="3">
        <f t="shared" si="2"/>
        <v>1.3293418611805889</v>
      </c>
      <c r="BN191" s="2"/>
      <c r="BO191" s="2"/>
      <c r="BP191" s="2"/>
      <c r="BQ191" s="2"/>
      <c r="BR191" s="2"/>
    </row>
    <row r="192" spans="1:70">
      <c r="A192" t="s">
        <v>396</v>
      </c>
      <c r="B192" t="s">
        <v>397</v>
      </c>
      <c r="C192" t="s">
        <v>7</v>
      </c>
      <c r="D192" t="s">
        <v>8</v>
      </c>
      <c r="AO192">
        <v>3.3199999332000001</v>
      </c>
      <c r="BM192" s="3">
        <f t="shared" si="2"/>
        <v>3.3199999332000001</v>
      </c>
      <c r="BN192" s="2"/>
      <c r="BO192" s="2"/>
      <c r="BP192" s="2"/>
      <c r="BQ192" s="2"/>
      <c r="BR192" s="2"/>
    </row>
    <row r="193" spans="1:70">
      <c r="A193" t="s">
        <v>398</v>
      </c>
      <c r="B193" t="s">
        <v>399</v>
      </c>
      <c r="C193" t="s">
        <v>7</v>
      </c>
      <c r="D193" t="s">
        <v>8</v>
      </c>
      <c r="AU193">
        <v>13.2</v>
      </c>
      <c r="BC193">
        <v>14.3</v>
      </c>
      <c r="BE193">
        <v>13.2</v>
      </c>
      <c r="BM193" s="3">
        <f t="shared" si="2"/>
        <v>13.2</v>
      </c>
      <c r="BN193" s="2"/>
      <c r="BO193" s="2"/>
      <c r="BP193" s="2"/>
      <c r="BQ193" s="2"/>
      <c r="BR193" s="2"/>
    </row>
    <row r="194" spans="1:70">
      <c r="A194" t="s">
        <v>400</v>
      </c>
      <c r="B194" t="s">
        <v>401</v>
      </c>
      <c r="C194" t="s">
        <v>7</v>
      </c>
      <c r="D194" t="s">
        <v>8</v>
      </c>
      <c r="AD194">
        <v>4</v>
      </c>
      <c r="AE194">
        <v>4</v>
      </c>
      <c r="AF194">
        <v>4</v>
      </c>
      <c r="AG194">
        <v>4</v>
      </c>
      <c r="AH194">
        <v>4.0999999046325701</v>
      </c>
      <c r="AI194">
        <v>4.0999999045999997</v>
      </c>
      <c r="AJ194">
        <v>4.0999999045999997</v>
      </c>
      <c r="AK194">
        <v>4</v>
      </c>
      <c r="AL194">
        <v>3.9000000953999998</v>
      </c>
      <c r="AM194">
        <v>3.9000000953999998</v>
      </c>
      <c r="AN194">
        <v>3.9000000953999998</v>
      </c>
      <c r="AO194">
        <v>4</v>
      </c>
      <c r="AP194">
        <v>3.9000000953999998</v>
      </c>
      <c r="AQ194">
        <v>3.9000000953999998</v>
      </c>
      <c r="AR194">
        <v>3.7999999522999999</v>
      </c>
      <c r="AS194">
        <v>3.71</v>
      </c>
      <c r="AT194">
        <v>3.65</v>
      </c>
      <c r="AU194">
        <v>3.57</v>
      </c>
      <c r="AV194">
        <v>3.58</v>
      </c>
      <c r="AW194">
        <v>3.59</v>
      </c>
      <c r="AX194">
        <v>3.56</v>
      </c>
      <c r="AY194">
        <v>3.48</v>
      </c>
      <c r="AZ194">
        <v>3.44</v>
      </c>
      <c r="BA194">
        <v>3.39</v>
      </c>
      <c r="BB194">
        <v>3.37</v>
      </c>
      <c r="BC194">
        <v>3.37</v>
      </c>
      <c r="BD194">
        <v>3.37</v>
      </c>
      <c r="BE194">
        <v>3.41</v>
      </c>
      <c r="BF194">
        <v>3.39</v>
      </c>
      <c r="BG194">
        <v>3.32</v>
      </c>
      <c r="BH194">
        <v>3.37</v>
      </c>
      <c r="BI194">
        <v>3.39</v>
      </c>
      <c r="BJ194">
        <v>3.39</v>
      </c>
      <c r="BK194">
        <v>3.45</v>
      </c>
      <c r="BM194" s="3">
        <f t="shared" ref="BM194:BM257" si="3">IFERROR(LOOKUP(2,1/(ISNUMBER(E194:BL194)),E194:BL194),"No reported value")</f>
        <v>3.45</v>
      </c>
      <c r="BN194" s="2"/>
      <c r="BO194" s="2"/>
      <c r="BP194" s="2"/>
      <c r="BQ194" s="2"/>
      <c r="BR194" s="2"/>
    </row>
    <row r="195" spans="1:70">
      <c r="A195" t="s">
        <v>402</v>
      </c>
      <c r="B195" t="s">
        <v>403</v>
      </c>
      <c r="C195" t="s">
        <v>7</v>
      </c>
      <c r="D195" t="s">
        <v>8</v>
      </c>
      <c r="E195">
        <v>2.3892507553100599</v>
      </c>
      <c r="O195">
        <v>1.62940001487732</v>
      </c>
      <c r="T195">
        <v>1.68299996852875</v>
      </c>
      <c r="AH195">
        <v>1.3200999498367301</v>
      </c>
      <c r="AI195">
        <v>0.93220001460000002</v>
      </c>
      <c r="AL195">
        <v>1.2999999523000001</v>
      </c>
      <c r="AM195">
        <v>0.60089999439999997</v>
      </c>
      <c r="AO195">
        <v>1.3400000334</v>
      </c>
      <c r="AU195">
        <v>1.2000000476999999</v>
      </c>
      <c r="AX195">
        <v>1.2</v>
      </c>
      <c r="AY195">
        <v>1.3</v>
      </c>
      <c r="AZ195">
        <v>1.3</v>
      </c>
      <c r="BA195">
        <v>1.3</v>
      </c>
      <c r="BB195">
        <v>1.3</v>
      </c>
      <c r="BC195">
        <v>1.3</v>
      </c>
      <c r="BD195">
        <v>1.36</v>
      </c>
      <c r="BG195">
        <v>0.83</v>
      </c>
      <c r="BH195">
        <v>0.78</v>
      </c>
      <c r="BI195">
        <v>0.83</v>
      </c>
      <c r="BM195" s="3">
        <f t="shared" si="3"/>
        <v>0.83</v>
      </c>
      <c r="BN195" s="2"/>
      <c r="BO195" s="2"/>
      <c r="BP195" s="2"/>
      <c r="BQ195" s="2"/>
      <c r="BR195" s="2"/>
    </row>
    <row r="196" spans="1:70">
      <c r="A196" t="s">
        <v>404</v>
      </c>
      <c r="B196" t="s">
        <v>405</v>
      </c>
      <c r="C196" t="s">
        <v>7</v>
      </c>
      <c r="D196" t="s">
        <v>8</v>
      </c>
      <c r="AO196">
        <v>1.2000000476999999</v>
      </c>
      <c r="BM196" s="3">
        <f t="shared" si="3"/>
        <v>1.2000000476999999</v>
      </c>
      <c r="BN196" s="2"/>
      <c r="BO196" s="2"/>
      <c r="BP196" s="2"/>
      <c r="BQ196" s="2"/>
      <c r="BR196" s="2"/>
    </row>
    <row r="197" spans="1:70">
      <c r="A197" t="s">
        <v>406</v>
      </c>
      <c r="B197" t="s">
        <v>407</v>
      </c>
      <c r="C197" t="s">
        <v>7</v>
      </c>
      <c r="D197" t="s">
        <v>8</v>
      </c>
      <c r="E197">
        <v>4.7797837456611845</v>
      </c>
      <c r="O197">
        <v>4.8902458193528027</v>
      </c>
      <c r="Y197">
        <v>3.6119148333500277</v>
      </c>
      <c r="Z197">
        <v>3.7040097140101875</v>
      </c>
      <c r="AX197">
        <v>2.0769050102661972</v>
      </c>
      <c r="BD197">
        <v>1.9381494368447407</v>
      </c>
      <c r="BM197" s="3">
        <f t="shared" si="3"/>
        <v>1.9381494368447407</v>
      </c>
      <c r="BN197" s="2"/>
      <c r="BO197" s="2"/>
      <c r="BP197" s="2"/>
      <c r="BQ197" s="2"/>
      <c r="BR197" s="2"/>
    </row>
    <row r="198" spans="1:70">
      <c r="A198" t="s">
        <v>408</v>
      </c>
      <c r="B198" t="s">
        <v>409</v>
      </c>
      <c r="C198" t="s">
        <v>7</v>
      </c>
      <c r="D198" t="s">
        <v>8</v>
      </c>
      <c r="E198">
        <v>9.2877597318963883</v>
      </c>
      <c r="O198">
        <v>9.4380052074415808</v>
      </c>
      <c r="Y198">
        <v>8.9712147483007634</v>
      </c>
      <c r="AD198">
        <v>8.6838199177582673</v>
      </c>
      <c r="AI198">
        <v>7.0242621234584277</v>
      </c>
      <c r="AJ198">
        <v>7.0388776539019844</v>
      </c>
      <c r="AK198">
        <v>6.7390266102541831</v>
      </c>
      <c r="AL198">
        <v>7.7622552305533139</v>
      </c>
      <c r="AM198">
        <v>7.7421661569721083</v>
      </c>
      <c r="AN198">
        <v>7.489041159738802</v>
      </c>
      <c r="AO198">
        <v>7.2809804299081744</v>
      </c>
      <c r="AP198">
        <v>7.0877318865265799</v>
      </c>
      <c r="AQ198">
        <v>6.9219326417196898</v>
      </c>
      <c r="AR198">
        <v>6.779601583727259</v>
      </c>
      <c r="AS198">
        <v>6.516953582514236</v>
      </c>
      <c r="AT198">
        <v>6.4102071319327383</v>
      </c>
      <c r="AU198">
        <v>6.3427939378236307</v>
      </c>
      <c r="AV198">
        <v>6.2143748442596491</v>
      </c>
      <c r="AW198">
        <v>6.1604452733534822</v>
      </c>
      <c r="AX198">
        <v>6.0676649978432513</v>
      </c>
      <c r="AY198">
        <v>6.0201182509693592</v>
      </c>
      <c r="AZ198">
        <v>6.0244240929891868</v>
      </c>
      <c r="BA198">
        <v>5.9431080234171008</v>
      </c>
      <c r="BB198">
        <v>5.9183425266236158</v>
      </c>
      <c r="BC198">
        <v>5.8681745336333657</v>
      </c>
      <c r="BD198">
        <v>5.793508032186506</v>
      </c>
      <c r="BE198">
        <v>5.8015685613862447</v>
      </c>
      <c r="BF198">
        <v>5.7344610841522199</v>
      </c>
      <c r="BG198">
        <v>5.6811663656870834</v>
      </c>
      <c r="BH198">
        <v>5.4818644573362478</v>
      </c>
      <c r="BI198">
        <v>5.4538297714825461</v>
      </c>
      <c r="BJ198">
        <v>5.5001876498446007</v>
      </c>
      <c r="BM198" s="3">
        <f t="shared" si="3"/>
        <v>5.5001876498446007</v>
      </c>
      <c r="BN198" s="2"/>
      <c r="BO198" s="2"/>
      <c r="BP198" s="2"/>
      <c r="BQ198" s="2"/>
      <c r="BR198" s="2"/>
    </row>
    <row r="199" spans="1:70">
      <c r="A199" t="s">
        <v>410</v>
      </c>
      <c r="B199" t="s">
        <v>411</v>
      </c>
      <c r="C199" t="s">
        <v>7</v>
      </c>
      <c r="D199" t="s">
        <v>8</v>
      </c>
      <c r="BM199" s="3" t="str">
        <f t="shared" si="3"/>
        <v>No reported value</v>
      </c>
      <c r="BN199" s="2"/>
      <c r="BO199" s="2"/>
      <c r="BP199" s="2"/>
      <c r="BQ199" s="2"/>
      <c r="BR199" s="2"/>
    </row>
    <row r="200" spans="1:70">
      <c r="A200" t="s">
        <v>412</v>
      </c>
      <c r="B200" t="s">
        <v>413</v>
      </c>
      <c r="C200" t="s">
        <v>7</v>
      </c>
      <c r="D200" t="s">
        <v>8</v>
      </c>
      <c r="O200">
        <v>5.5314998626709002</v>
      </c>
      <c r="Z200">
        <v>2.9395999908447301</v>
      </c>
      <c r="AH200">
        <v>2.3002998828887899</v>
      </c>
      <c r="AP200">
        <v>1.6499999761999999</v>
      </c>
      <c r="AS200">
        <v>2.36</v>
      </c>
      <c r="AT200">
        <v>2.42</v>
      </c>
      <c r="AU200">
        <v>2.36</v>
      </c>
      <c r="AV200">
        <v>2.36</v>
      </c>
      <c r="AW200">
        <v>2.36</v>
      </c>
      <c r="AX200">
        <v>2.4300000000000002</v>
      </c>
      <c r="AY200">
        <v>2.52</v>
      </c>
      <c r="AZ200">
        <v>2.52</v>
      </c>
      <c r="BA200">
        <v>2.52</v>
      </c>
      <c r="BB200">
        <v>1.4</v>
      </c>
      <c r="BC200">
        <v>1.23</v>
      </c>
      <c r="BD200">
        <v>1.2</v>
      </c>
      <c r="BE200">
        <v>1.2</v>
      </c>
      <c r="BF200">
        <v>1.4</v>
      </c>
      <c r="BG200">
        <v>1.2</v>
      </c>
      <c r="BH200">
        <v>1.2</v>
      </c>
      <c r="BI200">
        <v>1.2</v>
      </c>
      <c r="BJ200">
        <v>1.25</v>
      </c>
      <c r="BM200" s="3">
        <f t="shared" si="3"/>
        <v>1.25</v>
      </c>
      <c r="BN200" s="2"/>
      <c r="BO200" s="2"/>
      <c r="BP200" s="2"/>
      <c r="BQ200" s="2"/>
      <c r="BR200" s="2"/>
    </row>
    <row r="201" spans="1:70">
      <c r="A201" t="s">
        <v>414</v>
      </c>
      <c r="B201" t="s">
        <v>415</v>
      </c>
      <c r="C201" t="s">
        <v>7</v>
      </c>
      <c r="D201" t="s">
        <v>8</v>
      </c>
      <c r="E201">
        <v>7.2732706069946298</v>
      </c>
      <c r="Y201">
        <v>8.7762002944946307</v>
      </c>
      <c r="Z201">
        <v>8.7750997543334996</v>
      </c>
      <c r="AA201">
        <v>8.8107004165649396</v>
      </c>
      <c r="AC201">
        <v>8.8957996368408203</v>
      </c>
      <c r="AD201">
        <v>8.9404001235961896</v>
      </c>
      <c r="AE201">
        <v>8.9465999603271502</v>
      </c>
      <c r="AF201">
        <v>8.9502000808715803</v>
      </c>
      <c r="AG201">
        <v>8.94219970703125</v>
      </c>
      <c r="AH201">
        <v>8.9371004104614293</v>
      </c>
      <c r="AI201">
        <v>8.9198999405000006</v>
      </c>
      <c r="AJ201">
        <v>8.9221000671000006</v>
      </c>
      <c r="AK201">
        <v>7.8621001244000004</v>
      </c>
      <c r="AL201">
        <v>7.8699002266000004</v>
      </c>
      <c r="AM201">
        <v>7.6944999694999998</v>
      </c>
      <c r="AN201">
        <v>7.6399998665000002</v>
      </c>
      <c r="AO201">
        <v>7.5599999428000002</v>
      </c>
      <c r="AP201">
        <v>7.3800001143999996</v>
      </c>
      <c r="AQ201">
        <v>7.3099999428000002</v>
      </c>
      <c r="AR201">
        <v>7.3099999428000002</v>
      </c>
      <c r="AS201">
        <v>7.7</v>
      </c>
      <c r="AT201">
        <v>7.74</v>
      </c>
      <c r="AU201">
        <v>7.67</v>
      </c>
      <c r="AV201">
        <v>6.75</v>
      </c>
      <c r="AW201">
        <v>6.74</v>
      </c>
      <c r="AX201">
        <v>6.78</v>
      </c>
      <c r="AY201">
        <v>6.74</v>
      </c>
      <c r="AZ201">
        <v>6.54</v>
      </c>
      <c r="BA201">
        <v>6.57</v>
      </c>
      <c r="BB201">
        <v>6.62</v>
      </c>
      <c r="BC201">
        <v>6.28</v>
      </c>
      <c r="BD201">
        <v>6.31</v>
      </c>
      <c r="BE201">
        <v>6.6</v>
      </c>
      <c r="BF201">
        <v>6.67</v>
      </c>
      <c r="BG201">
        <v>6.71</v>
      </c>
      <c r="BH201">
        <v>6.79</v>
      </c>
      <c r="BI201">
        <v>6.84</v>
      </c>
      <c r="BJ201">
        <v>6.89</v>
      </c>
      <c r="BM201" s="3">
        <f t="shared" si="3"/>
        <v>6.89</v>
      </c>
      <c r="BN201" s="2"/>
      <c r="BO201" s="2"/>
      <c r="BP201" s="2"/>
      <c r="BQ201" s="2"/>
      <c r="BR201" s="2"/>
    </row>
    <row r="202" spans="1:70">
      <c r="A202" t="s">
        <v>416</v>
      </c>
      <c r="B202" t="s">
        <v>417</v>
      </c>
      <c r="C202" t="s">
        <v>7</v>
      </c>
      <c r="D202" t="s">
        <v>8</v>
      </c>
      <c r="AD202">
        <v>12.9815998077393</v>
      </c>
      <c r="AE202">
        <v>13.0462999343872</v>
      </c>
      <c r="AF202">
        <v>13.117600440979</v>
      </c>
      <c r="AG202">
        <v>13.1752004623413</v>
      </c>
      <c r="AH202">
        <v>13.186200141906699</v>
      </c>
      <c r="AI202">
        <v>13.0552997589</v>
      </c>
      <c r="AJ202">
        <v>12.701999664300001</v>
      </c>
      <c r="AK202">
        <v>12.2342996597</v>
      </c>
      <c r="AL202">
        <v>12.1958999634</v>
      </c>
      <c r="AM202">
        <v>11.9611997604</v>
      </c>
      <c r="AN202">
        <v>11.8699998856</v>
      </c>
      <c r="AO202">
        <v>11.6300001144</v>
      </c>
      <c r="AP202">
        <v>11.3400001526</v>
      </c>
      <c r="AQ202">
        <v>11.109999656699999</v>
      </c>
      <c r="AR202">
        <v>10.850000381499999</v>
      </c>
      <c r="AS202">
        <v>11.4</v>
      </c>
      <c r="AT202">
        <v>11.33</v>
      </c>
      <c r="AU202">
        <v>11.15</v>
      </c>
      <c r="AV202">
        <v>11.04</v>
      </c>
      <c r="AW202">
        <v>11.13</v>
      </c>
      <c r="AX202">
        <v>11.01</v>
      </c>
      <c r="AY202">
        <v>10.9</v>
      </c>
      <c r="AZ202">
        <v>10.71</v>
      </c>
      <c r="BA202">
        <v>9.85</v>
      </c>
      <c r="BB202">
        <v>9.68</v>
      </c>
      <c r="BC202">
        <v>9.41</v>
      </c>
      <c r="BD202">
        <v>9.42</v>
      </c>
      <c r="BE202">
        <v>9.3000000000000007</v>
      </c>
      <c r="BF202">
        <v>9.07</v>
      </c>
      <c r="BG202">
        <v>8.81</v>
      </c>
      <c r="BH202">
        <v>8.35</v>
      </c>
      <c r="BI202">
        <v>8.16</v>
      </c>
      <c r="BJ202">
        <v>8.0500000000000007</v>
      </c>
      <c r="BK202">
        <v>7.12</v>
      </c>
      <c r="BM202" s="3">
        <f t="shared" si="3"/>
        <v>7.12</v>
      </c>
      <c r="BN202" s="2"/>
      <c r="BO202" s="2"/>
      <c r="BP202" s="2"/>
      <c r="BQ202" s="2"/>
      <c r="BR202" s="2"/>
    </row>
    <row r="203" spans="1:70">
      <c r="A203" t="s">
        <v>418</v>
      </c>
      <c r="B203" t="s">
        <v>419</v>
      </c>
      <c r="C203" t="s">
        <v>7</v>
      </c>
      <c r="D203" t="s">
        <v>8</v>
      </c>
      <c r="O203">
        <v>1.25399994850159</v>
      </c>
      <c r="T203">
        <v>1.2425999641418499</v>
      </c>
      <c r="Y203">
        <v>1.5279999971389799</v>
      </c>
      <c r="Z203">
        <v>1.47809994220734</v>
      </c>
      <c r="AH203">
        <v>0.86790001392364502</v>
      </c>
      <c r="AI203">
        <v>1.6519999504</v>
      </c>
      <c r="AW203">
        <v>1.7</v>
      </c>
      <c r="AY203">
        <v>1.6</v>
      </c>
      <c r="AZ203">
        <v>1.6</v>
      </c>
      <c r="BM203" s="3">
        <f t="shared" si="3"/>
        <v>1.6</v>
      </c>
      <c r="BN203" s="2"/>
      <c r="BO203" s="2"/>
      <c r="BP203" s="2"/>
      <c r="BQ203" s="2"/>
      <c r="BR203" s="2"/>
    </row>
    <row r="204" spans="1:70">
      <c r="A204" t="s">
        <v>420</v>
      </c>
      <c r="B204" t="s">
        <v>421</v>
      </c>
      <c r="C204" t="s">
        <v>7</v>
      </c>
      <c r="D204" t="s">
        <v>8</v>
      </c>
      <c r="E204">
        <v>0.50630843687316363</v>
      </c>
      <c r="O204">
        <v>0.5851416011542524</v>
      </c>
      <c r="T204">
        <v>0.6266570699061238</v>
      </c>
      <c r="Y204">
        <v>0.72945338341725474</v>
      </c>
      <c r="Z204">
        <v>0.73184893236187309</v>
      </c>
      <c r="AD204">
        <v>0.70908290017098885</v>
      </c>
      <c r="AF204">
        <v>0.70241016555667912</v>
      </c>
      <c r="AJ204">
        <v>0.71941373925891205</v>
      </c>
      <c r="AS204">
        <v>0.68077027538433921</v>
      </c>
      <c r="AT204">
        <v>0.63137763409821068</v>
      </c>
      <c r="AU204">
        <v>0.63098654629041673</v>
      </c>
      <c r="AV204">
        <v>0.86481913979763203</v>
      </c>
      <c r="AX204">
        <v>0.43182783833646338</v>
      </c>
      <c r="AY204">
        <v>0.60541402690358637</v>
      </c>
      <c r="AZ204">
        <v>0.48203866387885425</v>
      </c>
      <c r="BA204">
        <v>0.43349254710090712</v>
      </c>
      <c r="BB204">
        <v>0.4603096274631287</v>
      </c>
      <c r="BC204">
        <v>0.52724176728045724</v>
      </c>
      <c r="BD204">
        <v>0.62077310565294697</v>
      </c>
      <c r="BE204">
        <v>0.54293746097400175</v>
      </c>
      <c r="BF204">
        <v>0.50484304679962544</v>
      </c>
      <c r="BG204">
        <v>0.53627261962125861</v>
      </c>
      <c r="BH204">
        <v>0.59818800721295418</v>
      </c>
      <c r="BI204">
        <v>0.52660172603766287</v>
      </c>
      <c r="BJ204">
        <v>0.58817808486332956</v>
      </c>
      <c r="BM204" s="3">
        <f t="shared" si="3"/>
        <v>0.58817808486332956</v>
      </c>
      <c r="BN204" s="2"/>
      <c r="BO204" s="2"/>
      <c r="BP204" s="2"/>
      <c r="BQ204" s="2"/>
      <c r="BR204" s="2"/>
    </row>
    <row r="205" spans="1:70">
      <c r="A205" t="s">
        <v>422</v>
      </c>
      <c r="B205" t="s">
        <v>423</v>
      </c>
      <c r="C205" t="s">
        <v>7</v>
      </c>
      <c r="D205" t="s">
        <v>8</v>
      </c>
      <c r="E205">
        <v>0.77472394704818703</v>
      </c>
      <c r="O205">
        <v>1.1813999414444001</v>
      </c>
      <c r="Z205">
        <v>1.4581999778747601</v>
      </c>
      <c r="AI205">
        <v>2.4964001178999999</v>
      </c>
      <c r="AP205">
        <v>2.2999999522999999</v>
      </c>
      <c r="AS205">
        <v>2.2999999999999998</v>
      </c>
      <c r="AT205">
        <v>3.23</v>
      </c>
      <c r="AU205">
        <v>2.2400000000000002</v>
      </c>
      <c r="AV205">
        <v>2.2400000000000002</v>
      </c>
      <c r="AW205">
        <v>2.2400000000000002</v>
      </c>
      <c r="AX205">
        <v>2.25</v>
      </c>
      <c r="AY205">
        <v>2.2999999999999998</v>
      </c>
      <c r="AZ205">
        <v>2.2000000000000002</v>
      </c>
      <c r="BA205">
        <v>2.21</v>
      </c>
      <c r="BB205">
        <v>2.17</v>
      </c>
      <c r="BC205">
        <v>2.2000000000000002</v>
      </c>
      <c r="BD205">
        <v>2.14</v>
      </c>
      <c r="BE205">
        <v>2.09</v>
      </c>
      <c r="BF205">
        <v>2.2000000000000002</v>
      </c>
      <c r="BG205">
        <v>2.65</v>
      </c>
      <c r="BH205">
        <v>2.2000000000000002</v>
      </c>
      <c r="BI205">
        <v>2.23</v>
      </c>
      <c r="BJ205">
        <v>2.2400000000000002</v>
      </c>
      <c r="BM205" s="3">
        <f t="shared" si="3"/>
        <v>2.2400000000000002</v>
      </c>
      <c r="BN205" s="2"/>
      <c r="BO205" s="2"/>
      <c r="BP205" s="2"/>
      <c r="BQ205" s="2"/>
      <c r="BR205" s="2"/>
    </row>
    <row r="206" spans="1:70">
      <c r="A206" t="s">
        <v>424</v>
      </c>
      <c r="B206" t="s">
        <v>425</v>
      </c>
      <c r="C206" t="s">
        <v>7</v>
      </c>
      <c r="D206" t="s">
        <v>8</v>
      </c>
      <c r="E206">
        <v>1.0065009593963601</v>
      </c>
      <c r="O206">
        <v>1.0426000356674201</v>
      </c>
      <c r="T206">
        <v>0.9932000041008</v>
      </c>
      <c r="Y206">
        <v>0.890699982643127</v>
      </c>
      <c r="Z206">
        <v>0.87019997835159302</v>
      </c>
      <c r="AI206">
        <v>1.0880000591000001</v>
      </c>
      <c r="AS206">
        <v>0.81</v>
      </c>
      <c r="AT206">
        <v>0.74</v>
      </c>
      <c r="AU206">
        <v>0.73</v>
      </c>
      <c r="AV206">
        <v>0.73</v>
      </c>
      <c r="AW206">
        <v>0.71</v>
      </c>
      <c r="AX206">
        <v>0.72</v>
      </c>
      <c r="AY206">
        <v>0.73</v>
      </c>
      <c r="AZ206">
        <v>0.73</v>
      </c>
      <c r="BA206">
        <v>0.73</v>
      </c>
      <c r="BB206">
        <v>0.73</v>
      </c>
      <c r="BC206">
        <v>0.72</v>
      </c>
      <c r="BD206">
        <v>0.84</v>
      </c>
      <c r="BE206">
        <v>0.82</v>
      </c>
      <c r="BF206">
        <v>0.82</v>
      </c>
      <c r="BG206">
        <v>8.01</v>
      </c>
      <c r="BH206">
        <v>0.67</v>
      </c>
      <c r="BI206">
        <v>6.74</v>
      </c>
      <c r="BJ206">
        <v>0.74</v>
      </c>
      <c r="BM206" s="3">
        <f t="shared" si="3"/>
        <v>0.74</v>
      </c>
      <c r="BN206" s="2"/>
      <c r="BO206" s="2"/>
      <c r="BP206" s="2"/>
      <c r="BQ206" s="2"/>
      <c r="BR206" s="2"/>
    </row>
    <row r="207" spans="1:70">
      <c r="A207" t="s">
        <v>426</v>
      </c>
      <c r="B207" t="s">
        <v>427</v>
      </c>
      <c r="C207" t="s">
        <v>7</v>
      </c>
      <c r="D207" t="s">
        <v>8</v>
      </c>
      <c r="E207">
        <v>1.3131471872329701</v>
      </c>
      <c r="O207">
        <v>1.29849994182587</v>
      </c>
      <c r="T207">
        <v>1.29009997844696</v>
      </c>
      <c r="AH207">
        <v>0.52399998903274503</v>
      </c>
      <c r="AI207">
        <v>0.72960001230000004</v>
      </c>
      <c r="AM207">
        <v>0.2475000024</v>
      </c>
      <c r="AO207">
        <v>0.44999998810000003</v>
      </c>
      <c r="AQ207">
        <v>0.40000000600000002</v>
      </c>
      <c r="AZ207">
        <v>0.1</v>
      </c>
      <c r="BA207">
        <v>0.3</v>
      </c>
      <c r="BM207" s="3">
        <f t="shared" si="3"/>
        <v>0.3</v>
      </c>
      <c r="BN207" s="2"/>
      <c r="BO207" s="2"/>
      <c r="BP207" s="2"/>
      <c r="BQ207" s="2"/>
      <c r="BR207" s="2"/>
    </row>
    <row r="208" spans="1:70">
      <c r="A208" t="s">
        <v>428</v>
      </c>
      <c r="B208" t="s">
        <v>429</v>
      </c>
      <c r="C208" t="s">
        <v>7</v>
      </c>
      <c r="D208" t="s">
        <v>8</v>
      </c>
      <c r="E208">
        <v>4.3924665451049796</v>
      </c>
      <c r="O208">
        <v>3.6982998847961399</v>
      </c>
      <c r="T208">
        <v>3.3333001136779798</v>
      </c>
      <c r="Y208">
        <v>3.9565000534057599</v>
      </c>
      <c r="Z208">
        <v>3.9079999923706099</v>
      </c>
      <c r="AI208">
        <v>3.6078000068999998</v>
      </c>
      <c r="AJ208">
        <v>3.5471999644999999</v>
      </c>
      <c r="AK208">
        <v>3.4514000415999999</v>
      </c>
      <c r="AL208">
        <v>3.6426999569</v>
      </c>
      <c r="AM208">
        <v>3.5652000903999999</v>
      </c>
      <c r="AT208">
        <v>2.9000000953999998</v>
      </c>
      <c r="AV208">
        <v>2.8</v>
      </c>
      <c r="AX208">
        <v>3.2</v>
      </c>
      <c r="AY208">
        <v>3.2</v>
      </c>
      <c r="AZ208">
        <v>3.22</v>
      </c>
      <c r="BA208">
        <v>3.1</v>
      </c>
      <c r="BD208">
        <v>2</v>
      </c>
      <c r="BF208">
        <v>2.19</v>
      </c>
      <c r="BG208">
        <v>2.2400000000000002</v>
      </c>
      <c r="BH208">
        <v>2.4</v>
      </c>
      <c r="BI208">
        <v>2.48</v>
      </c>
      <c r="BJ208">
        <v>2.4900000000000002</v>
      </c>
      <c r="BM208" s="3">
        <f t="shared" si="3"/>
        <v>2.4900000000000002</v>
      </c>
      <c r="BN208" s="2"/>
      <c r="BO208" s="2"/>
      <c r="BP208" s="2"/>
      <c r="BQ208" s="2"/>
      <c r="BR208" s="2"/>
    </row>
    <row r="209" spans="1:70">
      <c r="A209" t="s">
        <v>430</v>
      </c>
      <c r="B209" t="s">
        <v>431</v>
      </c>
      <c r="C209" t="s">
        <v>7</v>
      </c>
      <c r="D209" t="s">
        <v>8</v>
      </c>
      <c r="E209">
        <v>7.3305087089538601</v>
      </c>
      <c r="O209">
        <v>7.3415999412536603</v>
      </c>
      <c r="Z209">
        <v>5.68289995193481</v>
      </c>
      <c r="AI209">
        <v>0.82810002569999996</v>
      </c>
      <c r="AK209">
        <v>2.7481000422999999</v>
      </c>
      <c r="AV209">
        <v>2.2000000000000002</v>
      </c>
      <c r="AX209">
        <v>1.4</v>
      </c>
      <c r="BD209">
        <v>1.66</v>
      </c>
      <c r="BE209">
        <v>1.4</v>
      </c>
      <c r="BM209" s="3">
        <f t="shared" si="3"/>
        <v>1.4</v>
      </c>
      <c r="BN209" s="2"/>
      <c r="BO209" s="2"/>
      <c r="BP209" s="2"/>
      <c r="BQ209" s="2"/>
      <c r="BR209" s="2"/>
    </row>
    <row r="210" spans="1:70">
      <c r="A210" t="s">
        <v>432</v>
      </c>
      <c r="B210" t="s">
        <v>433</v>
      </c>
      <c r="C210" t="s">
        <v>7</v>
      </c>
      <c r="D210" t="s">
        <v>8</v>
      </c>
      <c r="E210">
        <v>0.77286922931671098</v>
      </c>
      <c r="O210">
        <v>0.92549997568130504</v>
      </c>
      <c r="T210">
        <v>0.90689998865127597</v>
      </c>
      <c r="Y210">
        <v>1.21449995040894</v>
      </c>
      <c r="AY210">
        <v>0.4</v>
      </c>
      <c r="BM210" s="3">
        <f t="shared" si="3"/>
        <v>0.4</v>
      </c>
      <c r="BN210" s="2"/>
      <c r="BO210" s="2"/>
      <c r="BP210" s="2"/>
      <c r="BQ210" s="2"/>
      <c r="BR210" s="2"/>
    </row>
    <row r="211" spans="1:70">
      <c r="A211" t="s">
        <v>434</v>
      </c>
      <c r="B211" t="s">
        <v>435</v>
      </c>
      <c r="C211" t="s">
        <v>7</v>
      </c>
      <c r="D211" t="s">
        <v>8</v>
      </c>
      <c r="E211">
        <v>2.1834754943847701</v>
      </c>
      <c r="O211">
        <v>1.90240001678467</v>
      </c>
      <c r="T211">
        <v>1.9850000143051101</v>
      </c>
      <c r="AI211">
        <v>1.4710999727</v>
      </c>
      <c r="AL211">
        <v>1.5</v>
      </c>
      <c r="AO211">
        <v>1.6499999761999999</v>
      </c>
      <c r="AX211">
        <v>0.9</v>
      </c>
      <c r="AY211">
        <v>0.9</v>
      </c>
      <c r="AZ211">
        <v>0.7</v>
      </c>
      <c r="BA211">
        <v>0.8</v>
      </c>
      <c r="BB211">
        <v>1.1000000000000001</v>
      </c>
      <c r="BC211">
        <v>1</v>
      </c>
      <c r="BD211">
        <v>1.03</v>
      </c>
      <c r="BE211">
        <v>1.07</v>
      </c>
      <c r="BF211">
        <v>1.07</v>
      </c>
      <c r="BG211">
        <v>1.35</v>
      </c>
      <c r="BH211">
        <v>1.02</v>
      </c>
      <c r="BI211">
        <v>1.06</v>
      </c>
      <c r="BJ211">
        <v>1.2</v>
      </c>
      <c r="BM211" s="3">
        <f t="shared" si="3"/>
        <v>1.2</v>
      </c>
      <c r="BN211" s="2"/>
      <c r="BO211" s="2"/>
      <c r="BP211" s="2"/>
      <c r="BQ211" s="2"/>
      <c r="BR211" s="2"/>
    </row>
    <row r="212" spans="1:70">
      <c r="A212" t="s">
        <v>436</v>
      </c>
      <c r="B212" t="s">
        <v>437</v>
      </c>
      <c r="C212" t="s">
        <v>7</v>
      </c>
      <c r="D212" t="s">
        <v>8</v>
      </c>
      <c r="Y212">
        <v>6.6719999313354501</v>
      </c>
      <c r="AC212">
        <v>6.8200001716613796</v>
      </c>
      <c r="AD212">
        <v>6.7680001258850098</v>
      </c>
      <c r="AE212">
        <v>6.6999998092651403</v>
      </c>
      <c r="AF212">
        <v>6.6589999198913601</v>
      </c>
      <c r="AG212">
        <v>7.65700006484985</v>
      </c>
      <c r="AH212">
        <v>7.4450001716613796</v>
      </c>
      <c r="AI212">
        <v>7.1599998474</v>
      </c>
      <c r="BD212">
        <v>3.85</v>
      </c>
      <c r="BE212">
        <v>3.8</v>
      </c>
      <c r="BM212" s="3">
        <f t="shared" si="3"/>
        <v>3.8</v>
      </c>
      <c r="BN212" s="2"/>
      <c r="BO212" s="2"/>
      <c r="BP212" s="2"/>
      <c r="BQ212" s="2"/>
      <c r="BR212" s="2"/>
    </row>
    <row r="213" spans="1:70">
      <c r="A213" t="s">
        <v>438</v>
      </c>
      <c r="B213" t="s">
        <v>439</v>
      </c>
      <c r="C213" t="s">
        <v>7</v>
      </c>
      <c r="D213" t="s">
        <v>8</v>
      </c>
      <c r="E213">
        <v>1.35531914234161</v>
      </c>
      <c r="O213">
        <v>1.3557000160217301</v>
      </c>
      <c r="T213">
        <v>1.4220000505447401</v>
      </c>
      <c r="AG213">
        <v>0.906300008296967</v>
      </c>
      <c r="AI213">
        <v>0.75349998470000001</v>
      </c>
      <c r="AP213">
        <v>0.40000000600000002</v>
      </c>
      <c r="AS213">
        <v>0.42</v>
      </c>
      <c r="AT213">
        <v>0.42</v>
      </c>
      <c r="AU213">
        <v>0.42</v>
      </c>
      <c r="AV213">
        <v>0.42</v>
      </c>
      <c r="AW213">
        <v>0.42</v>
      </c>
      <c r="BF213">
        <v>0.87</v>
      </c>
      <c r="BG213">
        <v>0.87</v>
      </c>
      <c r="BH213">
        <v>0.87</v>
      </c>
      <c r="BI213">
        <v>0.87</v>
      </c>
      <c r="BJ213">
        <v>0.87</v>
      </c>
      <c r="BM213" s="3">
        <f t="shared" si="3"/>
        <v>0.87</v>
      </c>
      <c r="BN213" s="2"/>
      <c r="BO213" s="2"/>
      <c r="BP213" s="2"/>
      <c r="BQ213" s="2"/>
      <c r="BR213" s="2"/>
    </row>
    <row r="214" spans="1:70">
      <c r="A214" t="s">
        <v>440</v>
      </c>
      <c r="B214" t="s">
        <v>441</v>
      </c>
      <c r="C214" t="s">
        <v>7</v>
      </c>
      <c r="D214" t="s">
        <v>8</v>
      </c>
      <c r="AX214">
        <v>5.9</v>
      </c>
      <c r="AY214">
        <v>5.54</v>
      </c>
      <c r="AZ214">
        <v>5.35</v>
      </c>
      <c r="BA214">
        <v>5.34</v>
      </c>
      <c r="BB214">
        <v>5.35</v>
      </c>
      <c r="BC214">
        <v>5.4</v>
      </c>
      <c r="BD214">
        <v>5.43</v>
      </c>
      <c r="BE214">
        <v>5.44</v>
      </c>
      <c r="BF214">
        <v>5.5</v>
      </c>
      <c r="BG214">
        <v>5.52</v>
      </c>
      <c r="BH214">
        <v>5.58</v>
      </c>
      <c r="BI214">
        <v>5.59</v>
      </c>
      <c r="BJ214">
        <v>5.61</v>
      </c>
      <c r="BM214" s="3">
        <f t="shared" si="3"/>
        <v>5.61</v>
      </c>
      <c r="BN214" s="2"/>
      <c r="BO214" s="2"/>
      <c r="BP214" s="2"/>
      <c r="BQ214" s="2"/>
      <c r="BR214" s="2"/>
    </row>
    <row r="215" spans="1:70">
      <c r="A215" t="s">
        <v>442</v>
      </c>
      <c r="B215" t="s">
        <v>443</v>
      </c>
      <c r="C215" t="s">
        <v>7</v>
      </c>
      <c r="D215" t="s">
        <v>8</v>
      </c>
      <c r="E215">
        <v>1.3981126387014624</v>
      </c>
      <c r="O215">
        <v>1.3575036762164281</v>
      </c>
      <c r="T215">
        <v>1.2777321676880671</v>
      </c>
      <c r="AI215">
        <v>1.2125754920433158</v>
      </c>
      <c r="BM215" s="3">
        <f t="shared" si="3"/>
        <v>1.2125754920433158</v>
      </c>
      <c r="BN215" s="2"/>
      <c r="BO215" s="2"/>
      <c r="BP215" s="2"/>
      <c r="BQ215" s="2"/>
      <c r="BR215" s="2"/>
    </row>
    <row r="216" spans="1:70">
      <c r="A216" t="s">
        <v>444</v>
      </c>
      <c r="B216" t="s">
        <v>445</v>
      </c>
      <c r="C216" t="s">
        <v>7</v>
      </c>
      <c r="D216" t="s">
        <v>8</v>
      </c>
      <c r="BM216" s="3" t="str">
        <f t="shared" si="3"/>
        <v>No reported value</v>
      </c>
      <c r="BN216" s="2"/>
      <c r="BO216" s="2"/>
      <c r="BP216" s="2"/>
      <c r="BQ216" s="2"/>
      <c r="BR216" s="2"/>
    </row>
    <row r="217" spans="1:70">
      <c r="A217" t="s">
        <v>446</v>
      </c>
      <c r="B217" t="s">
        <v>447</v>
      </c>
      <c r="C217" t="s">
        <v>7</v>
      </c>
      <c r="D217" t="s">
        <v>8</v>
      </c>
      <c r="E217">
        <v>1.3992875012516759</v>
      </c>
      <c r="O217">
        <v>1.3586149660689506</v>
      </c>
      <c r="T217">
        <v>1.2786764451505526</v>
      </c>
      <c r="AI217">
        <v>1.2125754920433156</v>
      </c>
      <c r="BM217" s="3">
        <f t="shared" si="3"/>
        <v>1.2125754920433156</v>
      </c>
      <c r="BN217" s="2"/>
      <c r="BO217" s="2"/>
      <c r="BP217" s="2"/>
      <c r="BQ217" s="2"/>
      <c r="BR217" s="2"/>
    </row>
    <row r="218" spans="1:70">
      <c r="A218" t="s">
        <v>448</v>
      </c>
      <c r="B218" t="s">
        <v>449</v>
      </c>
      <c r="C218" t="s">
        <v>7</v>
      </c>
      <c r="D218" t="s">
        <v>8</v>
      </c>
      <c r="E218">
        <v>4.5751274110121445</v>
      </c>
      <c r="BM218" s="3">
        <f t="shared" si="3"/>
        <v>4.5751274110121445</v>
      </c>
      <c r="BN218" s="2"/>
      <c r="BO218" s="2"/>
      <c r="BP218" s="2"/>
      <c r="BQ218" s="2"/>
      <c r="BR218" s="2"/>
    </row>
    <row r="219" spans="1:70">
      <c r="A219" t="s">
        <v>450</v>
      </c>
      <c r="B219" t="s">
        <v>451</v>
      </c>
      <c r="C219" t="s">
        <v>7</v>
      </c>
      <c r="D219" t="s">
        <v>8</v>
      </c>
      <c r="E219">
        <v>40.315456390380902</v>
      </c>
      <c r="O219">
        <v>26.7122993469238</v>
      </c>
      <c r="AJ219">
        <v>4.7372999190999998</v>
      </c>
      <c r="AV219">
        <v>3.2</v>
      </c>
      <c r="AY219">
        <v>3.2</v>
      </c>
      <c r="BD219">
        <v>2.9</v>
      </c>
      <c r="BM219" s="3">
        <f t="shared" si="3"/>
        <v>2.9</v>
      </c>
      <c r="BN219" s="2"/>
      <c r="BO219" s="2"/>
      <c r="BP219" s="2"/>
      <c r="BQ219" s="2"/>
      <c r="BR219" s="2"/>
    </row>
    <row r="220" spans="1:70">
      <c r="A220" t="s">
        <v>452</v>
      </c>
      <c r="B220" t="s">
        <v>453</v>
      </c>
      <c r="C220" t="s">
        <v>7</v>
      </c>
      <c r="D220" t="s">
        <v>8</v>
      </c>
      <c r="E220">
        <v>6.5103449821472203</v>
      </c>
      <c r="O220">
        <v>5.6774001121520996</v>
      </c>
      <c r="Y220">
        <v>8.9267997741699201</v>
      </c>
      <c r="AI220">
        <v>5.6999998093000004</v>
      </c>
      <c r="AN220">
        <v>3.1</v>
      </c>
      <c r="AO220">
        <v>3.7400000095000001</v>
      </c>
      <c r="AS220">
        <v>3.9</v>
      </c>
      <c r="AT220">
        <v>3.5999999046000002</v>
      </c>
      <c r="AW220">
        <v>3.1</v>
      </c>
      <c r="AY220">
        <v>3.3</v>
      </c>
      <c r="AZ220">
        <v>3.1</v>
      </c>
      <c r="BB220">
        <v>2.6</v>
      </c>
      <c r="BC220">
        <v>3.1</v>
      </c>
      <c r="BH220">
        <v>3.05</v>
      </c>
      <c r="BJ220">
        <v>3</v>
      </c>
      <c r="BM220" s="3">
        <f t="shared" si="3"/>
        <v>3</v>
      </c>
      <c r="BN220" s="2"/>
      <c r="BO220" s="2"/>
      <c r="BP220" s="2"/>
      <c r="BQ220" s="2"/>
      <c r="BR220" s="2"/>
    </row>
    <row r="221" spans="1:70">
      <c r="A221" t="s">
        <v>454</v>
      </c>
      <c r="B221" t="s">
        <v>455</v>
      </c>
      <c r="C221" t="s">
        <v>7</v>
      </c>
      <c r="D221" t="s">
        <v>8</v>
      </c>
      <c r="AD221">
        <v>8.9547100000000004</v>
      </c>
      <c r="AE221">
        <v>8.9422200000000007</v>
      </c>
      <c r="AF221">
        <v>8.9505099999999995</v>
      </c>
      <c r="AG221">
        <v>8.8131599999999999</v>
      </c>
      <c r="AH221">
        <v>8.8163099999999996</v>
      </c>
      <c r="AI221">
        <v>7.4482002258</v>
      </c>
      <c r="AJ221">
        <v>7.5778999329000003</v>
      </c>
      <c r="AK221">
        <v>7.5609002112999999</v>
      </c>
      <c r="AL221">
        <v>7.8740000725000003</v>
      </c>
      <c r="AM221">
        <v>7.0992999076999999</v>
      </c>
      <c r="AO221">
        <v>8.3000001907000005</v>
      </c>
      <c r="AP221">
        <v>8.1000003814999992</v>
      </c>
      <c r="AQ221">
        <v>8</v>
      </c>
      <c r="AR221">
        <v>8</v>
      </c>
      <c r="AS221">
        <v>7.86</v>
      </c>
      <c r="AT221">
        <v>7.67</v>
      </c>
      <c r="AU221">
        <v>7.57</v>
      </c>
      <c r="AV221">
        <v>7.25</v>
      </c>
      <c r="AW221">
        <v>6.91</v>
      </c>
      <c r="AX221">
        <v>6.79</v>
      </c>
      <c r="AY221">
        <v>6.73</v>
      </c>
      <c r="AZ221">
        <v>6.78</v>
      </c>
      <c r="BA221">
        <v>6.59</v>
      </c>
      <c r="BB221">
        <v>6.54</v>
      </c>
      <c r="BC221">
        <v>6.46</v>
      </c>
      <c r="BD221">
        <v>6.05</v>
      </c>
      <c r="BE221">
        <v>5.91</v>
      </c>
      <c r="BF221">
        <v>5.8</v>
      </c>
      <c r="BG221">
        <v>5.79</v>
      </c>
      <c r="BH221">
        <v>5.75</v>
      </c>
      <c r="BI221">
        <v>5.78</v>
      </c>
      <c r="BJ221">
        <v>5.82</v>
      </c>
      <c r="BK221">
        <v>5.7</v>
      </c>
      <c r="BM221" s="3">
        <f t="shared" si="3"/>
        <v>5.7</v>
      </c>
      <c r="BN221" s="2"/>
      <c r="BO221" s="2"/>
      <c r="BP221" s="2"/>
      <c r="BQ221" s="2"/>
      <c r="BR221" s="2"/>
    </row>
    <row r="222" spans="1:70">
      <c r="A222" t="s">
        <v>456</v>
      </c>
      <c r="B222" t="s">
        <v>457</v>
      </c>
      <c r="C222" t="s">
        <v>7</v>
      </c>
      <c r="D222" t="s">
        <v>8</v>
      </c>
      <c r="Y222">
        <v>6.9526000022888201</v>
      </c>
      <c r="AA222">
        <v>6.6795001029968297</v>
      </c>
      <c r="AC222">
        <v>6.5009999275207502</v>
      </c>
      <c r="AD222">
        <v>6.3260998725891104</v>
      </c>
      <c r="AE222">
        <v>6.2678999900817898</v>
      </c>
      <c r="AF222">
        <v>6.2153000831604004</v>
      </c>
      <c r="AG222">
        <v>6.13800001144409</v>
      </c>
      <c r="AH222">
        <v>6.0633997917175302</v>
      </c>
      <c r="AI222">
        <v>6.0408000945999998</v>
      </c>
      <c r="AJ222">
        <v>6.0113000870000004</v>
      </c>
      <c r="AK222">
        <v>5.9369997978000004</v>
      </c>
      <c r="AL222">
        <v>5.8007001877000004</v>
      </c>
      <c r="AM222">
        <v>5.7768998146000001</v>
      </c>
      <c r="AN222">
        <v>5.75</v>
      </c>
      <c r="AO222">
        <v>5.6599998474</v>
      </c>
      <c r="AP222">
        <v>5.6700000763</v>
      </c>
      <c r="AQ222">
        <v>5.6199998856000004</v>
      </c>
      <c r="AR222">
        <v>5.5500001906999996</v>
      </c>
      <c r="AS222">
        <v>5.4</v>
      </c>
      <c r="AT222">
        <v>5.16</v>
      </c>
      <c r="AU222">
        <v>5.09</v>
      </c>
      <c r="AV222">
        <v>4.96</v>
      </c>
      <c r="AW222">
        <v>4.8</v>
      </c>
      <c r="AX222">
        <v>4.83</v>
      </c>
      <c r="AY222">
        <v>4.7699999999999996</v>
      </c>
      <c r="AZ222">
        <v>4.66</v>
      </c>
      <c r="BA222">
        <v>4.74</v>
      </c>
      <c r="BB222">
        <v>4.5999999999999996</v>
      </c>
      <c r="BC222">
        <v>4.57</v>
      </c>
      <c r="BD222">
        <v>4.62</v>
      </c>
      <c r="BE222">
        <v>4.54</v>
      </c>
      <c r="BF222">
        <v>4.55</v>
      </c>
      <c r="BG222">
        <v>4.54</v>
      </c>
      <c r="BH222">
        <v>4.51</v>
      </c>
      <c r="BI222">
        <v>4.49</v>
      </c>
      <c r="BJ222">
        <v>4.5</v>
      </c>
      <c r="BK222">
        <v>4.43</v>
      </c>
      <c r="BM222" s="3">
        <f t="shared" si="3"/>
        <v>4.43</v>
      </c>
      <c r="BN222" s="2"/>
      <c r="BO222" s="2"/>
      <c r="BP222" s="2"/>
      <c r="BQ222" s="2"/>
      <c r="BR222" s="2"/>
    </row>
    <row r="223" spans="1:70">
      <c r="A223" t="s">
        <v>458</v>
      </c>
      <c r="B223" t="s">
        <v>459</v>
      </c>
      <c r="C223" t="s">
        <v>7</v>
      </c>
      <c r="D223" t="s">
        <v>8</v>
      </c>
      <c r="E223">
        <v>14.199999809265099</v>
      </c>
      <c r="O223">
        <v>15.300000190734901</v>
      </c>
      <c r="Y223">
        <v>15.1000003814697</v>
      </c>
      <c r="AD223">
        <v>14.6000003814697</v>
      </c>
      <c r="AI223">
        <v>12.399999618500001</v>
      </c>
      <c r="AJ223">
        <v>11.899999618500001</v>
      </c>
      <c r="AK223">
        <v>7.5999999045999997</v>
      </c>
      <c r="AL223">
        <v>7</v>
      </c>
      <c r="AM223">
        <v>6.5</v>
      </c>
      <c r="AN223">
        <v>4.9000000954000003</v>
      </c>
      <c r="AO223">
        <v>4.4000000954000003</v>
      </c>
      <c r="AP223">
        <v>5.2</v>
      </c>
      <c r="AQ223">
        <v>3.7999999522999999</v>
      </c>
      <c r="AR223">
        <v>3.7000000477000001</v>
      </c>
      <c r="AS223">
        <v>3.58</v>
      </c>
      <c r="AT223">
        <v>3.27</v>
      </c>
      <c r="AU223">
        <v>3.13</v>
      </c>
      <c r="AV223">
        <v>3.05</v>
      </c>
      <c r="AW223">
        <v>3.01</v>
      </c>
      <c r="AX223">
        <v>2.93</v>
      </c>
      <c r="AY223">
        <v>2.89</v>
      </c>
      <c r="AZ223">
        <v>2.86</v>
      </c>
      <c r="BA223">
        <v>2.81</v>
      </c>
      <c r="BB223">
        <v>2.76</v>
      </c>
      <c r="BC223">
        <v>2.73</v>
      </c>
      <c r="BD223">
        <v>2.7</v>
      </c>
      <c r="BE223">
        <v>2.66</v>
      </c>
      <c r="BF223">
        <v>2.59</v>
      </c>
      <c r="BG223">
        <v>2.54</v>
      </c>
      <c r="BH223">
        <v>2.44</v>
      </c>
      <c r="BI223">
        <v>2.34</v>
      </c>
      <c r="BJ223">
        <v>2.21</v>
      </c>
      <c r="BK223">
        <v>2.14</v>
      </c>
      <c r="BM223" s="3">
        <f t="shared" si="3"/>
        <v>2.14</v>
      </c>
      <c r="BN223" s="2"/>
      <c r="BO223" s="2"/>
      <c r="BP223" s="2"/>
      <c r="BQ223" s="2"/>
      <c r="BR223" s="2"/>
    </row>
    <row r="224" spans="1:70">
      <c r="A224" t="s">
        <v>460</v>
      </c>
      <c r="B224" t="s">
        <v>461</v>
      </c>
      <c r="C224" t="s">
        <v>7</v>
      </c>
      <c r="D224" t="s">
        <v>8</v>
      </c>
      <c r="E224">
        <v>1.94478523731232</v>
      </c>
      <c r="O224">
        <v>3.3747000694274898</v>
      </c>
      <c r="AY224">
        <v>2.1</v>
      </c>
      <c r="BD224">
        <v>2.1</v>
      </c>
      <c r="BM224" s="3">
        <f t="shared" si="3"/>
        <v>2.1</v>
      </c>
      <c r="BN224" s="2"/>
      <c r="BO224" s="2"/>
      <c r="BP224" s="2"/>
      <c r="BQ224" s="2"/>
      <c r="BR224" s="2"/>
    </row>
    <row r="225" spans="1:70">
      <c r="A225" t="s">
        <v>462</v>
      </c>
      <c r="B225" t="s">
        <v>463</v>
      </c>
      <c r="C225" t="s">
        <v>7</v>
      </c>
      <c r="D225" t="s">
        <v>8</v>
      </c>
      <c r="BM225" s="3" t="str">
        <f t="shared" si="3"/>
        <v>No reported value</v>
      </c>
      <c r="BN225" s="2"/>
      <c r="BO225" s="2"/>
      <c r="BP225" s="2"/>
      <c r="BQ225" s="2"/>
      <c r="BR225" s="2"/>
    </row>
    <row r="226" spans="1:70">
      <c r="A226" t="s">
        <v>464</v>
      </c>
      <c r="B226" t="s">
        <v>465</v>
      </c>
      <c r="C226" t="s">
        <v>7</v>
      </c>
      <c r="D226" t="s">
        <v>8</v>
      </c>
      <c r="E226">
        <v>7.0983214378356898</v>
      </c>
      <c r="O226">
        <v>6.4924998283386204</v>
      </c>
      <c r="T226">
        <v>4.9496998786926296</v>
      </c>
      <c r="AD226">
        <v>4.82200002670288</v>
      </c>
      <c r="AH226">
        <v>6.2832999229431197</v>
      </c>
      <c r="AY226">
        <v>5.7</v>
      </c>
      <c r="BB226">
        <v>3.9</v>
      </c>
      <c r="BD226">
        <v>3.6</v>
      </c>
      <c r="BM226" s="3">
        <f t="shared" si="3"/>
        <v>3.6</v>
      </c>
      <c r="BN226" s="2"/>
      <c r="BO226" s="2"/>
      <c r="BP226" s="2"/>
      <c r="BQ226" s="2"/>
      <c r="BR226" s="2"/>
    </row>
    <row r="227" spans="1:70">
      <c r="A227" t="s">
        <v>466</v>
      </c>
      <c r="B227" t="s">
        <v>467</v>
      </c>
      <c r="C227" t="s">
        <v>7</v>
      </c>
      <c r="D227" t="s">
        <v>8</v>
      </c>
      <c r="E227">
        <v>1.07673752307892</v>
      </c>
      <c r="O227">
        <v>0.993399977684021</v>
      </c>
      <c r="T227">
        <v>1</v>
      </c>
      <c r="Y227">
        <v>1.1045000553131099</v>
      </c>
      <c r="Z227">
        <v>1.1457999944686901</v>
      </c>
      <c r="AI227">
        <v>1.0865000486</v>
      </c>
      <c r="AO227">
        <v>1.5</v>
      </c>
      <c r="AQ227">
        <v>1.5</v>
      </c>
      <c r="AR227">
        <v>1.3999999761999999</v>
      </c>
      <c r="AS227">
        <v>1.4</v>
      </c>
      <c r="AT227">
        <v>1.4</v>
      </c>
      <c r="AU227">
        <v>1.38</v>
      </c>
      <c r="AV227">
        <v>1.49</v>
      </c>
      <c r="AW227">
        <v>1.49</v>
      </c>
      <c r="AX227">
        <v>1.28</v>
      </c>
      <c r="AY227">
        <v>1.47</v>
      </c>
      <c r="AZ227">
        <v>1.47</v>
      </c>
      <c r="BA227">
        <v>1.54</v>
      </c>
      <c r="BB227">
        <v>1.51</v>
      </c>
      <c r="BC227">
        <v>1.54</v>
      </c>
      <c r="BD227">
        <v>1.55</v>
      </c>
      <c r="BE227">
        <v>1.53</v>
      </c>
      <c r="BF227">
        <v>1.52</v>
      </c>
      <c r="BG227">
        <v>1.5</v>
      </c>
      <c r="BH227">
        <v>1.47</v>
      </c>
      <c r="BI227">
        <v>1.46</v>
      </c>
      <c r="BJ227">
        <v>1.4</v>
      </c>
      <c r="BM227" s="3">
        <f t="shared" si="3"/>
        <v>1.4</v>
      </c>
      <c r="BN227" s="2"/>
      <c r="BO227" s="2"/>
      <c r="BP227" s="2"/>
      <c r="BQ227" s="2"/>
      <c r="BR227" s="2"/>
    </row>
    <row r="228" spans="1:70">
      <c r="A228" t="s">
        <v>468</v>
      </c>
      <c r="B228" t="s">
        <v>469</v>
      </c>
      <c r="C228" t="s">
        <v>7</v>
      </c>
      <c r="D228" t="s">
        <v>8</v>
      </c>
      <c r="BM228" s="3" t="str">
        <f t="shared" si="3"/>
        <v>No reported value</v>
      </c>
      <c r="BN228" s="2"/>
      <c r="BO228" s="2"/>
      <c r="BP228" s="2"/>
      <c r="BQ228" s="2"/>
      <c r="BR228" s="2"/>
    </row>
    <row r="229" spans="1:70">
      <c r="A229" t="s">
        <v>470</v>
      </c>
      <c r="B229" t="s">
        <v>471</v>
      </c>
      <c r="C229" t="s">
        <v>7</v>
      </c>
      <c r="D229" t="s">
        <v>8</v>
      </c>
      <c r="E229">
        <v>0.697454333305359</v>
      </c>
      <c r="O229">
        <v>1.3099999427795399</v>
      </c>
      <c r="AJ229">
        <v>0.72009998559999999</v>
      </c>
      <c r="AX229">
        <v>0.4</v>
      </c>
      <c r="BM229" s="3">
        <f t="shared" si="3"/>
        <v>0.4</v>
      </c>
      <c r="BN229" s="2"/>
      <c r="BO229" s="2"/>
      <c r="BP229" s="2"/>
      <c r="BQ229" s="2"/>
      <c r="BR229" s="2"/>
    </row>
    <row r="230" spans="1:70">
      <c r="A230" t="s">
        <v>472</v>
      </c>
      <c r="B230" t="s">
        <v>473</v>
      </c>
      <c r="C230" t="s">
        <v>7</v>
      </c>
      <c r="D230" t="s">
        <v>8</v>
      </c>
      <c r="J230">
        <v>1.4400000572204601</v>
      </c>
      <c r="K230">
        <v>1.5199999809265097</v>
      </c>
      <c r="L230">
        <v>1.5</v>
      </c>
      <c r="M230">
        <v>1.45000004768372</v>
      </c>
      <c r="N230">
        <v>1.45000004768372</v>
      </c>
      <c r="O230">
        <v>1.4418844066731522</v>
      </c>
      <c r="P230">
        <v>1.58000004291534</v>
      </c>
      <c r="Q230">
        <v>1.71000003814697</v>
      </c>
      <c r="R230">
        <v>1.7699999809265099</v>
      </c>
      <c r="S230">
        <v>1.8500000238418601</v>
      </c>
      <c r="T230">
        <v>1.7811453287958867</v>
      </c>
      <c r="U230">
        <v>1.9873244318605663</v>
      </c>
      <c r="V230">
        <v>2.0699999332428001</v>
      </c>
      <c r="W230">
        <v>2.1400001049041699</v>
      </c>
      <c r="X230">
        <v>2.2000000476837198</v>
      </c>
      <c r="Y230">
        <v>2.2237280209664467</v>
      </c>
      <c r="Z230">
        <v>2.2944433731346479</v>
      </c>
      <c r="AA230">
        <v>2.2341767400311765</v>
      </c>
      <c r="AB230">
        <v>2.2624806314216186</v>
      </c>
      <c r="AC230">
        <v>2.3100079742166439</v>
      </c>
      <c r="AD230">
        <v>2.1220048553724205</v>
      </c>
      <c r="AE230">
        <v>2.3659373106128467</v>
      </c>
      <c r="AF230">
        <v>2.4799684931670529</v>
      </c>
      <c r="AG230">
        <v>2.5366463178062113</v>
      </c>
      <c r="AH230">
        <v>2.3565014363110182</v>
      </c>
      <c r="AI230">
        <v>2.2787708993717857</v>
      </c>
      <c r="AJ230">
        <v>2.2722516724186681</v>
      </c>
      <c r="AK230">
        <v>2.2777069866112658</v>
      </c>
      <c r="AL230">
        <v>2.2919769082439458</v>
      </c>
      <c r="AM230">
        <v>2.3496088947608182</v>
      </c>
      <c r="AN230">
        <v>2.5720545838874793</v>
      </c>
      <c r="AO230">
        <v>2.54083653378088</v>
      </c>
      <c r="AP230">
        <v>2.4980746158718343</v>
      </c>
      <c r="AQ230">
        <v>2.2557323452616949</v>
      </c>
      <c r="AR230">
        <v>2.5048830600834409</v>
      </c>
      <c r="AS230">
        <v>1.7076031555168079</v>
      </c>
      <c r="AT230">
        <v>1.6584995824442734</v>
      </c>
      <c r="AU230">
        <v>1.4919408733453765</v>
      </c>
      <c r="AV230">
        <v>1.7305096617087072</v>
      </c>
      <c r="AW230">
        <v>1.8420350282213289</v>
      </c>
      <c r="AX230">
        <v>1.8767767927298535</v>
      </c>
      <c r="AY230">
        <v>1.8693427476542557</v>
      </c>
      <c r="AZ230">
        <v>1.9345941530895754</v>
      </c>
      <c r="BA230">
        <v>2.1081967091681184</v>
      </c>
      <c r="BB230">
        <v>2.0380829903740136</v>
      </c>
      <c r="BC230">
        <v>2.141499162231101</v>
      </c>
      <c r="BD230">
        <v>2.2819707949106407</v>
      </c>
      <c r="BE230">
        <v>2.5207484778233376</v>
      </c>
      <c r="BF230">
        <v>2.8180711476026925</v>
      </c>
      <c r="BG230">
        <v>2.9917634394988144</v>
      </c>
      <c r="BH230">
        <v>3.2998521039078179</v>
      </c>
      <c r="BI230">
        <v>3.4084923213635694</v>
      </c>
      <c r="BJ230">
        <v>3.6749866886286333</v>
      </c>
      <c r="BM230" s="3">
        <f t="shared" si="3"/>
        <v>3.6749866886286333</v>
      </c>
      <c r="BN230" s="2"/>
      <c r="BO230" s="2"/>
      <c r="BP230" s="2"/>
      <c r="BQ230" s="2"/>
      <c r="BR230" s="2"/>
    </row>
    <row r="231" spans="1:70">
      <c r="A231" t="s">
        <v>474</v>
      </c>
      <c r="B231" t="s">
        <v>475</v>
      </c>
      <c r="C231" t="s">
        <v>7</v>
      </c>
      <c r="D231" t="s">
        <v>8</v>
      </c>
      <c r="AD231">
        <v>10.147318656704497</v>
      </c>
      <c r="AE231">
        <v>10.653861446919233</v>
      </c>
      <c r="AF231">
        <v>10.685568444312972</v>
      </c>
      <c r="AG231">
        <v>10.718087106386621</v>
      </c>
      <c r="AH231">
        <v>10.738452162385773</v>
      </c>
      <c r="AI231">
        <v>10.264025667655442</v>
      </c>
      <c r="AJ231">
        <v>10.037059779295381</v>
      </c>
      <c r="AK231">
        <v>9.8026758600283905</v>
      </c>
      <c r="AL231">
        <v>9.6405221514850084</v>
      </c>
      <c r="AM231">
        <v>9.3670375798059826</v>
      </c>
      <c r="AN231">
        <v>9.1564050433271547</v>
      </c>
      <c r="AO231">
        <v>8.7875429851661497</v>
      </c>
      <c r="AP231">
        <v>8.2969750319438802</v>
      </c>
      <c r="AQ231">
        <v>7.9981465786709594</v>
      </c>
      <c r="AR231">
        <v>7.7781343045276579</v>
      </c>
      <c r="AS231">
        <v>7.7988127698381238</v>
      </c>
      <c r="AT231">
        <v>7.9922712187456701</v>
      </c>
      <c r="AU231">
        <v>7.7116714941018971</v>
      </c>
      <c r="AV231">
        <v>7.6878837647432086</v>
      </c>
      <c r="AW231">
        <v>7.6485814219254307</v>
      </c>
      <c r="AX231">
        <v>7.5475204985635713</v>
      </c>
      <c r="AY231">
        <v>7.4842343477131381</v>
      </c>
      <c r="AZ231">
        <v>7.3550484376421448</v>
      </c>
      <c r="BA231">
        <v>7.093457307513451</v>
      </c>
      <c r="BB231">
        <v>7.0597798346777596</v>
      </c>
      <c r="BC231">
        <v>6.8911321107565904</v>
      </c>
      <c r="BD231">
        <v>6.7918461446666445</v>
      </c>
      <c r="BE231">
        <v>6.7317894638767584</v>
      </c>
      <c r="BF231">
        <v>6.6017460130773511</v>
      </c>
      <c r="BG231">
        <v>6.3761177020050521</v>
      </c>
      <c r="BH231">
        <v>6.3666777273856843</v>
      </c>
      <c r="BM231" s="3">
        <f t="shared" si="3"/>
        <v>6.3666777273856843</v>
      </c>
      <c r="BN231" s="2"/>
      <c r="BO231" s="2"/>
      <c r="BP231" s="2"/>
      <c r="BQ231" s="2"/>
      <c r="BR231" s="2"/>
    </row>
    <row r="232" spans="1:70">
      <c r="A232" t="s">
        <v>476</v>
      </c>
      <c r="B232" t="s">
        <v>477</v>
      </c>
      <c r="C232" t="s">
        <v>7</v>
      </c>
      <c r="D232" t="s">
        <v>8</v>
      </c>
      <c r="E232">
        <v>1.26509189605713</v>
      </c>
      <c r="O232">
        <v>1.5333000421523999</v>
      </c>
      <c r="T232">
        <v>1.4399000406265301</v>
      </c>
      <c r="AI232">
        <v>1.5111000537999999</v>
      </c>
      <c r="AX232">
        <v>0.9</v>
      </c>
      <c r="BD232">
        <v>0.7</v>
      </c>
      <c r="BM232" s="3">
        <f t="shared" si="3"/>
        <v>0.7</v>
      </c>
      <c r="BN232" s="2"/>
      <c r="BO232" s="2"/>
      <c r="BP232" s="2"/>
      <c r="BQ232" s="2"/>
      <c r="BR232" s="2"/>
    </row>
    <row r="233" spans="1:70">
      <c r="A233" t="s">
        <v>478</v>
      </c>
      <c r="B233" t="s">
        <v>479</v>
      </c>
      <c r="C233" t="s">
        <v>7</v>
      </c>
      <c r="D233" t="s">
        <v>8</v>
      </c>
      <c r="E233">
        <v>0.74003487825393699</v>
      </c>
      <c r="O233">
        <v>1.1373000144958501</v>
      </c>
      <c r="T233">
        <v>1.11189997196198</v>
      </c>
      <c r="Y233">
        <v>1.53509998321533</v>
      </c>
      <c r="AI233">
        <v>1.6325999497999999</v>
      </c>
      <c r="AJ233">
        <v>1.6612999439</v>
      </c>
      <c r="AK233">
        <v>1.7066999674000001</v>
      </c>
      <c r="AN233">
        <v>1.9900000095000001</v>
      </c>
      <c r="AR233">
        <v>2.2000000477000001</v>
      </c>
      <c r="AS233">
        <v>2.2000000000000002</v>
      </c>
      <c r="AU233">
        <v>2.2000000000000002</v>
      </c>
      <c r="AX233">
        <v>2.1</v>
      </c>
      <c r="BC233">
        <v>2.1</v>
      </c>
      <c r="BM233" s="3">
        <f t="shared" si="3"/>
        <v>2.1</v>
      </c>
      <c r="BN233" s="2"/>
      <c r="BO233" s="2"/>
      <c r="BP233" s="2"/>
      <c r="BQ233" s="2"/>
      <c r="BR233" s="2"/>
    </row>
    <row r="234" spans="1:70">
      <c r="A234" t="s">
        <v>480</v>
      </c>
      <c r="B234" t="s">
        <v>481</v>
      </c>
      <c r="C234" t="s">
        <v>7</v>
      </c>
      <c r="D234" t="s">
        <v>8</v>
      </c>
      <c r="AD234">
        <v>10.6448001861572</v>
      </c>
      <c r="AE234">
        <v>10.644900321960399</v>
      </c>
      <c r="AF234">
        <v>10.6555995941162</v>
      </c>
      <c r="AG234">
        <v>10.6742000579834</v>
      </c>
      <c r="AH234">
        <v>10.629799842834499</v>
      </c>
      <c r="AI234">
        <v>10.661800384499999</v>
      </c>
      <c r="AJ234">
        <v>10.9629001617</v>
      </c>
      <c r="AK234">
        <v>11.242300033599999</v>
      </c>
      <c r="AL234">
        <v>10.681200027499999</v>
      </c>
      <c r="AM234">
        <v>8.9413003922000005</v>
      </c>
      <c r="AN234">
        <v>8.1999998092999995</v>
      </c>
      <c r="AO234">
        <v>7.4699997902000002</v>
      </c>
      <c r="AP234">
        <v>7.2199997902000002</v>
      </c>
      <c r="AQ234">
        <v>6.9099998474</v>
      </c>
      <c r="AR234">
        <v>6.8000001906999996</v>
      </c>
      <c r="AS234">
        <v>6.54</v>
      </c>
      <c r="AT234">
        <v>6.4</v>
      </c>
      <c r="AU234">
        <v>6.27</v>
      </c>
      <c r="AV234">
        <v>6.12</v>
      </c>
      <c r="AW234">
        <v>6.04</v>
      </c>
      <c r="AX234">
        <v>5.87</v>
      </c>
      <c r="AY234">
        <v>6.12</v>
      </c>
      <c r="AZ234">
        <v>5.44</v>
      </c>
      <c r="BA234">
        <v>5.3</v>
      </c>
      <c r="BB234">
        <v>5.19</v>
      </c>
      <c r="BC234">
        <v>5.08</v>
      </c>
      <c r="BD234">
        <v>4.95</v>
      </c>
      <c r="BE234">
        <v>4.83</v>
      </c>
      <c r="BF234">
        <v>4.76</v>
      </c>
      <c r="BG234">
        <v>4.67</v>
      </c>
      <c r="BM234" s="3">
        <f t="shared" si="3"/>
        <v>4.67</v>
      </c>
      <c r="BN234" s="2"/>
      <c r="BO234" s="2"/>
      <c r="BP234" s="2"/>
      <c r="BQ234" s="2"/>
      <c r="BR234" s="2"/>
    </row>
    <row r="235" spans="1:70">
      <c r="A235" t="s">
        <v>482</v>
      </c>
      <c r="B235" t="s">
        <v>483</v>
      </c>
      <c r="C235" t="s">
        <v>7</v>
      </c>
      <c r="D235" t="s">
        <v>8</v>
      </c>
      <c r="Y235">
        <v>10.4604997634888</v>
      </c>
      <c r="AD235">
        <v>10.668000221252401</v>
      </c>
      <c r="AE235">
        <v>11.122200012206999</v>
      </c>
      <c r="AF235">
        <v>11.1049995422363</v>
      </c>
      <c r="AG235">
        <v>11.129300117492701</v>
      </c>
      <c r="AH235">
        <v>11.1934003829956</v>
      </c>
      <c r="AI235">
        <v>11.484999656699999</v>
      </c>
      <c r="AJ235">
        <v>11.5550003052</v>
      </c>
      <c r="AK235">
        <v>11.415300369300001</v>
      </c>
      <c r="AL235">
        <v>11.678899765000001</v>
      </c>
      <c r="AM235">
        <v>11.470700264</v>
      </c>
      <c r="AN235">
        <v>10.260000228899999</v>
      </c>
      <c r="AO235">
        <v>8.0100002288999992</v>
      </c>
      <c r="AP235">
        <v>7.1100001334999998</v>
      </c>
      <c r="AS235">
        <v>5.36</v>
      </c>
      <c r="AT235">
        <v>5.13</v>
      </c>
      <c r="AU235">
        <v>5.0199999999999996</v>
      </c>
      <c r="AV235">
        <v>5.08</v>
      </c>
      <c r="AW235">
        <v>4.9000000000000004</v>
      </c>
      <c r="AX235">
        <v>4.4000000000000004</v>
      </c>
      <c r="AY235">
        <v>4.34</v>
      </c>
      <c r="AZ235">
        <v>4.07</v>
      </c>
      <c r="BA235">
        <v>4.04</v>
      </c>
      <c r="BB235">
        <v>4.0199999999999996</v>
      </c>
      <c r="BC235">
        <v>4.0999999999999996</v>
      </c>
      <c r="BD235">
        <v>4.07</v>
      </c>
      <c r="BE235">
        <v>3.98</v>
      </c>
      <c r="BF235">
        <v>3.93</v>
      </c>
      <c r="BG235">
        <v>4.03</v>
      </c>
      <c r="BM235" s="3">
        <f t="shared" si="3"/>
        <v>4.03</v>
      </c>
      <c r="BN235" s="2"/>
      <c r="BO235" s="2"/>
      <c r="BP235" s="2"/>
      <c r="BQ235" s="2"/>
      <c r="BR235" s="2"/>
    </row>
    <row r="236" spans="1:70">
      <c r="A236" t="s">
        <v>484</v>
      </c>
      <c r="B236" t="s">
        <v>485</v>
      </c>
      <c r="C236" t="s">
        <v>7</v>
      </c>
      <c r="D236" t="s">
        <v>8</v>
      </c>
      <c r="E236">
        <v>3.3856923703459691</v>
      </c>
      <c r="O236">
        <v>3.4086099384900068</v>
      </c>
      <c r="AI236">
        <v>2.4080797762869421</v>
      </c>
      <c r="AL236">
        <v>2.4789062828971575</v>
      </c>
      <c r="AO236">
        <v>2.1839992697688602</v>
      </c>
      <c r="AS236">
        <v>2.3774622209409633</v>
      </c>
      <c r="AV236">
        <v>1.7444556599477874</v>
      </c>
      <c r="AX236">
        <v>2.1123196436746463</v>
      </c>
      <c r="AY236">
        <v>1.8127928640343376</v>
      </c>
      <c r="AZ236">
        <v>1.6885724329087921</v>
      </c>
      <c r="BA236">
        <v>1.764245760137424</v>
      </c>
      <c r="BB236">
        <v>1.7397327631588391</v>
      </c>
      <c r="BC236">
        <v>1.9354203187207308</v>
      </c>
      <c r="BD236">
        <v>1.8574155287928038</v>
      </c>
      <c r="BE236">
        <v>1.9037505608449514</v>
      </c>
      <c r="BF236">
        <v>1.9288356890296523</v>
      </c>
      <c r="BG236">
        <v>1.8488537257014681</v>
      </c>
      <c r="BH236">
        <v>1.8192644678651915</v>
      </c>
      <c r="BI236">
        <v>1.8044977355649452</v>
      </c>
      <c r="BJ236">
        <v>1.8295704303686591</v>
      </c>
      <c r="BM236" s="3">
        <f t="shared" si="3"/>
        <v>1.8295704303686591</v>
      </c>
      <c r="BN236" s="2"/>
      <c r="BO236" s="2"/>
      <c r="BP236" s="2"/>
      <c r="BQ236" s="2"/>
      <c r="BR236" s="2"/>
    </row>
    <row r="237" spans="1:70">
      <c r="A237" t="s">
        <v>486</v>
      </c>
      <c r="B237" t="s">
        <v>487</v>
      </c>
      <c r="C237" t="s">
        <v>7</v>
      </c>
      <c r="D237" t="s">
        <v>8</v>
      </c>
      <c r="BB237">
        <v>5.9</v>
      </c>
      <c r="BC237">
        <v>5.9</v>
      </c>
      <c r="BM237" s="3">
        <f t="shared" si="3"/>
        <v>5.9</v>
      </c>
      <c r="BN237" s="2"/>
      <c r="BO237" s="2"/>
      <c r="BP237" s="2"/>
      <c r="BQ237" s="2"/>
      <c r="BR237" s="2"/>
    </row>
    <row r="238" spans="1:70">
      <c r="A238" t="s">
        <v>488</v>
      </c>
      <c r="B238" t="s">
        <v>489</v>
      </c>
      <c r="C238" t="s">
        <v>7</v>
      </c>
      <c r="D238" t="s">
        <v>8</v>
      </c>
      <c r="E238">
        <v>1.8439758030777911</v>
      </c>
      <c r="O238">
        <v>1.9069531465368386</v>
      </c>
      <c r="Y238">
        <v>1.7473105248760556</v>
      </c>
      <c r="Z238">
        <v>1.7520004835386906</v>
      </c>
      <c r="AI238">
        <v>1.74995364801829</v>
      </c>
      <c r="AS238">
        <v>1.6412982243666145</v>
      </c>
      <c r="AT238">
        <v>1.6167170349934916</v>
      </c>
      <c r="AU238">
        <v>1.6488771117183654</v>
      </c>
      <c r="AV238">
        <v>1.6437236862659412</v>
      </c>
      <c r="AW238">
        <v>1.6723562852883751</v>
      </c>
      <c r="AX238">
        <v>1.6731719784838979</v>
      </c>
      <c r="AY238">
        <v>1.7110961655643959</v>
      </c>
      <c r="AZ238">
        <v>1.6737952112876771</v>
      </c>
      <c r="BA238">
        <v>1.6103405950315803</v>
      </c>
      <c r="BB238">
        <v>1.5166856825530828</v>
      </c>
      <c r="BC238">
        <v>1.6136318268570096</v>
      </c>
      <c r="BD238">
        <v>1.2387759227222268</v>
      </c>
      <c r="BE238">
        <v>1.1790705670100481</v>
      </c>
      <c r="BF238">
        <v>1.1620824559882608</v>
      </c>
      <c r="BG238">
        <v>1.5018404692558058</v>
      </c>
      <c r="BH238">
        <v>1.5404936348979119</v>
      </c>
      <c r="BI238">
        <v>1.4844703028390911</v>
      </c>
      <c r="BJ238">
        <v>1.4298614575811601</v>
      </c>
      <c r="BM238" s="3">
        <f t="shared" si="3"/>
        <v>1.4298614575811601</v>
      </c>
      <c r="BN238" s="2"/>
      <c r="BO238" s="2"/>
      <c r="BP238" s="2"/>
      <c r="BQ238" s="2"/>
      <c r="BR238" s="2"/>
    </row>
    <row r="239" spans="1:70">
      <c r="A239" t="s">
        <v>490</v>
      </c>
      <c r="B239" t="s">
        <v>491</v>
      </c>
      <c r="C239" t="s">
        <v>7</v>
      </c>
      <c r="D239" t="s">
        <v>8</v>
      </c>
      <c r="E239">
        <v>2.5</v>
      </c>
      <c r="O239">
        <v>2.59299993515015</v>
      </c>
      <c r="Y239">
        <v>3.4467999935150102</v>
      </c>
      <c r="Z239">
        <v>3.53940010070801</v>
      </c>
      <c r="AT239">
        <v>3.2000000477000001</v>
      </c>
      <c r="AW239">
        <v>2.4</v>
      </c>
      <c r="BA239">
        <v>2.4</v>
      </c>
      <c r="BC239">
        <v>2.6</v>
      </c>
      <c r="BM239" s="3">
        <f t="shared" si="3"/>
        <v>2.6</v>
      </c>
      <c r="BN239" s="2"/>
      <c r="BO239" s="2"/>
      <c r="BP239" s="2"/>
      <c r="BQ239" s="2"/>
      <c r="BR239" s="2"/>
    </row>
    <row r="240" spans="1:70">
      <c r="A240" t="s">
        <v>492</v>
      </c>
      <c r="B240" t="s">
        <v>493</v>
      </c>
      <c r="C240" t="s">
        <v>7</v>
      </c>
      <c r="D240" t="s">
        <v>8</v>
      </c>
      <c r="E240">
        <v>0.50630843687316363</v>
      </c>
      <c r="O240">
        <v>0.5851416011542524</v>
      </c>
      <c r="T240">
        <v>0.6266570699061238</v>
      </c>
      <c r="Y240">
        <v>0.72945338341725463</v>
      </c>
      <c r="Z240">
        <v>0.73184893236187309</v>
      </c>
      <c r="AD240">
        <v>0.70908290017098885</v>
      </c>
      <c r="AF240">
        <v>0.7024101655566789</v>
      </c>
      <c r="AJ240">
        <v>0.71941373925891205</v>
      </c>
      <c r="AS240">
        <v>0.68077027538433921</v>
      </c>
      <c r="AT240">
        <v>0.63137763409821079</v>
      </c>
      <c r="AU240">
        <v>0.63098654629041673</v>
      </c>
      <c r="AV240">
        <v>0.86481913979763203</v>
      </c>
      <c r="AX240">
        <v>0.43182783833646349</v>
      </c>
      <c r="AY240">
        <v>0.60541402690358637</v>
      </c>
      <c r="AZ240">
        <v>0.48203866387885425</v>
      </c>
      <c r="BA240">
        <v>0.43349254710090712</v>
      </c>
      <c r="BB240">
        <v>0.46030962746312859</v>
      </c>
      <c r="BC240">
        <v>0.52724176728045724</v>
      </c>
      <c r="BD240">
        <v>0.62077310565294697</v>
      </c>
      <c r="BE240">
        <v>0.54293746097400175</v>
      </c>
      <c r="BF240">
        <v>0.50484304679962544</v>
      </c>
      <c r="BG240">
        <v>0.53627261962125861</v>
      </c>
      <c r="BH240">
        <v>0.59818800721295418</v>
      </c>
      <c r="BI240">
        <v>0.52660172603766287</v>
      </c>
      <c r="BJ240">
        <v>0.58817808486332956</v>
      </c>
      <c r="BM240" s="3">
        <f t="shared" si="3"/>
        <v>0.58817808486332956</v>
      </c>
      <c r="BN240" s="2"/>
      <c r="BO240" s="2"/>
      <c r="BP240" s="2"/>
      <c r="BQ240" s="2"/>
      <c r="BR240" s="2"/>
    </row>
    <row r="241" spans="1:70">
      <c r="A241" t="s">
        <v>494</v>
      </c>
      <c r="B241" t="s">
        <v>495</v>
      </c>
      <c r="C241" t="s">
        <v>7</v>
      </c>
      <c r="D241" t="s">
        <v>8</v>
      </c>
      <c r="E241">
        <v>1.3992875012516759</v>
      </c>
      <c r="O241">
        <v>1.3586149660689504</v>
      </c>
      <c r="T241">
        <v>1.2786764451505526</v>
      </c>
      <c r="AI241">
        <v>1.2125754920433158</v>
      </c>
      <c r="BM241" s="3">
        <f t="shared" si="3"/>
        <v>1.2125754920433158</v>
      </c>
      <c r="BN241" s="2"/>
      <c r="BO241" s="2"/>
      <c r="BP241" s="2"/>
      <c r="BQ241" s="2"/>
      <c r="BR241" s="2"/>
    </row>
    <row r="242" spans="1:70">
      <c r="A242" t="s">
        <v>496</v>
      </c>
      <c r="B242" t="s">
        <v>497</v>
      </c>
      <c r="C242" t="s">
        <v>7</v>
      </c>
      <c r="D242" t="s">
        <v>8</v>
      </c>
      <c r="E242">
        <v>5.58956098556519</v>
      </c>
      <c r="O242">
        <v>4.9433999061584499</v>
      </c>
      <c r="T242">
        <v>4.9851999282836896</v>
      </c>
      <c r="AE242">
        <v>5.0373001098632804</v>
      </c>
      <c r="AI242">
        <v>4</v>
      </c>
      <c r="AL242">
        <v>3.2425999641000001</v>
      </c>
      <c r="AN242">
        <v>3.8</v>
      </c>
      <c r="AO242">
        <v>5.1100001334999998</v>
      </c>
      <c r="AS242">
        <v>3.3</v>
      </c>
      <c r="AT242">
        <v>3.4000000953999998</v>
      </c>
      <c r="AV242">
        <v>3.3</v>
      </c>
      <c r="AX242">
        <v>2.6</v>
      </c>
      <c r="AY242">
        <v>2.7</v>
      </c>
      <c r="AZ242">
        <v>2.7</v>
      </c>
      <c r="BA242">
        <v>2.5</v>
      </c>
      <c r="BB242">
        <v>2.6</v>
      </c>
      <c r="BC242">
        <v>2.14</v>
      </c>
      <c r="BE242">
        <v>2.72</v>
      </c>
      <c r="BF242">
        <v>2.7</v>
      </c>
      <c r="BG242">
        <v>2.99</v>
      </c>
      <c r="BH242">
        <v>3.01</v>
      </c>
      <c r="BI242">
        <v>3.03</v>
      </c>
      <c r="BJ242">
        <v>3.02</v>
      </c>
      <c r="BM242" s="3">
        <f t="shared" si="3"/>
        <v>3.02</v>
      </c>
      <c r="BN242" s="2"/>
      <c r="BO242" s="2"/>
      <c r="BP242" s="2"/>
      <c r="BQ242" s="2"/>
      <c r="BR242" s="2"/>
    </row>
    <row r="243" spans="1:70">
      <c r="A243" t="s">
        <v>498</v>
      </c>
      <c r="B243" t="s">
        <v>499</v>
      </c>
      <c r="C243" t="s">
        <v>7</v>
      </c>
      <c r="D243" t="s">
        <v>8</v>
      </c>
      <c r="E243">
        <v>2.4676616191864</v>
      </c>
      <c r="O243">
        <v>2.4442999362945601</v>
      </c>
      <c r="T243">
        <v>2.5</v>
      </c>
      <c r="Y243">
        <v>2.1257998943328902</v>
      </c>
      <c r="AH243">
        <v>1.9657000303268399</v>
      </c>
      <c r="AI243">
        <v>1.9167000055000001</v>
      </c>
      <c r="AJ243">
        <v>2.0123000145000001</v>
      </c>
      <c r="AK243">
        <v>2.8573000431</v>
      </c>
      <c r="AM243">
        <v>1.7615000009999999</v>
      </c>
      <c r="AO243">
        <v>2</v>
      </c>
      <c r="AP243">
        <v>1.7000000476999999</v>
      </c>
      <c r="AS243">
        <v>1.73</v>
      </c>
      <c r="AT243">
        <v>1.73</v>
      </c>
      <c r="AU243">
        <v>1.71</v>
      </c>
      <c r="AV243">
        <v>1.71</v>
      </c>
      <c r="AW243">
        <v>2.0499999999999998</v>
      </c>
      <c r="AX243">
        <v>1.76</v>
      </c>
      <c r="AY243">
        <v>1.98</v>
      </c>
      <c r="AZ243">
        <v>1.76</v>
      </c>
      <c r="BA243">
        <v>2</v>
      </c>
      <c r="BB243">
        <v>2.09</v>
      </c>
      <c r="BC243">
        <v>2.09</v>
      </c>
      <c r="BD243">
        <v>2.09</v>
      </c>
      <c r="BE243">
        <v>2.12</v>
      </c>
      <c r="BF243">
        <v>2.12</v>
      </c>
      <c r="BG243">
        <v>2.1800000000000002</v>
      </c>
      <c r="BH243">
        <v>2.1800000000000002</v>
      </c>
      <c r="BI243">
        <v>2.1800000000000002</v>
      </c>
      <c r="BJ243">
        <v>2.1800000000000002</v>
      </c>
      <c r="BM243" s="3">
        <f t="shared" si="3"/>
        <v>2.1800000000000002</v>
      </c>
      <c r="BN243" s="2"/>
      <c r="BO243" s="2"/>
      <c r="BP243" s="2"/>
      <c r="BQ243" s="2"/>
      <c r="BR243" s="2"/>
    </row>
    <row r="244" spans="1:70">
      <c r="A244" t="s">
        <v>500</v>
      </c>
      <c r="B244" t="s">
        <v>501</v>
      </c>
      <c r="C244" t="s">
        <v>7</v>
      </c>
      <c r="D244" t="s">
        <v>8</v>
      </c>
      <c r="E244">
        <v>1.70000004768372</v>
      </c>
      <c r="J244">
        <v>1.79999995231628</v>
      </c>
      <c r="O244">
        <v>2</v>
      </c>
      <c r="T244">
        <v>2</v>
      </c>
      <c r="Y244">
        <v>2.2000000476837198</v>
      </c>
      <c r="AD244">
        <v>2.0999999046325701</v>
      </c>
      <c r="AE244">
        <v>2.0999999046325701</v>
      </c>
      <c r="AF244">
        <v>2.0999999046325701</v>
      </c>
      <c r="AG244">
        <v>2.0999999046325701</v>
      </c>
      <c r="AH244">
        <v>2.0999999046325701</v>
      </c>
      <c r="AI244">
        <v>2.4000000953999998</v>
      </c>
      <c r="AJ244">
        <v>2.4000000953999998</v>
      </c>
      <c r="AK244">
        <v>2.4000000953999998</v>
      </c>
      <c r="AL244">
        <v>2.5</v>
      </c>
      <c r="AM244">
        <v>2.5</v>
      </c>
      <c r="AN244">
        <v>2.5</v>
      </c>
      <c r="AO244">
        <v>2.5</v>
      </c>
      <c r="AP244">
        <v>2.5</v>
      </c>
      <c r="AQ244">
        <v>2.5</v>
      </c>
      <c r="AR244">
        <v>2.5999999046000002</v>
      </c>
      <c r="AS244">
        <v>2.1</v>
      </c>
      <c r="AT244">
        <v>2.16</v>
      </c>
      <c r="AU244">
        <v>2.4900000000000002</v>
      </c>
      <c r="AV244">
        <v>2.48</v>
      </c>
      <c r="AW244">
        <v>2.4700000000000002</v>
      </c>
      <c r="AX244">
        <v>2.5</v>
      </c>
      <c r="AY244">
        <v>2.52</v>
      </c>
      <c r="AZ244">
        <v>2.54</v>
      </c>
      <c r="BA244">
        <v>2.58</v>
      </c>
      <c r="BB244">
        <v>2.62</v>
      </c>
      <c r="BC244">
        <v>2.74</v>
      </c>
      <c r="BD244">
        <v>2.62</v>
      </c>
      <c r="BE244">
        <v>2.66</v>
      </c>
      <c r="BF244">
        <v>2.65</v>
      </c>
      <c r="BG244">
        <v>2.68</v>
      </c>
      <c r="BH244">
        <v>2.68</v>
      </c>
      <c r="BI244">
        <v>2.75</v>
      </c>
      <c r="BJ244">
        <v>2.81</v>
      </c>
      <c r="BK244">
        <v>2.85</v>
      </c>
      <c r="BM244" s="3">
        <f t="shared" si="3"/>
        <v>2.85</v>
      </c>
      <c r="BN244" s="2"/>
      <c r="BO244" s="2"/>
      <c r="BP244" s="2"/>
      <c r="BQ244" s="2"/>
      <c r="BR244" s="2"/>
    </row>
    <row r="245" spans="1:70">
      <c r="A245" t="s">
        <v>502</v>
      </c>
      <c r="B245" t="s">
        <v>503</v>
      </c>
      <c r="C245" t="s">
        <v>7</v>
      </c>
      <c r="D245" t="s">
        <v>8</v>
      </c>
      <c r="AT245">
        <v>5.6</v>
      </c>
      <c r="BM245" s="3">
        <f t="shared" si="3"/>
        <v>5.6</v>
      </c>
      <c r="BN245" s="2"/>
      <c r="BO245" s="2"/>
      <c r="BP245" s="2"/>
      <c r="BQ245" s="2"/>
      <c r="BR245" s="2"/>
    </row>
    <row r="246" spans="1:70">
      <c r="A246" t="s">
        <v>504</v>
      </c>
      <c r="B246" t="s">
        <v>505</v>
      </c>
      <c r="C246" t="s">
        <v>7</v>
      </c>
      <c r="D246" t="s">
        <v>8</v>
      </c>
      <c r="E246">
        <v>1.49044585227966</v>
      </c>
      <c r="U246">
        <v>1.4313000440597501</v>
      </c>
      <c r="W246">
        <v>1.4371999502182</v>
      </c>
      <c r="Y246">
        <v>1.39750003814697</v>
      </c>
      <c r="AA246">
        <v>1.36580002307892</v>
      </c>
      <c r="AC246">
        <v>1.30309998989105</v>
      </c>
      <c r="AG246">
        <v>1.0903999805450399</v>
      </c>
      <c r="AI246">
        <v>1.0246000289999999</v>
      </c>
      <c r="AK246">
        <v>0.89029997589999998</v>
      </c>
      <c r="AY246">
        <v>1.1000000000000001</v>
      </c>
      <c r="BC246">
        <v>0.7</v>
      </c>
      <c r="BM246" s="3">
        <f t="shared" si="3"/>
        <v>0.7</v>
      </c>
      <c r="BN246" s="2"/>
      <c r="BO246" s="2"/>
      <c r="BP246" s="2"/>
      <c r="BQ246" s="2"/>
      <c r="BR246" s="2"/>
    </row>
    <row r="247" spans="1:70">
      <c r="A247" t="s">
        <v>506</v>
      </c>
      <c r="B247" t="s">
        <v>507</v>
      </c>
      <c r="C247" t="s">
        <v>7</v>
      </c>
      <c r="D247" t="s">
        <v>8</v>
      </c>
      <c r="E247">
        <v>1.4807984828948999</v>
      </c>
      <c r="O247">
        <v>1.55869996547699</v>
      </c>
      <c r="T247">
        <v>1.6484999656677199</v>
      </c>
      <c r="Z247">
        <v>1.51250004768372</v>
      </c>
      <c r="AG247">
        <v>1.3154000043869001</v>
      </c>
      <c r="AJ247">
        <v>0.91619998219999998</v>
      </c>
      <c r="AW247">
        <v>0.7</v>
      </c>
      <c r="AX247">
        <v>1</v>
      </c>
      <c r="AY247">
        <v>1.1000000000000001</v>
      </c>
      <c r="BB247">
        <v>0.4</v>
      </c>
      <c r="BC247">
        <v>0.5</v>
      </c>
      <c r="BM247" s="3">
        <f t="shared" si="3"/>
        <v>0.5</v>
      </c>
      <c r="BN247" s="2"/>
      <c r="BO247" s="2"/>
      <c r="BP247" s="2"/>
      <c r="BQ247" s="2"/>
      <c r="BR247" s="2"/>
    </row>
    <row r="248" spans="1:70">
      <c r="A248" t="s">
        <v>508</v>
      </c>
      <c r="B248" t="s">
        <v>509</v>
      </c>
      <c r="C248" t="s">
        <v>7</v>
      </c>
      <c r="D248" t="s">
        <v>8</v>
      </c>
      <c r="Y248">
        <v>12.143500328064</v>
      </c>
      <c r="Z248">
        <v>12.253299713134799</v>
      </c>
      <c r="AA248">
        <v>12.3577995300293</v>
      </c>
      <c r="AB248">
        <v>12.444800376892101</v>
      </c>
      <c r="AC248">
        <v>12.5909996032715</v>
      </c>
      <c r="AD248">
        <v>12.694999694824199</v>
      </c>
      <c r="AE248">
        <v>12.787599563598601</v>
      </c>
      <c r="AF248">
        <v>12.8506002426147</v>
      </c>
      <c r="AG248">
        <v>12.9303998947144</v>
      </c>
      <c r="AH248">
        <v>13.006400108337401</v>
      </c>
      <c r="AI248">
        <v>13.013099670400001</v>
      </c>
      <c r="AJ248">
        <v>12.969099998500001</v>
      </c>
      <c r="AK248">
        <v>12.7290000916</v>
      </c>
      <c r="AL248">
        <v>12.470700264</v>
      </c>
      <c r="AM248">
        <v>12.302200317400001</v>
      </c>
      <c r="AN248">
        <v>11.890000343300001</v>
      </c>
      <c r="AO248">
        <v>10.8400001526</v>
      </c>
      <c r="AP248">
        <v>9.3699998856000004</v>
      </c>
      <c r="AQ248">
        <v>9.0399999618999995</v>
      </c>
      <c r="AR248">
        <v>8.9499998092999995</v>
      </c>
      <c r="AS248">
        <v>8.82</v>
      </c>
      <c r="AT248">
        <v>8.7899999999999991</v>
      </c>
      <c r="AU248">
        <v>8.89</v>
      </c>
      <c r="AV248">
        <v>8.81</v>
      </c>
      <c r="AW248">
        <v>8.73</v>
      </c>
      <c r="AX248">
        <v>8.68</v>
      </c>
      <c r="AY248">
        <v>8.73</v>
      </c>
      <c r="AZ248">
        <v>8.7200000000000006</v>
      </c>
      <c r="BA248">
        <v>8.75</v>
      </c>
      <c r="BB248">
        <v>9.4</v>
      </c>
      <c r="BC248">
        <v>9.3800000000000008</v>
      </c>
      <c r="BD248">
        <v>9.0500000000000007</v>
      </c>
      <c r="BE248">
        <v>8.91</v>
      </c>
      <c r="BF248">
        <v>8.8000000000000007</v>
      </c>
      <c r="BG248">
        <v>7.46</v>
      </c>
      <c r="BM248" s="3">
        <f t="shared" si="3"/>
        <v>7.46</v>
      </c>
      <c r="BN248" s="2"/>
      <c r="BO248" s="2"/>
      <c r="BP248" s="2"/>
      <c r="BQ248" s="2"/>
      <c r="BR248" s="2"/>
    </row>
    <row r="249" spans="1:70">
      <c r="A249" t="s">
        <v>17</v>
      </c>
      <c r="B249" t="s">
        <v>510</v>
      </c>
      <c r="C249" t="s">
        <v>7</v>
      </c>
      <c r="D249" t="s">
        <v>8</v>
      </c>
      <c r="O249">
        <v>1.9274240859336118</v>
      </c>
      <c r="T249">
        <v>2.2205715015278997</v>
      </c>
      <c r="Y249">
        <v>2.6047377315478393</v>
      </c>
      <c r="AD249">
        <v>3.9538509815913616</v>
      </c>
      <c r="AE249">
        <v>4.0265444934849608</v>
      </c>
      <c r="AF249">
        <v>4.0343763579176208</v>
      </c>
      <c r="AG249">
        <v>4.1424069539839685</v>
      </c>
      <c r="AH249">
        <v>4.0086332162578104</v>
      </c>
      <c r="AI249">
        <v>3.7019311691733905</v>
      </c>
      <c r="AJ249">
        <v>3.8377891994807207</v>
      </c>
      <c r="AK249">
        <v>3.7499053545587291</v>
      </c>
      <c r="AL249">
        <v>3.7193022109949587</v>
      </c>
      <c r="AM249">
        <v>3.7349401174471555</v>
      </c>
      <c r="AN249">
        <v>3.6678238330454982</v>
      </c>
      <c r="AO249">
        <v>3.4676012971634531</v>
      </c>
      <c r="AP249">
        <v>3.5667663671834524</v>
      </c>
      <c r="AQ249">
        <v>3.4702626325188102</v>
      </c>
      <c r="AR249">
        <v>3.3978272143444639</v>
      </c>
      <c r="AS249">
        <v>2.8073547311405833</v>
      </c>
      <c r="AT249">
        <v>2.7502548006078835</v>
      </c>
      <c r="AU249">
        <v>2.7130068844261479</v>
      </c>
      <c r="AV249">
        <v>2.6736205177570276</v>
      </c>
      <c r="AW249">
        <v>2.7294662425389924</v>
      </c>
      <c r="AX249">
        <v>2.7739595466827827</v>
      </c>
      <c r="AY249">
        <v>2.7759493283316439</v>
      </c>
      <c r="AZ249">
        <v>2.7435705949793103</v>
      </c>
      <c r="BA249">
        <v>2.8200267206129435</v>
      </c>
      <c r="BB249">
        <v>2.9009962275655075</v>
      </c>
      <c r="BC249">
        <v>2.9361682882175058</v>
      </c>
      <c r="BD249">
        <v>3.0854012113516283</v>
      </c>
      <c r="BE249">
        <v>3.2733391654904844</v>
      </c>
      <c r="BF249">
        <v>3.4603173072257016</v>
      </c>
      <c r="BG249">
        <v>3.5721387386420065</v>
      </c>
      <c r="BH249">
        <v>3.5952468507216504</v>
      </c>
      <c r="BI249">
        <v>3.7080734160682818</v>
      </c>
      <c r="BJ249">
        <v>3.9104449503218364</v>
      </c>
      <c r="BM249" s="3">
        <f t="shared" si="3"/>
        <v>3.9104449503218364</v>
      </c>
      <c r="BN249" s="2"/>
      <c r="BO249" s="2"/>
      <c r="BP249" s="2"/>
      <c r="BQ249" s="2"/>
      <c r="BR249" s="2"/>
    </row>
    <row r="250" spans="1:70">
      <c r="A250" t="s">
        <v>511</v>
      </c>
      <c r="B250" t="s">
        <v>512</v>
      </c>
      <c r="C250" t="s">
        <v>7</v>
      </c>
      <c r="D250" t="s">
        <v>8</v>
      </c>
      <c r="E250">
        <v>5.5118203163146999</v>
      </c>
      <c r="O250">
        <v>5.9127001762390101</v>
      </c>
      <c r="T250">
        <v>5.0018000602722203</v>
      </c>
      <c r="AD250">
        <v>3.24580001831055</v>
      </c>
      <c r="AI250">
        <v>4.5226001739999999</v>
      </c>
      <c r="AL250">
        <v>4.5</v>
      </c>
      <c r="AO250">
        <v>4.3899998665000002</v>
      </c>
      <c r="AV250">
        <v>1.8999999761999999</v>
      </c>
      <c r="AX250">
        <v>2.4</v>
      </c>
      <c r="AY250">
        <v>2.9</v>
      </c>
      <c r="AZ250">
        <v>2.9</v>
      </c>
      <c r="BC250">
        <v>1.2</v>
      </c>
      <c r="BD250">
        <v>2.98</v>
      </c>
      <c r="BE250">
        <v>2.5</v>
      </c>
      <c r="BF250">
        <v>2.4900000000000002</v>
      </c>
      <c r="BG250">
        <v>2.42</v>
      </c>
      <c r="BH250">
        <v>2.4300000000000002</v>
      </c>
      <c r="BI250">
        <v>2.48</v>
      </c>
      <c r="BJ250">
        <v>2.4300000000000002</v>
      </c>
      <c r="BM250" s="3">
        <f t="shared" si="3"/>
        <v>2.4300000000000002</v>
      </c>
      <c r="BN250" s="2"/>
      <c r="BO250" s="2"/>
      <c r="BP250" s="2"/>
      <c r="BQ250" s="2"/>
      <c r="BR250" s="2"/>
    </row>
    <row r="251" spans="1:70">
      <c r="A251" t="s">
        <v>513</v>
      </c>
      <c r="B251" t="s">
        <v>514</v>
      </c>
      <c r="C251" t="s">
        <v>7</v>
      </c>
      <c r="D251" t="s">
        <v>8</v>
      </c>
      <c r="E251">
        <v>9.1999998092651403</v>
      </c>
      <c r="J251">
        <v>8.8000001907348597</v>
      </c>
      <c r="O251">
        <v>7.9000000953674299</v>
      </c>
      <c r="P251">
        <v>7.5</v>
      </c>
      <c r="Q251">
        <v>7.4000000953674299</v>
      </c>
      <c r="R251">
        <v>7.1999998092651403</v>
      </c>
      <c r="S251">
        <v>7.0999999046325701</v>
      </c>
      <c r="T251">
        <v>6.8000001907348597</v>
      </c>
      <c r="U251">
        <v>6.5999999046325701</v>
      </c>
      <c r="V251">
        <v>6.4000000953674299</v>
      </c>
      <c r="W251">
        <v>6.1999998092651403</v>
      </c>
      <c r="X251">
        <v>6.0999999046325701</v>
      </c>
      <c r="Y251">
        <v>6</v>
      </c>
      <c r="Z251">
        <v>5.9000000953674299</v>
      </c>
      <c r="AA251">
        <v>5.9000000953674299</v>
      </c>
      <c r="AB251">
        <v>5.8000001907348597</v>
      </c>
      <c r="AC251">
        <v>5.6999998092651403</v>
      </c>
      <c r="AD251">
        <v>5.5</v>
      </c>
      <c r="AE251">
        <v>5.4000000953674299</v>
      </c>
      <c r="AF251">
        <v>5.1999998092651403</v>
      </c>
      <c r="AG251">
        <v>5.0999999046325701</v>
      </c>
      <c r="AH251">
        <v>5</v>
      </c>
      <c r="AI251">
        <v>4.9000000954000003</v>
      </c>
      <c r="AJ251">
        <v>4.8000001906999996</v>
      </c>
      <c r="AK251">
        <v>4.5999999045999997</v>
      </c>
      <c r="AL251">
        <v>4.5</v>
      </c>
      <c r="AM251">
        <v>4.3000001906999996</v>
      </c>
      <c r="AN251">
        <v>4.0999999045999997</v>
      </c>
      <c r="AO251">
        <v>3.9000000953999998</v>
      </c>
      <c r="AP251">
        <v>3.7999999522999999</v>
      </c>
      <c r="AQ251">
        <v>3.7000000477000001</v>
      </c>
      <c r="AR251">
        <v>3.5999999046000002</v>
      </c>
      <c r="AS251">
        <v>3.49</v>
      </c>
      <c r="AT251">
        <v>3.47</v>
      </c>
      <c r="AU251">
        <v>3.39</v>
      </c>
      <c r="AV251">
        <v>3.33</v>
      </c>
      <c r="AW251">
        <v>3.26</v>
      </c>
      <c r="AX251">
        <v>3.2</v>
      </c>
      <c r="AY251">
        <v>3.18</v>
      </c>
      <c r="AZ251">
        <v>3.14</v>
      </c>
      <c r="BA251">
        <v>3.13</v>
      </c>
      <c r="BB251">
        <v>3.08</v>
      </c>
      <c r="BC251">
        <v>3.05</v>
      </c>
      <c r="BD251">
        <v>2.97</v>
      </c>
      <c r="BE251">
        <v>2.93</v>
      </c>
      <c r="BF251">
        <v>2.89</v>
      </c>
      <c r="BG251">
        <v>2.83</v>
      </c>
      <c r="BH251">
        <v>2.8</v>
      </c>
      <c r="BI251">
        <v>2.77</v>
      </c>
      <c r="BJ251">
        <v>2.87</v>
      </c>
      <c r="BM251" s="3">
        <f t="shared" si="3"/>
        <v>2.87</v>
      </c>
      <c r="BN251" s="2"/>
      <c r="BO251" s="2"/>
      <c r="BP251" s="2"/>
      <c r="BQ251" s="2"/>
      <c r="BR251" s="2"/>
    </row>
    <row r="252" spans="1:70">
      <c r="A252" t="s">
        <v>515</v>
      </c>
      <c r="B252" t="s">
        <v>516</v>
      </c>
      <c r="C252" t="s">
        <v>7</v>
      </c>
      <c r="D252" t="s">
        <v>8</v>
      </c>
      <c r="Y252">
        <v>9.1763000488281303</v>
      </c>
      <c r="AD252">
        <v>11.834199905395501</v>
      </c>
      <c r="AE252">
        <v>11.9556999206543</v>
      </c>
      <c r="AF252">
        <v>11.9456996917725</v>
      </c>
      <c r="AG252">
        <v>12.216199874877899</v>
      </c>
      <c r="AH252">
        <v>12.2850999832153</v>
      </c>
      <c r="AI252">
        <v>12.482799529999999</v>
      </c>
      <c r="AJ252">
        <v>10.9472999573</v>
      </c>
      <c r="AK252">
        <v>10.754099845900001</v>
      </c>
      <c r="AL252">
        <v>9.3942003249999999</v>
      </c>
      <c r="AM252">
        <v>8.6632995605000005</v>
      </c>
      <c r="AN252">
        <v>8.3000001907000005</v>
      </c>
      <c r="AO252">
        <v>7.9299998282999997</v>
      </c>
      <c r="AP252">
        <v>6.4800000191000002</v>
      </c>
      <c r="AQ252">
        <v>5.5500001906999996</v>
      </c>
      <c r="AR252">
        <v>5.3899998665000002</v>
      </c>
      <c r="AS252">
        <v>5.33</v>
      </c>
      <c r="AT252">
        <v>5.34</v>
      </c>
      <c r="AU252">
        <v>5.54</v>
      </c>
      <c r="AV252">
        <v>5.48</v>
      </c>
      <c r="AW252">
        <v>5.26</v>
      </c>
      <c r="AX252">
        <v>5.19</v>
      </c>
      <c r="AY252">
        <v>5.12</v>
      </c>
      <c r="AZ252">
        <v>4.83</v>
      </c>
      <c r="BA252">
        <v>4.67</v>
      </c>
      <c r="BB252">
        <v>4.58</v>
      </c>
      <c r="BC252">
        <v>4.4400000000000004</v>
      </c>
      <c r="BD252">
        <v>4.32</v>
      </c>
      <c r="BE252">
        <v>4.1900000000000004</v>
      </c>
      <c r="BF252">
        <v>3.99</v>
      </c>
      <c r="BG252">
        <v>3.98</v>
      </c>
      <c r="BM252" s="3">
        <f t="shared" si="3"/>
        <v>3.98</v>
      </c>
      <c r="BN252" s="2"/>
      <c r="BO252" s="2"/>
      <c r="BP252" s="2"/>
      <c r="BQ252" s="2"/>
      <c r="BR252" s="2"/>
    </row>
    <row r="253" spans="1:70">
      <c r="A253" t="s">
        <v>517</v>
      </c>
      <c r="B253" t="s">
        <v>518</v>
      </c>
      <c r="C253" t="s">
        <v>7</v>
      </c>
      <c r="D253" t="s">
        <v>8</v>
      </c>
      <c r="E253">
        <v>4.8249998092651403</v>
      </c>
      <c r="O253">
        <v>4.9885997772216797</v>
      </c>
      <c r="AI253">
        <v>4.6999998093000004</v>
      </c>
      <c r="AL253">
        <v>5.0152997971</v>
      </c>
      <c r="AO253">
        <v>1.8500000238000001</v>
      </c>
      <c r="AT253">
        <v>4.7</v>
      </c>
      <c r="AU253">
        <v>4.5</v>
      </c>
      <c r="AV253">
        <v>4.5</v>
      </c>
      <c r="AW253">
        <v>4.5</v>
      </c>
      <c r="AX253">
        <v>4.5</v>
      </c>
      <c r="AZ253">
        <v>3</v>
      </c>
      <c r="BC253">
        <v>2.6</v>
      </c>
      <c r="BD253">
        <v>2.52</v>
      </c>
      <c r="BE253">
        <v>2.41</v>
      </c>
      <c r="BF253">
        <v>2.41</v>
      </c>
      <c r="BG253">
        <v>2.4</v>
      </c>
      <c r="BH253">
        <v>4.33</v>
      </c>
      <c r="BI253">
        <v>4.32</v>
      </c>
      <c r="BM253" s="3">
        <f t="shared" si="3"/>
        <v>4.32</v>
      </c>
      <c r="BN253" s="2"/>
      <c r="BO253" s="2"/>
      <c r="BP253" s="2"/>
      <c r="BQ253" s="2"/>
      <c r="BR253" s="2"/>
    </row>
    <row r="254" spans="1:70">
      <c r="A254" t="s">
        <v>519</v>
      </c>
      <c r="B254" t="s">
        <v>520</v>
      </c>
      <c r="C254" t="s">
        <v>7</v>
      </c>
      <c r="D254" t="s">
        <v>8</v>
      </c>
      <c r="S254">
        <v>0.34299999475479098</v>
      </c>
      <c r="T254">
        <v>0.331499993801117</v>
      </c>
      <c r="U254">
        <v>0.34290000796318099</v>
      </c>
      <c r="Y254">
        <v>0.33190000057220498</v>
      </c>
      <c r="AA254">
        <v>0.37040001153945901</v>
      </c>
      <c r="AB254">
        <v>0.358200013637543</v>
      </c>
      <c r="AC254">
        <v>0.37279999256134</v>
      </c>
      <c r="AD254">
        <v>2.6930999755859402</v>
      </c>
      <c r="AE254">
        <v>2.7000999450683598</v>
      </c>
      <c r="AF254">
        <v>2.5982999801635698</v>
      </c>
      <c r="AG254">
        <v>2.4995999336242698</v>
      </c>
      <c r="AI254">
        <v>2.6779000758999998</v>
      </c>
      <c r="AJ254">
        <v>2.6775999068999998</v>
      </c>
      <c r="AK254">
        <v>2.5729999542000002</v>
      </c>
      <c r="AL254">
        <v>2.5999999046000002</v>
      </c>
      <c r="AO254">
        <v>1.4700000285999999</v>
      </c>
      <c r="AT254">
        <v>0.80000001190000003</v>
      </c>
      <c r="AV254">
        <v>0.9</v>
      </c>
      <c r="AZ254">
        <v>1.3</v>
      </c>
      <c r="BB254">
        <v>1.1000000000000001</v>
      </c>
      <c r="BD254">
        <v>0.93</v>
      </c>
      <c r="BG254">
        <v>0.78</v>
      </c>
      <c r="BH254">
        <v>0.73</v>
      </c>
      <c r="BI254">
        <v>0.86</v>
      </c>
      <c r="BJ254">
        <v>0.87</v>
      </c>
      <c r="BM254" s="3">
        <f t="shared" si="3"/>
        <v>0.87</v>
      </c>
      <c r="BN254" s="2"/>
      <c r="BO254" s="2"/>
      <c r="BP254" s="2"/>
      <c r="BQ254" s="2"/>
      <c r="BR254" s="2"/>
    </row>
    <row r="255" spans="1:70">
      <c r="A255" t="s">
        <v>521</v>
      </c>
      <c r="B255" t="s">
        <v>522</v>
      </c>
      <c r="C255" t="s">
        <v>7</v>
      </c>
      <c r="D255" t="s">
        <v>8</v>
      </c>
      <c r="BM255" s="3" t="str">
        <f t="shared" si="3"/>
        <v>No reported value</v>
      </c>
      <c r="BN255" s="2"/>
      <c r="BO255" s="2"/>
      <c r="BP255" s="2"/>
      <c r="BQ255" s="2"/>
      <c r="BR255" s="2"/>
    </row>
    <row r="256" spans="1:70">
      <c r="A256" t="s">
        <v>523</v>
      </c>
      <c r="B256" t="s">
        <v>524</v>
      </c>
      <c r="C256" t="s">
        <v>7</v>
      </c>
      <c r="D256" t="s">
        <v>8</v>
      </c>
      <c r="AI256">
        <v>4.8000001906999996</v>
      </c>
      <c r="AO256">
        <v>18.6800003052</v>
      </c>
      <c r="BM256" s="3">
        <f t="shared" si="3"/>
        <v>18.6800003052</v>
      </c>
      <c r="BN256" s="2"/>
      <c r="BO256" s="2"/>
      <c r="BP256" s="2"/>
      <c r="BQ256" s="2"/>
      <c r="BR256" s="2"/>
    </row>
    <row r="257" spans="1:70">
      <c r="A257" t="s">
        <v>525</v>
      </c>
      <c r="B257" t="s">
        <v>526</v>
      </c>
      <c r="C257" t="s">
        <v>7</v>
      </c>
      <c r="D257" t="s">
        <v>8</v>
      </c>
      <c r="Y257">
        <v>3.4972999095916699</v>
      </c>
      <c r="Z257">
        <v>3.6960999965667698</v>
      </c>
      <c r="AH257">
        <v>3.3017001152038601</v>
      </c>
      <c r="AI257">
        <v>3.8329000472999999</v>
      </c>
      <c r="AP257">
        <v>1.6699999570999999</v>
      </c>
      <c r="AS257">
        <v>2.34</v>
      </c>
      <c r="AT257">
        <v>2.4000000953999998</v>
      </c>
      <c r="AU257">
        <v>1.4</v>
      </c>
      <c r="AW257">
        <v>2.8</v>
      </c>
      <c r="AX257">
        <v>2.34</v>
      </c>
      <c r="AY257">
        <v>2.66</v>
      </c>
      <c r="BA257">
        <v>2.9</v>
      </c>
      <c r="BB257">
        <v>3.1</v>
      </c>
      <c r="BC257">
        <v>2.91</v>
      </c>
      <c r="BE257">
        <v>2.5</v>
      </c>
      <c r="BF257">
        <v>3.18</v>
      </c>
      <c r="BG257">
        <v>2.6</v>
      </c>
      <c r="BM257" s="3">
        <f t="shared" si="3"/>
        <v>2.6</v>
      </c>
      <c r="BN257" s="2"/>
      <c r="BO257" s="2"/>
      <c r="BP257" s="2"/>
      <c r="BQ257" s="2"/>
      <c r="BR257" s="2"/>
    </row>
    <row r="258" spans="1:70">
      <c r="A258" t="s">
        <v>527</v>
      </c>
      <c r="B258" t="s">
        <v>528</v>
      </c>
      <c r="C258" t="s">
        <v>7</v>
      </c>
      <c r="D258" t="s">
        <v>8</v>
      </c>
      <c r="E258">
        <v>5.4307694435119602</v>
      </c>
      <c r="O258">
        <v>10.734900474548301</v>
      </c>
      <c r="Y258">
        <v>6.1793999671936</v>
      </c>
      <c r="AT258">
        <v>3.0999999046000002</v>
      </c>
      <c r="AV258">
        <v>3.7</v>
      </c>
      <c r="AX258">
        <v>4.0999999999999996</v>
      </c>
      <c r="BA258">
        <v>1.7</v>
      </c>
      <c r="BM258" s="3">
        <f t="shared" ref="BM258:BM265" si="4">IFERROR(LOOKUP(2,1/(ISNUMBER(E258:BL258)),E258:BL258),"No reported value")</f>
        <v>1.7</v>
      </c>
      <c r="BN258" s="2"/>
      <c r="BO258" s="2"/>
      <c r="BP258" s="2"/>
      <c r="BQ258" s="2"/>
      <c r="BR258" s="2"/>
    </row>
    <row r="259" spans="1:70">
      <c r="A259" t="s">
        <v>529</v>
      </c>
      <c r="B259" t="s">
        <v>530</v>
      </c>
      <c r="C259" t="s">
        <v>7</v>
      </c>
      <c r="D259" t="s">
        <v>8</v>
      </c>
      <c r="O259">
        <v>3.0758354619161046</v>
      </c>
      <c r="T259">
        <v>2.3976817230126835</v>
      </c>
      <c r="Y259">
        <v>3.5936896309898971</v>
      </c>
      <c r="AD259">
        <v>4.12419567004551</v>
      </c>
      <c r="AI259">
        <v>3.6469760279853065</v>
      </c>
      <c r="AJ259">
        <v>3.426954357867249</v>
      </c>
      <c r="AS259">
        <v>2.9064493227713877</v>
      </c>
      <c r="AT259">
        <v>2.7789552610951329</v>
      </c>
      <c r="AU259">
        <v>2.6768584227619918</v>
      </c>
      <c r="AV259">
        <v>2.9004693543046924</v>
      </c>
      <c r="AX259">
        <v>2.6416837484338429</v>
      </c>
      <c r="AY259">
        <v>2.6326824460296505</v>
      </c>
      <c r="AZ259">
        <v>2.6841829408685753</v>
      </c>
      <c r="BA259">
        <v>2.6626973279648047</v>
      </c>
      <c r="BB259">
        <v>2.6171266971479832</v>
      </c>
      <c r="BC259">
        <v>2.6297756173592082</v>
      </c>
      <c r="BD259">
        <v>2.661236070368425</v>
      </c>
      <c r="BE259">
        <v>2.755798692431068</v>
      </c>
      <c r="BF259">
        <v>2.7918208464990029</v>
      </c>
      <c r="BG259">
        <v>2.8085236744196145</v>
      </c>
      <c r="BH259">
        <v>2.7045026743533542</v>
      </c>
      <c r="BI259">
        <v>2.7570831920561303</v>
      </c>
      <c r="BJ259">
        <v>2.8918091583834022</v>
      </c>
      <c r="BM259" s="3">
        <f t="shared" si="4"/>
        <v>2.8918091583834022</v>
      </c>
      <c r="BN259" s="2"/>
      <c r="BO259" s="2"/>
      <c r="BP259" s="2"/>
      <c r="BQ259" s="2"/>
      <c r="BR259" s="2"/>
    </row>
    <row r="260" spans="1:70">
      <c r="A260" t="s">
        <v>531</v>
      </c>
      <c r="B260" t="s">
        <v>532</v>
      </c>
      <c r="C260" t="s">
        <v>7</v>
      </c>
      <c r="D260" t="s">
        <v>8</v>
      </c>
      <c r="E260">
        <v>5</v>
      </c>
      <c r="O260">
        <v>4.5581998825073198</v>
      </c>
      <c r="Y260">
        <v>4.4967999458312997</v>
      </c>
      <c r="Z260">
        <v>4.3639998435974103</v>
      </c>
      <c r="AS260">
        <v>3.2999999522999999</v>
      </c>
      <c r="AU260">
        <v>1.5</v>
      </c>
      <c r="AV260">
        <v>2.04</v>
      </c>
      <c r="AX260">
        <v>1</v>
      </c>
      <c r="AZ260">
        <v>1</v>
      </c>
      <c r="BM260" s="3">
        <f t="shared" si="4"/>
        <v>1</v>
      </c>
      <c r="BN260" s="2"/>
      <c r="BO260" s="2"/>
      <c r="BP260" s="2"/>
      <c r="BQ260" s="2"/>
      <c r="BR260" s="2"/>
    </row>
    <row r="261" spans="1:70">
      <c r="A261" t="s">
        <v>533</v>
      </c>
      <c r="B261" t="s">
        <v>534</v>
      </c>
      <c r="C261" t="s">
        <v>7</v>
      </c>
      <c r="D261" t="s">
        <v>8</v>
      </c>
      <c r="BM261" s="3" t="str">
        <f t="shared" si="4"/>
        <v>No reported value</v>
      </c>
      <c r="BN261" s="2"/>
      <c r="BO261" s="2"/>
      <c r="BP261" s="2"/>
      <c r="BQ261" s="2"/>
      <c r="BR261" s="2"/>
    </row>
    <row r="262" spans="1:70">
      <c r="A262" t="s">
        <v>535</v>
      </c>
      <c r="B262" t="s">
        <v>536</v>
      </c>
      <c r="C262" t="s">
        <v>7</v>
      </c>
      <c r="D262" t="s">
        <v>8</v>
      </c>
      <c r="E262">
        <v>0.454545468091965</v>
      </c>
      <c r="O262">
        <v>0.80970001220703103</v>
      </c>
      <c r="T262">
        <v>0.86549997329711903</v>
      </c>
      <c r="AI262">
        <v>0.83619999889999996</v>
      </c>
      <c r="AO262">
        <v>0.68999999759999997</v>
      </c>
      <c r="AQ262">
        <v>0.60000002379999995</v>
      </c>
      <c r="AS262">
        <v>0.59</v>
      </c>
      <c r="AT262">
        <v>0.59</v>
      </c>
      <c r="AU262">
        <v>0.59</v>
      </c>
      <c r="AV262">
        <v>0.59</v>
      </c>
      <c r="AW262">
        <v>0.59</v>
      </c>
      <c r="AX262">
        <v>0.61</v>
      </c>
      <c r="AY262">
        <v>0.7</v>
      </c>
      <c r="AZ262">
        <v>0.7</v>
      </c>
      <c r="BA262">
        <v>0.7</v>
      </c>
      <c r="BB262">
        <v>0.7</v>
      </c>
      <c r="BC262">
        <v>0.72</v>
      </c>
      <c r="BD262">
        <v>0.7</v>
      </c>
      <c r="BE262">
        <v>0.72</v>
      </c>
      <c r="BF262">
        <v>0.67</v>
      </c>
      <c r="BG262">
        <v>0.71</v>
      </c>
      <c r="BH262">
        <v>0.71</v>
      </c>
      <c r="BI262">
        <v>0.71</v>
      </c>
      <c r="BJ262">
        <v>0.71</v>
      </c>
      <c r="BM262" s="3">
        <f t="shared" si="4"/>
        <v>0.71</v>
      </c>
      <c r="BN262" s="2"/>
      <c r="BO262" s="2"/>
      <c r="BP262" s="2"/>
      <c r="BQ262" s="2"/>
      <c r="BR262" s="2"/>
    </row>
    <row r="263" spans="1:70">
      <c r="A263" t="s">
        <v>537</v>
      </c>
      <c r="B263" t="s">
        <v>538</v>
      </c>
      <c r="C263" t="s">
        <v>7</v>
      </c>
      <c r="D263" t="s">
        <v>8</v>
      </c>
      <c r="AU263">
        <v>3.1</v>
      </c>
      <c r="AW263">
        <v>2.87</v>
      </c>
      <c r="AX263">
        <v>2.8</v>
      </c>
      <c r="AZ263">
        <v>2.41</v>
      </c>
      <c r="BA263">
        <v>2.39</v>
      </c>
      <c r="BC263">
        <v>2.2999999999999998</v>
      </c>
      <c r="BM263" s="3">
        <f t="shared" si="4"/>
        <v>2.2999999999999998</v>
      </c>
      <c r="BN263" s="2"/>
      <c r="BO263" s="2"/>
      <c r="BP263" s="2"/>
      <c r="BQ263" s="2"/>
      <c r="BR263" s="2"/>
    </row>
    <row r="264" spans="1:70">
      <c r="A264" t="s">
        <v>539</v>
      </c>
      <c r="B264" t="s">
        <v>540</v>
      </c>
      <c r="C264" t="s">
        <v>7</v>
      </c>
      <c r="D264" t="s">
        <v>8</v>
      </c>
      <c r="E264">
        <v>2.8016555309295699</v>
      </c>
      <c r="O264">
        <v>3.16109991073608</v>
      </c>
      <c r="T264">
        <v>3.3368000984191899</v>
      </c>
      <c r="Z264">
        <v>3.48219990730286</v>
      </c>
      <c r="AW264">
        <v>2</v>
      </c>
      <c r="BA264">
        <v>1.9</v>
      </c>
      <c r="BC264">
        <v>2</v>
      </c>
      <c r="BM264" s="3">
        <f t="shared" si="4"/>
        <v>2</v>
      </c>
      <c r="BN264" s="2"/>
      <c r="BO264" s="2"/>
      <c r="BP264" s="2"/>
      <c r="BQ264" s="2"/>
      <c r="BR264" s="2"/>
    </row>
    <row r="265" spans="1:70">
      <c r="A265" t="s">
        <v>541</v>
      </c>
      <c r="B265" t="s">
        <v>542</v>
      </c>
      <c r="C265" t="s">
        <v>7</v>
      </c>
      <c r="D265" t="s">
        <v>8</v>
      </c>
      <c r="E265">
        <v>3.8766460418701199</v>
      </c>
      <c r="O265">
        <v>3.49539995193481</v>
      </c>
      <c r="T265">
        <v>3.3136999607086199</v>
      </c>
      <c r="Y265">
        <v>3.0027000904083301</v>
      </c>
      <c r="AD265">
        <v>1.39359998703003</v>
      </c>
      <c r="AF265">
        <v>1.9407999515533401</v>
      </c>
      <c r="AI265">
        <v>0.51050001379999999</v>
      </c>
      <c r="AY265">
        <v>3</v>
      </c>
      <c r="BD265">
        <v>1.7</v>
      </c>
      <c r="BM265" s="3">
        <f t="shared" si="4"/>
        <v>1.7</v>
      </c>
      <c r="BN265" s="2"/>
      <c r="BO265" s="2"/>
      <c r="BP265" s="2"/>
      <c r="BQ265" s="2"/>
      <c r="BR26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7018-124A-4E71-B94A-B6705077E2AD}">
  <dimension ref="A1:I8"/>
  <sheetViews>
    <sheetView tabSelected="1" workbookViewId="0">
      <selection activeCell="F7" sqref="F7"/>
    </sheetView>
  </sheetViews>
  <sheetFormatPr defaultRowHeight="15"/>
  <sheetData>
    <row r="1" spans="1:9">
      <c r="A1" t="s">
        <v>1215</v>
      </c>
      <c r="B1" t="s">
        <v>1231</v>
      </c>
      <c r="C1" t="s">
        <v>1216</v>
      </c>
      <c r="D1" t="s">
        <v>1233</v>
      </c>
      <c r="E1" t="s">
        <v>1217</v>
      </c>
      <c r="F1" t="s">
        <v>1225</v>
      </c>
      <c r="G1" t="s">
        <v>1226</v>
      </c>
      <c r="H1" t="s">
        <v>1227</v>
      </c>
      <c r="I1" t="s">
        <v>1228</v>
      </c>
    </row>
    <row r="2" spans="1:9">
      <c r="A2" t="s">
        <v>1218</v>
      </c>
      <c r="B2" t="s">
        <v>1189</v>
      </c>
      <c r="C2">
        <v>384</v>
      </c>
      <c r="D2">
        <v>768</v>
      </c>
      <c r="E2">
        <v>1344</v>
      </c>
      <c r="F2" t="s">
        <v>1229</v>
      </c>
      <c r="G2">
        <v>1</v>
      </c>
      <c r="H2">
        <v>5</v>
      </c>
      <c r="I2">
        <v>0.5</v>
      </c>
    </row>
    <row r="3" spans="1:9">
      <c r="A3" t="s">
        <v>1219</v>
      </c>
      <c r="B3" t="s">
        <v>1190</v>
      </c>
      <c r="C3">
        <v>960</v>
      </c>
      <c r="D3">
        <v>1920</v>
      </c>
      <c r="E3">
        <v>3072</v>
      </c>
      <c r="F3" t="s">
        <v>1229</v>
      </c>
      <c r="G3">
        <v>1</v>
      </c>
      <c r="H3">
        <v>5</v>
      </c>
      <c r="I3">
        <v>0.5</v>
      </c>
    </row>
    <row r="4" spans="1:9">
      <c r="A4" t="s">
        <v>1220</v>
      </c>
      <c r="B4" t="s">
        <v>1191</v>
      </c>
      <c r="C4">
        <v>94</v>
      </c>
      <c r="D4">
        <v>282</v>
      </c>
      <c r="E4">
        <v>470</v>
      </c>
      <c r="F4" t="s">
        <v>1229</v>
      </c>
      <c r="G4">
        <v>1</v>
      </c>
      <c r="H4">
        <v>5</v>
      </c>
      <c r="I4">
        <v>0.5</v>
      </c>
    </row>
    <row r="5" spans="1:9">
      <c r="A5" t="s">
        <v>1221</v>
      </c>
      <c r="B5" t="s">
        <v>1192</v>
      </c>
      <c r="C5">
        <v>275</v>
      </c>
      <c r="D5">
        <v>550</v>
      </c>
      <c r="E5">
        <v>825</v>
      </c>
      <c r="F5" t="s">
        <v>1229</v>
      </c>
      <c r="G5">
        <v>1</v>
      </c>
      <c r="H5">
        <v>5</v>
      </c>
      <c r="I5">
        <v>0.5</v>
      </c>
    </row>
    <row r="6" spans="1:9">
      <c r="A6" t="s">
        <v>1222</v>
      </c>
      <c r="B6" t="s">
        <v>1232</v>
      </c>
      <c r="C6">
        <v>383.33333329999999</v>
      </c>
      <c r="D6">
        <v>766.66666669999995</v>
      </c>
      <c r="E6">
        <v>1150</v>
      </c>
      <c r="F6" t="s">
        <v>1229</v>
      </c>
      <c r="G6">
        <v>1</v>
      </c>
      <c r="H6">
        <v>5</v>
      </c>
      <c r="I6">
        <v>0.5</v>
      </c>
    </row>
    <row r="7" spans="1:9">
      <c r="A7" t="s">
        <v>1223</v>
      </c>
      <c r="B7" t="s">
        <v>1193</v>
      </c>
      <c r="C7">
        <v>10</v>
      </c>
      <c r="D7">
        <v>21</v>
      </c>
      <c r="E7">
        <v>42</v>
      </c>
      <c r="F7" t="s">
        <v>1230</v>
      </c>
      <c r="G7">
        <v>1</v>
      </c>
      <c r="H7">
        <v>5</v>
      </c>
      <c r="I7">
        <v>0.5</v>
      </c>
    </row>
    <row r="8" spans="1:9">
      <c r="A8" t="s">
        <v>1224</v>
      </c>
      <c r="B8" t="s">
        <v>1194</v>
      </c>
      <c r="C8">
        <v>188</v>
      </c>
      <c r="D8">
        <v>376</v>
      </c>
      <c r="E8">
        <v>564</v>
      </c>
      <c r="F8" t="s">
        <v>1194</v>
      </c>
      <c r="G8">
        <v>1</v>
      </c>
      <c r="H8">
        <v>5</v>
      </c>
      <c r="I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80F-2194-415F-B5E8-8D373957166B}">
  <dimension ref="A1:C6"/>
  <sheetViews>
    <sheetView workbookViewId="0">
      <selection activeCell="B1" sqref="B1"/>
    </sheetView>
  </sheetViews>
  <sheetFormatPr defaultColWidth="8.85546875" defaultRowHeight="15"/>
  <sheetData>
    <row r="1" spans="1:3">
      <c r="A1" s="4" t="s">
        <v>563</v>
      </c>
      <c r="B1" t="s">
        <v>682</v>
      </c>
      <c r="C1" t="s">
        <v>683</v>
      </c>
    </row>
    <row r="2" spans="1:3">
      <c r="A2" t="s">
        <v>13</v>
      </c>
      <c r="B2" s="5">
        <v>4.82</v>
      </c>
      <c r="C2" t="s">
        <v>14</v>
      </c>
    </row>
    <row r="3" spans="1:3">
      <c r="A3" t="s">
        <v>17</v>
      </c>
      <c r="B3" s="5">
        <v>3.41</v>
      </c>
      <c r="C3" t="s">
        <v>18</v>
      </c>
    </row>
    <row r="4" spans="1:3">
      <c r="A4" t="s">
        <v>21</v>
      </c>
      <c r="B4" s="5">
        <v>2.08</v>
      </c>
      <c r="C4" t="s">
        <v>22</v>
      </c>
    </row>
    <row r="5" spans="1:3">
      <c r="A5" t="s">
        <v>25</v>
      </c>
      <c r="B5" s="5">
        <v>1.24</v>
      </c>
      <c r="C5" t="s">
        <v>26</v>
      </c>
    </row>
    <row r="6" spans="1:3">
      <c r="A6" t="s">
        <v>29</v>
      </c>
      <c r="B6" s="5">
        <v>2.7</v>
      </c>
      <c r="C6" t="s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ED53-1E72-46A7-81C5-9784731B0538}">
  <dimension ref="A1:C6"/>
  <sheetViews>
    <sheetView workbookViewId="0">
      <selection activeCell="D8" sqref="A1:D8"/>
    </sheetView>
  </sheetViews>
  <sheetFormatPr defaultColWidth="8.85546875" defaultRowHeight="15"/>
  <sheetData>
    <row r="1" spans="1:3">
      <c r="A1" s="4" t="s">
        <v>563</v>
      </c>
      <c r="B1" t="s">
        <v>684</v>
      </c>
      <c r="C1" t="s">
        <v>685</v>
      </c>
    </row>
    <row r="2" spans="1:3">
      <c r="A2" t="s">
        <v>13</v>
      </c>
      <c r="B2" s="6">
        <v>3.5700000000000003E-2</v>
      </c>
      <c r="C2" t="s">
        <v>37</v>
      </c>
    </row>
    <row r="3" spans="1:3">
      <c r="A3" t="s">
        <v>17</v>
      </c>
      <c r="B3" s="6">
        <v>3.32E-2</v>
      </c>
      <c r="C3" t="s">
        <v>37</v>
      </c>
    </row>
    <row r="4" spans="1:3">
      <c r="A4" t="s">
        <v>21</v>
      </c>
      <c r="B4" s="6">
        <v>2.3800000000000002E-2</v>
      </c>
      <c r="C4" t="s">
        <v>37</v>
      </c>
    </row>
    <row r="5" spans="1:3">
      <c r="A5" t="s">
        <v>25</v>
      </c>
      <c r="B5" s="6">
        <v>1.6299999999999999E-2</v>
      </c>
      <c r="C5" t="s">
        <v>37</v>
      </c>
    </row>
    <row r="6" spans="1:3">
      <c r="A6" t="s">
        <v>29</v>
      </c>
      <c r="B6" s="6">
        <f>AVERAGE(B2:B5)</f>
        <v>2.725E-2</v>
      </c>
      <c r="C6" t="s">
        <v>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030B-655F-AE47-91AC-6146F1BB8A61}">
  <dimension ref="A1:E4"/>
  <sheetViews>
    <sheetView workbookViewId="0">
      <selection activeCell="A2" sqref="A2:XFD2"/>
    </sheetView>
  </sheetViews>
  <sheetFormatPr defaultColWidth="11.42578125" defaultRowHeight="15"/>
  <sheetData>
    <row r="1" spans="1:5">
      <c r="A1" t="s">
        <v>1143</v>
      </c>
      <c r="B1" t="s">
        <v>1144</v>
      </c>
      <c r="C1" t="s">
        <v>1145</v>
      </c>
      <c r="D1" t="s">
        <v>1146</v>
      </c>
      <c r="E1" t="s">
        <v>1142</v>
      </c>
    </row>
    <row r="2" spans="1:5">
      <c r="A2" t="s">
        <v>1147</v>
      </c>
      <c r="B2" t="s">
        <v>1135</v>
      </c>
      <c r="C2" t="s">
        <v>1134</v>
      </c>
      <c r="D2">
        <v>0.47</v>
      </c>
      <c r="E2" t="s">
        <v>1136</v>
      </c>
    </row>
    <row r="3" spans="1:5">
      <c r="A3" t="s">
        <v>1148</v>
      </c>
      <c r="B3" t="s">
        <v>1138</v>
      </c>
      <c r="C3" t="s">
        <v>1137</v>
      </c>
      <c r="D3">
        <v>0.94</v>
      </c>
      <c r="E3" t="s">
        <v>1133</v>
      </c>
    </row>
    <row r="4" spans="1:5">
      <c r="A4" t="s">
        <v>1149</v>
      </c>
      <c r="B4" t="s">
        <v>1140</v>
      </c>
      <c r="C4" t="s">
        <v>1139</v>
      </c>
      <c r="D4">
        <v>1.41</v>
      </c>
      <c r="E4" t="s">
        <v>1141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B7DC-4A08-4C47-99E7-627E6C12BE43}">
  <dimension ref="A1:I221"/>
  <sheetViews>
    <sheetView workbookViewId="0">
      <selection activeCell="F2" sqref="F2"/>
    </sheetView>
  </sheetViews>
  <sheetFormatPr defaultColWidth="8.85546875" defaultRowHeight="15"/>
  <sheetData>
    <row r="1" spans="1:9">
      <c r="A1" t="s">
        <v>561</v>
      </c>
      <c r="B1" t="s">
        <v>1188</v>
      </c>
      <c r="C1" t="s">
        <v>563</v>
      </c>
      <c r="D1" t="s">
        <v>1189</v>
      </c>
      <c r="E1" t="s">
        <v>1190</v>
      </c>
      <c r="F1" t="s">
        <v>1191</v>
      </c>
      <c r="G1" t="s">
        <v>1192</v>
      </c>
      <c r="H1" t="s">
        <v>1193</v>
      </c>
      <c r="I1" t="s">
        <v>1194</v>
      </c>
    </row>
    <row r="2" spans="1:9">
      <c r="A2" t="s">
        <v>9</v>
      </c>
      <c r="B2" t="s">
        <v>543</v>
      </c>
      <c r="C2" t="s">
        <v>25</v>
      </c>
      <c r="D2">
        <v>0</v>
      </c>
      <c r="E2">
        <v>0</v>
      </c>
      <c r="F2">
        <v>0</v>
      </c>
      <c r="G2">
        <v>0</v>
      </c>
      <c r="H2">
        <v>309</v>
      </c>
      <c r="I2">
        <v>3</v>
      </c>
    </row>
    <row r="3" spans="1:9">
      <c r="A3" t="s">
        <v>15</v>
      </c>
      <c r="B3" t="s">
        <v>545</v>
      </c>
      <c r="C3" t="s">
        <v>17</v>
      </c>
      <c r="D3">
        <v>0</v>
      </c>
      <c r="E3">
        <v>0</v>
      </c>
      <c r="F3">
        <v>0</v>
      </c>
      <c r="G3">
        <v>0</v>
      </c>
      <c r="H3">
        <v>8</v>
      </c>
      <c r="I3">
        <v>3</v>
      </c>
    </row>
    <row r="4" spans="1:9">
      <c r="A4" t="s">
        <v>135</v>
      </c>
      <c r="B4" t="s">
        <v>544</v>
      </c>
      <c r="C4" t="s">
        <v>17</v>
      </c>
      <c r="D4">
        <v>0</v>
      </c>
      <c r="E4">
        <v>0</v>
      </c>
      <c r="F4">
        <v>0</v>
      </c>
      <c r="G4">
        <v>0</v>
      </c>
      <c r="H4">
        <v>24</v>
      </c>
      <c r="I4">
        <v>15</v>
      </c>
    </row>
    <row r="5" spans="1:9">
      <c r="A5" t="s">
        <v>35</v>
      </c>
      <c r="B5" t="s">
        <v>547</v>
      </c>
      <c r="C5" t="s">
        <v>17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t="s">
        <v>19</v>
      </c>
      <c r="B6" t="s">
        <v>545</v>
      </c>
      <c r="C6" t="s">
        <v>13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</row>
    <row r="7" spans="1:9">
      <c r="A7" t="s">
        <v>11</v>
      </c>
      <c r="B7" t="s">
        <v>544</v>
      </c>
      <c r="C7" t="s">
        <v>21</v>
      </c>
      <c r="D7">
        <v>0</v>
      </c>
      <c r="E7">
        <v>0</v>
      </c>
      <c r="F7">
        <v>1</v>
      </c>
      <c r="G7">
        <v>0</v>
      </c>
      <c r="H7">
        <v>180</v>
      </c>
      <c r="I7">
        <v>5</v>
      </c>
    </row>
    <row r="8" spans="1:9">
      <c r="A8" t="s">
        <v>715</v>
      </c>
      <c r="B8" t="s">
        <v>546</v>
      </c>
      <c r="C8" t="s">
        <v>13</v>
      </c>
      <c r="D8">
        <v>0</v>
      </c>
      <c r="E8">
        <v>0</v>
      </c>
      <c r="F8">
        <v>1</v>
      </c>
      <c r="G8">
        <v>0</v>
      </c>
      <c r="H8">
        <v>3</v>
      </c>
      <c r="I8">
        <v>0</v>
      </c>
    </row>
    <row r="9" spans="1:9">
      <c r="A9" t="s">
        <v>31</v>
      </c>
      <c r="B9" t="s">
        <v>546</v>
      </c>
      <c r="C9" t="s">
        <v>17</v>
      </c>
      <c r="D9">
        <v>1</v>
      </c>
      <c r="E9">
        <v>0</v>
      </c>
      <c r="F9">
        <v>11</v>
      </c>
      <c r="G9">
        <v>0</v>
      </c>
      <c r="H9">
        <v>18</v>
      </c>
      <c r="I9">
        <v>63</v>
      </c>
    </row>
    <row r="10" spans="1:9">
      <c r="A10" t="s">
        <v>33</v>
      </c>
      <c r="B10" t="s">
        <v>545</v>
      </c>
      <c r="C10" t="s">
        <v>17</v>
      </c>
      <c r="D10">
        <v>0</v>
      </c>
      <c r="E10">
        <v>0</v>
      </c>
      <c r="F10">
        <v>1</v>
      </c>
      <c r="G10">
        <v>0</v>
      </c>
      <c r="H10">
        <v>52</v>
      </c>
      <c r="I10">
        <v>3</v>
      </c>
    </row>
    <row r="11" spans="1:9">
      <c r="A11" t="s">
        <v>5</v>
      </c>
      <c r="B11" t="s">
        <v>546</v>
      </c>
      <c r="C11" t="s">
        <v>13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</row>
    <row r="12" spans="1:9">
      <c r="A12" t="s">
        <v>40</v>
      </c>
      <c r="B12" t="s">
        <v>547</v>
      </c>
      <c r="C12" t="s">
        <v>13</v>
      </c>
      <c r="D12">
        <v>11</v>
      </c>
      <c r="E12">
        <v>17</v>
      </c>
      <c r="F12">
        <v>204</v>
      </c>
      <c r="G12">
        <v>20</v>
      </c>
      <c r="H12">
        <v>348</v>
      </c>
      <c r="I12">
        <v>24</v>
      </c>
    </row>
    <row r="13" spans="1:9">
      <c r="A13" t="s">
        <v>42</v>
      </c>
      <c r="B13" t="s">
        <v>545</v>
      </c>
      <c r="C13" t="s">
        <v>13</v>
      </c>
      <c r="D13">
        <v>4</v>
      </c>
      <c r="E13">
        <v>6</v>
      </c>
      <c r="F13">
        <v>73</v>
      </c>
      <c r="G13">
        <v>10</v>
      </c>
      <c r="H13">
        <v>123</v>
      </c>
      <c r="I13">
        <v>1</v>
      </c>
    </row>
    <row r="14" spans="1:9">
      <c r="A14" t="s">
        <v>44</v>
      </c>
      <c r="B14" t="s">
        <v>545</v>
      </c>
      <c r="C14" t="s">
        <v>17</v>
      </c>
      <c r="D14">
        <v>0</v>
      </c>
      <c r="E14">
        <v>0</v>
      </c>
      <c r="F14">
        <v>0</v>
      </c>
      <c r="G14">
        <v>0</v>
      </c>
      <c r="H14">
        <v>162</v>
      </c>
      <c r="I14">
        <v>4</v>
      </c>
    </row>
    <row r="15" spans="1:9">
      <c r="A15" t="s">
        <v>61</v>
      </c>
      <c r="B15" t="s">
        <v>546</v>
      </c>
      <c r="C15" t="s">
        <v>13</v>
      </c>
      <c r="D15">
        <v>0</v>
      </c>
      <c r="E15">
        <v>0</v>
      </c>
      <c r="F15">
        <v>3</v>
      </c>
      <c r="G15">
        <v>0</v>
      </c>
      <c r="H15">
        <v>5</v>
      </c>
      <c r="I15">
        <v>0</v>
      </c>
    </row>
    <row r="16" spans="1:9">
      <c r="A16" t="s">
        <v>59</v>
      </c>
      <c r="B16" t="s">
        <v>543</v>
      </c>
      <c r="C16" t="s">
        <v>13</v>
      </c>
      <c r="D16">
        <v>1</v>
      </c>
      <c r="E16">
        <v>1</v>
      </c>
      <c r="F16">
        <v>1</v>
      </c>
      <c r="G16">
        <v>0</v>
      </c>
      <c r="H16">
        <v>22</v>
      </c>
      <c r="I16">
        <v>50</v>
      </c>
    </row>
    <row r="17" spans="1:9">
      <c r="A17" t="s">
        <v>55</v>
      </c>
      <c r="B17" t="s">
        <v>548</v>
      </c>
      <c r="C17" t="s">
        <v>21</v>
      </c>
      <c r="D17">
        <v>0</v>
      </c>
      <c r="E17">
        <v>0</v>
      </c>
      <c r="F17">
        <v>0</v>
      </c>
      <c r="G17">
        <v>0</v>
      </c>
      <c r="H17">
        <v>1372</v>
      </c>
      <c r="I17">
        <v>8</v>
      </c>
    </row>
    <row r="18" spans="1:9">
      <c r="A18" t="s">
        <v>75</v>
      </c>
      <c r="B18" t="s">
        <v>546</v>
      </c>
      <c r="C18" t="s">
        <v>13</v>
      </c>
      <c r="D18">
        <v>0</v>
      </c>
      <c r="E18">
        <v>0</v>
      </c>
      <c r="F18">
        <v>2</v>
      </c>
      <c r="G18">
        <v>0</v>
      </c>
      <c r="H18">
        <v>4</v>
      </c>
      <c r="I18">
        <v>2</v>
      </c>
    </row>
    <row r="19" spans="1:9">
      <c r="A19" t="s">
        <v>65</v>
      </c>
      <c r="B19" t="s">
        <v>545</v>
      </c>
      <c r="C19" t="s">
        <v>17</v>
      </c>
      <c r="D19">
        <v>0</v>
      </c>
      <c r="E19">
        <v>1</v>
      </c>
      <c r="F19">
        <v>2</v>
      </c>
      <c r="G19">
        <v>0</v>
      </c>
      <c r="H19">
        <v>102</v>
      </c>
      <c r="I19">
        <v>18</v>
      </c>
    </row>
    <row r="20" spans="1:9">
      <c r="A20" t="s">
        <v>49</v>
      </c>
      <c r="B20" t="s">
        <v>545</v>
      </c>
      <c r="C20" t="s">
        <v>13</v>
      </c>
      <c r="D20">
        <v>5</v>
      </c>
      <c r="E20">
        <v>8</v>
      </c>
      <c r="F20">
        <v>93</v>
      </c>
      <c r="G20">
        <v>15</v>
      </c>
      <c r="H20">
        <v>12</v>
      </c>
      <c r="I20">
        <v>11</v>
      </c>
    </row>
    <row r="21" spans="1:9">
      <c r="A21" t="s">
        <v>67</v>
      </c>
      <c r="B21" t="s">
        <v>546</v>
      </c>
      <c r="C21" t="s">
        <v>21</v>
      </c>
      <c r="D21">
        <v>0</v>
      </c>
      <c r="E21">
        <v>0</v>
      </c>
      <c r="F21">
        <v>0</v>
      </c>
      <c r="G21">
        <v>0</v>
      </c>
      <c r="H21">
        <v>8</v>
      </c>
      <c r="I21">
        <v>3</v>
      </c>
    </row>
    <row r="22" spans="1:9">
      <c r="A22" t="s">
        <v>51</v>
      </c>
      <c r="B22" t="s">
        <v>544</v>
      </c>
      <c r="C22" t="s">
        <v>25</v>
      </c>
      <c r="D22">
        <v>0</v>
      </c>
      <c r="E22">
        <v>0</v>
      </c>
      <c r="F22">
        <v>6</v>
      </c>
      <c r="G22">
        <v>0</v>
      </c>
      <c r="H22">
        <v>256</v>
      </c>
      <c r="I22">
        <v>1</v>
      </c>
    </row>
    <row r="23" spans="1:9">
      <c r="A23" t="s">
        <v>69</v>
      </c>
      <c r="B23" t="s">
        <v>546</v>
      </c>
      <c r="C23" t="s">
        <v>13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</row>
    <row r="24" spans="1:9">
      <c r="A24" t="s">
        <v>79</v>
      </c>
      <c r="B24" t="s">
        <v>548</v>
      </c>
      <c r="C24" t="s">
        <v>21</v>
      </c>
      <c r="D24">
        <v>0</v>
      </c>
      <c r="E24">
        <v>0</v>
      </c>
      <c r="F24">
        <v>0</v>
      </c>
      <c r="G24">
        <v>0</v>
      </c>
      <c r="H24">
        <v>28</v>
      </c>
      <c r="I24">
        <v>3</v>
      </c>
    </row>
    <row r="25" spans="1:9">
      <c r="A25" t="s">
        <v>71</v>
      </c>
      <c r="B25" t="s">
        <v>546</v>
      </c>
      <c r="C25" t="s">
        <v>21</v>
      </c>
      <c r="D25">
        <v>0</v>
      </c>
      <c r="E25">
        <v>0</v>
      </c>
      <c r="F25">
        <v>1</v>
      </c>
      <c r="G25">
        <v>0</v>
      </c>
      <c r="H25">
        <v>158</v>
      </c>
      <c r="I25">
        <v>3</v>
      </c>
    </row>
    <row r="26" spans="1:9">
      <c r="A26" t="s">
        <v>63</v>
      </c>
      <c r="B26" t="s">
        <v>545</v>
      </c>
      <c r="C26" t="s">
        <v>17</v>
      </c>
      <c r="D26">
        <v>0</v>
      </c>
      <c r="E26">
        <v>0</v>
      </c>
      <c r="F26">
        <v>1</v>
      </c>
      <c r="G26">
        <v>0</v>
      </c>
      <c r="H26">
        <v>55</v>
      </c>
      <c r="I26">
        <v>1</v>
      </c>
    </row>
    <row r="27" spans="1:9">
      <c r="A27" t="s">
        <v>81</v>
      </c>
      <c r="B27" t="s">
        <v>544</v>
      </c>
      <c r="C27" t="s">
        <v>17</v>
      </c>
      <c r="D27">
        <v>0</v>
      </c>
      <c r="E27">
        <v>0</v>
      </c>
      <c r="F27">
        <v>3</v>
      </c>
      <c r="G27">
        <v>12</v>
      </c>
      <c r="H27">
        <v>278</v>
      </c>
      <c r="I27">
        <v>5</v>
      </c>
    </row>
    <row r="28" spans="1:9">
      <c r="A28" t="s">
        <v>73</v>
      </c>
      <c r="B28" t="s">
        <v>546</v>
      </c>
      <c r="C28" t="s">
        <v>17</v>
      </c>
      <c r="D28">
        <v>8</v>
      </c>
      <c r="E28">
        <v>1</v>
      </c>
      <c r="F28">
        <v>77</v>
      </c>
      <c r="G28">
        <v>0</v>
      </c>
      <c r="H28">
        <v>1004</v>
      </c>
      <c r="I28">
        <v>646</v>
      </c>
    </row>
    <row r="29" spans="1:9">
      <c r="A29" t="s">
        <v>521</v>
      </c>
      <c r="B29" t="s">
        <v>546</v>
      </c>
      <c r="C29" t="s">
        <v>13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 t="s">
        <v>77</v>
      </c>
      <c r="B30" t="s">
        <v>547</v>
      </c>
      <c r="C30" t="s">
        <v>13</v>
      </c>
      <c r="D30">
        <v>0</v>
      </c>
      <c r="E30">
        <v>0</v>
      </c>
      <c r="F30">
        <v>4</v>
      </c>
      <c r="G30">
        <v>1</v>
      </c>
      <c r="H30">
        <v>5</v>
      </c>
      <c r="I30">
        <v>0</v>
      </c>
    </row>
    <row r="31" spans="1:9">
      <c r="A31" t="s">
        <v>57</v>
      </c>
      <c r="B31" t="s">
        <v>545</v>
      </c>
      <c r="C31" t="s">
        <v>17</v>
      </c>
      <c r="D31">
        <v>0</v>
      </c>
      <c r="E31">
        <v>0</v>
      </c>
      <c r="F31">
        <v>0</v>
      </c>
      <c r="G31">
        <v>0</v>
      </c>
      <c r="H31">
        <v>16</v>
      </c>
      <c r="I31">
        <v>14</v>
      </c>
    </row>
    <row r="32" spans="1:9">
      <c r="A32" t="s">
        <v>53</v>
      </c>
      <c r="B32" t="s">
        <v>544</v>
      </c>
      <c r="C32" t="s">
        <v>25</v>
      </c>
      <c r="D32">
        <v>0</v>
      </c>
      <c r="E32">
        <v>0</v>
      </c>
      <c r="F32">
        <v>5</v>
      </c>
      <c r="G32">
        <v>0</v>
      </c>
      <c r="H32">
        <v>108</v>
      </c>
      <c r="I32">
        <v>7</v>
      </c>
    </row>
    <row r="33" spans="1:9">
      <c r="A33" t="s">
        <v>47</v>
      </c>
      <c r="B33" t="s">
        <v>544</v>
      </c>
      <c r="C33" t="s">
        <v>25</v>
      </c>
      <c r="D33">
        <v>0</v>
      </c>
      <c r="E33">
        <v>0</v>
      </c>
      <c r="F33">
        <v>4</v>
      </c>
      <c r="G33">
        <v>0</v>
      </c>
      <c r="H33">
        <v>130</v>
      </c>
      <c r="I33">
        <v>1</v>
      </c>
    </row>
    <row r="34" spans="1:9">
      <c r="A34" t="s">
        <v>109</v>
      </c>
      <c r="B34" t="s">
        <v>544</v>
      </c>
      <c r="C34" t="s">
        <v>21</v>
      </c>
      <c r="D34">
        <v>0</v>
      </c>
      <c r="E34">
        <v>0</v>
      </c>
      <c r="F34">
        <v>0</v>
      </c>
      <c r="G34">
        <v>0</v>
      </c>
      <c r="H34">
        <v>26</v>
      </c>
      <c r="I34">
        <v>3</v>
      </c>
    </row>
    <row r="35" spans="1:9">
      <c r="A35" t="s">
        <v>260</v>
      </c>
      <c r="B35" t="s">
        <v>547</v>
      </c>
      <c r="C35" t="s">
        <v>21</v>
      </c>
      <c r="D35">
        <v>1</v>
      </c>
      <c r="E35">
        <v>1</v>
      </c>
      <c r="F35">
        <v>4</v>
      </c>
      <c r="G35">
        <v>0</v>
      </c>
      <c r="H35">
        <v>256</v>
      </c>
      <c r="I35">
        <v>6</v>
      </c>
    </row>
    <row r="36" spans="1:9">
      <c r="A36" t="s">
        <v>99</v>
      </c>
      <c r="B36" t="s">
        <v>544</v>
      </c>
      <c r="C36" t="s">
        <v>21</v>
      </c>
      <c r="D36">
        <v>0</v>
      </c>
      <c r="E36">
        <v>0</v>
      </c>
      <c r="F36">
        <v>13</v>
      </c>
      <c r="G36">
        <v>0</v>
      </c>
      <c r="H36">
        <v>175</v>
      </c>
      <c r="I36">
        <v>7</v>
      </c>
    </row>
    <row r="37" spans="1:9">
      <c r="A37" t="s">
        <v>85</v>
      </c>
      <c r="B37" t="s">
        <v>546</v>
      </c>
      <c r="C37" t="s">
        <v>13</v>
      </c>
      <c r="D37">
        <v>16</v>
      </c>
      <c r="E37">
        <v>25</v>
      </c>
      <c r="F37">
        <v>303</v>
      </c>
      <c r="G37">
        <v>49</v>
      </c>
      <c r="H37">
        <v>4</v>
      </c>
      <c r="I37">
        <v>35</v>
      </c>
    </row>
    <row r="38" spans="1:9">
      <c r="A38" t="s">
        <v>119</v>
      </c>
      <c r="B38" t="s">
        <v>546</v>
      </c>
      <c r="C38" t="s">
        <v>13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</row>
    <row r="39" spans="1:9">
      <c r="A39" t="s">
        <v>83</v>
      </c>
      <c r="B39" t="s">
        <v>544</v>
      </c>
      <c r="C39" t="s">
        <v>25</v>
      </c>
      <c r="D39">
        <v>0</v>
      </c>
      <c r="E39">
        <v>0</v>
      </c>
      <c r="F39">
        <v>0</v>
      </c>
      <c r="G39">
        <v>0</v>
      </c>
      <c r="H39">
        <v>88</v>
      </c>
      <c r="I39">
        <v>3</v>
      </c>
    </row>
    <row r="40" spans="1:9">
      <c r="A40" t="s">
        <v>470</v>
      </c>
      <c r="B40" t="s">
        <v>544</v>
      </c>
      <c r="C40" t="s">
        <v>25</v>
      </c>
      <c r="D40">
        <v>0</v>
      </c>
      <c r="E40">
        <v>0</v>
      </c>
      <c r="F40">
        <v>1</v>
      </c>
      <c r="G40">
        <v>0</v>
      </c>
      <c r="H40">
        <v>64</v>
      </c>
      <c r="I40">
        <v>1</v>
      </c>
    </row>
    <row r="41" spans="1:9">
      <c r="A41" t="s">
        <v>91</v>
      </c>
      <c r="C41" t="s">
        <v>13</v>
      </c>
      <c r="D41">
        <v>0</v>
      </c>
      <c r="E41">
        <v>0</v>
      </c>
      <c r="F41">
        <v>1</v>
      </c>
      <c r="G41">
        <v>0</v>
      </c>
      <c r="H41">
        <v>2</v>
      </c>
      <c r="I41">
        <v>0</v>
      </c>
    </row>
    <row r="42" spans="1:9">
      <c r="A42" t="s">
        <v>93</v>
      </c>
      <c r="B42" t="s">
        <v>546</v>
      </c>
      <c r="C42" t="s">
        <v>13</v>
      </c>
      <c r="D42">
        <v>8</v>
      </c>
      <c r="E42">
        <v>13</v>
      </c>
      <c r="F42">
        <v>154</v>
      </c>
      <c r="G42">
        <v>1</v>
      </c>
      <c r="H42">
        <v>164</v>
      </c>
      <c r="I42">
        <v>56</v>
      </c>
    </row>
    <row r="43" spans="1:9">
      <c r="A43" t="s">
        <v>95</v>
      </c>
      <c r="B43" t="s">
        <v>547</v>
      </c>
      <c r="C43" t="s">
        <v>17</v>
      </c>
      <c r="D43">
        <v>6</v>
      </c>
      <c r="E43">
        <v>0</v>
      </c>
      <c r="F43">
        <v>25</v>
      </c>
      <c r="G43">
        <v>195</v>
      </c>
      <c r="H43">
        <v>3876</v>
      </c>
      <c r="I43">
        <v>3</v>
      </c>
    </row>
    <row r="44" spans="1:9">
      <c r="A44" t="s">
        <v>105</v>
      </c>
      <c r="B44" t="s">
        <v>546</v>
      </c>
      <c r="C44" t="s">
        <v>17</v>
      </c>
      <c r="D44">
        <v>1</v>
      </c>
      <c r="E44">
        <v>0</v>
      </c>
      <c r="F44">
        <v>7</v>
      </c>
      <c r="G44">
        <v>1</v>
      </c>
      <c r="H44">
        <v>51</v>
      </c>
      <c r="I44">
        <v>17</v>
      </c>
    </row>
    <row r="45" spans="1:9">
      <c r="A45" t="s">
        <v>107</v>
      </c>
      <c r="B45" t="s">
        <v>544</v>
      </c>
      <c r="C45" t="s">
        <v>21</v>
      </c>
      <c r="D45">
        <v>0</v>
      </c>
      <c r="E45">
        <v>0</v>
      </c>
      <c r="F45">
        <v>0</v>
      </c>
      <c r="G45">
        <v>0</v>
      </c>
      <c r="H45">
        <v>20</v>
      </c>
      <c r="I45">
        <v>3</v>
      </c>
    </row>
    <row r="46" spans="1:9">
      <c r="A46" t="s">
        <v>101</v>
      </c>
      <c r="B46" t="s">
        <v>544</v>
      </c>
      <c r="C46" t="s">
        <v>25</v>
      </c>
      <c r="D46">
        <v>0</v>
      </c>
      <c r="E46">
        <v>0</v>
      </c>
      <c r="F46">
        <v>6</v>
      </c>
      <c r="G46">
        <v>0</v>
      </c>
      <c r="H46">
        <v>879</v>
      </c>
      <c r="I46">
        <v>16</v>
      </c>
    </row>
    <row r="47" spans="1:9">
      <c r="A47" t="s">
        <v>103</v>
      </c>
      <c r="B47" t="s">
        <v>544</v>
      </c>
      <c r="C47" t="s">
        <v>21</v>
      </c>
      <c r="D47">
        <v>0</v>
      </c>
      <c r="E47">
        <v>0</v>
      </c>
      <c r="F47">
        <v>1</v>
      </c>
      <c r="G47">
        <v>0</v>
      </c>
      <c r="H47">
        <v>37</v>
      </c>
      <c r="I47">
        <v>15</v>
      </c>
    </row>
    <row r="48" spans="1:9">
      <c r="A48" t="s">
        <v>716</v>
      </c>
      <c r="B48" t="s">
        <v>547</v>
      </c>
      <c r="C48" t="s">
        <v>551</v>
      </c>
      <c r="D48">
        <v>0</v>
      </c>
      <c r="E48">
        <v>0</v>
      </c>
      <c r="F48">
        <v>0</v>
      </c>
      <c r="G48">
        <v>0</v>
      </c>
      <c r="H48">
        <v>0</v>
      </c>
      <c r="I48">
        <v>3</v>
      </c>
    </row>
    <row r="49" spans="1:9">
      <c r="A49" t="s">
        <v>111</v>
      </c>
      <c r="B49" t="s">
        <v>546</v>
      </c>
      <c r="C49" t="s">
        <v>17</v>
      </c>
      <c r="D49">
        <v>0</v>
      </c>
      <c r="E49">
        <v>0</v>
      </c>
      <c r="F49">
        <v>1</v>
      </c>
      <c r="G49">
        <v>1</v>
      </c>
      <c r="H49">
        <v>48</v>
      </c>
      <c r="I49">
        <v>2</v>
      </c>
    </row>
    <row r="50" spans="1:9">
      <c r="A50" t="s">
        <v>97</v>
      </c>
      <c r="B50" t="s">
        <v>544</v>
      </c>
      <c r="C50" t="s">
        <v>21</v>
      </c>
      <c r="D50">
        <v>1</v>
      </c>
      <c r="E50">
        <v>0</v>
      </c>
      <c r="F50">
        <v>4</v>
      </c>
      <c r="G50">
        <v>0</v>
      </c>
      <c r="H50">
        <v>164</v>
      </c>
      <c r="I50">
        <v>5</v>
      </c>
    </row>
    <row r="51" spans="1:9">
      <c r="A51" t="s">
        <v>212</v>
      </c>
      <c r="B51" t="s">
        <v>545</v>
      </c>
      <c r="C51" t="s">
        <v>13</v>
      </c>
      <c r="D51">
        <v>2</v>
      </c>
      <c r="E51">
        <v>3</v>
      </c>
      <c r="F51">
        <v>33</v>
      </c>
      <c r="G51">
        <v>5</v>
      </c>
      <c r="H51">
        <v>57</v>
      </c>
      <c r="I51">
        <v>90</v>
      </c>
    </row>
    <row r="52" spans="1:9">
      <c r="A52" t="s">
        <v>115</v>
      </c>
      <c r="B52" t="s">
        <v>546</v>
      </c>
      <c r="C52" t="s">
        <v>17</v>
      </c>
      <c r="D52">
        <v>0</v>
      </c>
      <c r="E52">
        <v>0</v>
      </c>
      <c r="F52">
        <v>1</v>
      </c>
      <c r="G52">
        <v>0</v>
      </c>
      <c r="H52">
        <v>16</v>
      </c>
      <c r="I52">
        <v>3</v>
      </c>
    </row>
    <row r="53" spans="1:9">
      <c r="A53" t="s">
        <v>117</v>
      </c>
      <c r="C53" t="s">
        <v>13</v>
      </c>
      <c r="D53">
        <v>0</v>
      </c>
      <c r="E53">
        <v>0</v>
      </c>
      <c r="F53">
        <v>1</v>
      </c>
      <c r="G53">
        <v>0</v>
      </c>
      <c r="H53">
        <v>2</v>
      </c>
      <c r="I53">
        <v>0</v>
      </c>
    </row>
    <row r="54" spans="1:9">
      <c r="A54" t="s">
        <v>121</v>
      </c>
      <c r="B54" t="s">
        <v>545</v>
      </c>
      <c r="C54" t="s">
        <v>13</v>
      </c>
      <c r="D54">
        <v>1</v>
      </c>
      <c r="E54">
        <v>1</v>
      </c>
      <c r="F54">
        <v>10</v>
      </c>
      <c r="G54">
        <v>1</v>
      </c>
      <c r="H54">
        <v>16</v>
      </c>
      <c r="I54">
        <v>3</v>
      </c>
    </row>
    <row r="55" spans="1:9">
      <c r="A55" t="s">
        <v>123</v>
      </c>
      <c r="B55" t="s">
        <v>545</v>
      </c>
      <c r="C55" t="s">
        <v>13</v>
      </c>
      <c r="D55">
        <v>5</v>
      </c>
      <c r="E55">
        <v>7</v>
      </c>
      <c r="F55">
        <v>87</v>
      </c>
      <c r="G55">
        <v>4</v>
      </c>
      <c r="H55">
        <v>147</v>
      </c>
      <c r="I55">
        <v>10</v>
      </c>
    </row>
    <row r="56" spans="1:9">
      <c r="A56" t="s">
        <v>131</v>
      </c>
      <c r="B56" t="s">
        <v>545</v>
      </c>
      <c r="C56" t="s">
        <v>13</v>
      </c>
      <c r="D56">
        <v>3</v>
      </c>
      <c r="E56">
        <v>4</v>
      </c>
      <c r="F56">
        <v>47</v>
      </c>
      <c r="G56">
        <v>10</v>
      </c>
      <c r="H56">
        <v>79</v>
      </c>
      <c r="I56">
        <v>5</v>
      </c>
    </row>
    <row r="57" spans="1:9">
      <c r="A57" t="s">
        <v>127</v>
      </c>
      <c r="B57" t="s">
        <v>543</v>
      </c>
      <c r="C57" t="s">
        <v>21</v>
      </c>
      <c r="D57">
        <v>0</v>
      </c>
      <c r="E57">
        <v>0</v>
      </c>
      <c r="F57">
        <v>0</v>
      </c>
      <c r="G57">
        <v>0</v>
      </c>
      <c r="H57">
        <v>28</v>
      </c>
      <c r="I57">
        <v>1</v>
      </c>
    </row>
    <row r="58" spans="1:9">
      <c r="A58" t="s">
        <v>129</v>
      </c>
      <c r="B58" t="s">
        <v>546</v>
      </c>
      <c r="C58" t="s">
        <v>17</v>
      </c>
      <c r="D58">
        <v>0</v>
      </c>
      <c r="E58">
        <v>0</v>
      </c>
      <c r="F58">
        <v>0</v>
      </c>
      <c r="G58">
        <v>0</v>
      </c>
      <c r="H58">
        <v>2</v>
      </c>
      <c r="I58">
        <v>1</v>
      </c>
    </row>
    <row r="59" spans="1:9">
      <c r="A59" t="s">
        <v>133</v>
      </c>
      <c r="B59" t="s">
        <v>546</v>
      </c>
      <c r="C59" t="s">
        <v>17</v>
      </c>
      <c r="D59">
        <v>1</v>
      </c>
      <c r="E59">
        <v>1</v>
      </c>
      <c r="F59">
        <v>3</v>
      </c>
      <c r="G59">
        <v>0</v>
      </c>
      <c r="H59">
        <v>94</v>
      </c>
      <c r="I59">
        <v>4</v>
      </c>
    </row>
    <row r="60" spans="1:9">
      <c r="A60" t="s">
        <v>147</v>
      </c>
      <c r="B60" t="s">
        <v>546</v>
      </c>
      <c r="C60" t="s">
        <v>17</v>
      </c>
      <c r="D60">
        <v>1</v>
      </c>
      <c r="E60">
        <v>0</v>
      </c>
      <c r="F60">
        <v>2</v>
      </c>
      <c r="G60">
        <v>0</v>
      </c>
      <c r="H60">
        <v>120</v>
      </c>
      <c r="I60">
        <v>5</v>
      </c>
    </row>
    <row r="61" spans="1:9">
      <c r="A61" t="s">
        <v>149</v>
      </c>
      <c r="B61" t="s">
        <v>543</v>
      </c>
      <c r="C61" t="s">
        <v>21</v>
      </c>
      <c r="D61">
        <v>32</v>
      </c>
      <c r="E61">
        <v>0</v>
      </c>
      <c r="F61">
        <v>1</v>
      </c>
      <c r="G61">
        <v>0</v>
      </c>
      <c r="H61">
        <v>84</v>
      </c>
      <c r="I61">
        <v>115</v>
      </c>
    </row>
    <row r="62" spans="1:9">
      <c r="A62" t="s">
        <v>434</v>
      </c>
      <c r="B62" t="s">
        <v>546</v>
      </c>
      <c r="C62" t="s">
        <v>21</v>
      </c>
      <c r="D62">
        <v>0</v>
      </c>
      <c r="E62">
        <v>1</v>
      </c>
      <c r="F62">
        <v>1</v>
      </c>
      <c r="G62">
        <v>0</v>
      </c>
      <c r="H62">
        <v>128</v>
      </c>
      <c r="I62">
        <v>5</v>
      </c>
    </row>
    <row r="63" spans="1:9">
      <c r="A63" t="s">
        <v>191</v>
      </c>
      <c r="B63" t="s">
        <v>544</v>
      </c>
      <c r="C63" t="s">
        <v>17</v>
      </c>
      <c r="D63">
        <v>0</v>
      </c>
      <c r="E63">
        <v>0</v>
      </c>
      <c r="F63">
        <v>0</v>
      </c>
      <c r="G63">
        <v>0</v>
      </c>
      <c r="H63">
        <v>30</v>
      </c>
      <c r="I63">
        <v>3</v>
      </c>
    </row>
    <row r="64" spans="1:9">
      <c r="A64" t="s">
        <v>153</v>
      </c>
      <c r="B64" t="s">
        <v>544</v>
      </c>
      <c r="C64" t="s">
        <v>25</v>
      </c>
      <c r="D64">
        <v>0</v>
      </c>
      <c r="E64">
        <v>0</v>
      </c>
      <c r="F64">
        <v>0</v>
      </c>
      <c r="G64">
        <v>0</v>
      </c>
      <c r="H64">
        <v>110</v>
      </c>
      <c r="I64">
        <v>3</v>
      </c>
    </row>
    <row r="65" spans="1:9">
      <c r="A65" t="s">
        <v>157</v>
      </c>
      <c r="B65" t="s">
        <v>545</v>
      </c>
      <c r="C65" t="s">
        <v>13</v>
      </c>
      <c r="D65">
        <v>1</v>
      </c>
      <c r="E65">
        <v>1</v>
      </c>
      <c r="F65">
        <v>11</v>
      </c>
      <c r="G65">
        <v>1</v>
      </c>
      <c r="H65">
        <v>18</v>
      </c>
      <c r="I65">
        <v>14</v>
      </c>
    </row>
    <row r="66" spans="1:9">
      <c r="A66" t="s">
        <v>460</v>
      </c>
      <c r="B66" t="s">
        <v>544</v>
      </c>
      <c r="C66" t="s">
        <v>21</v>
      </c>
      <c r="D66">
        <v>1</v>
      </c>
      <c r="E66">
        <v>0</v>
      </c>
      <c r="F66">
        <v>0</v>
      </c>
      <c r="G66">
        <v>2</v>
      </c>
      <c r="H66">
        <v>424</v>
      </c>
      <c r="I66">
        <v>2</v>
      </c>
    </row>
    <row r="67" spans="1:9">
      <c r="A67" t="s">
        <v>159</v>
      </c>
      <c r="B67" t="s">
        <v>544</v>
      </c>
      <c r="C67" t="s">
        <v>25</v>
      </c>
      <c r="D67">
        <v>1</v>
      </c>
      <c r="E67">
        <v>1</v>
      </c>
      <c r="F67">
        <v>18</v>
      </c>
      <c r="G67">
        <v>0</v>
      </c>
      <c r="H67">
        <v>1258</v>
      </c>
      <c r="I67">
        <v>7</v>
      </c>
    </row>
    <row r="68" spans="1:9">
      <c r="A68" t="s">
        <v>171</v>
      </c>
      <c r="C68" t="s">
        <v>13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 t="s">
        <v>167</v>
      </c>
      <c r="B69" t="s">
        <v>547</v>
      </c>
      <c r="C69" t="s">
        <v>17</v>
      </c>
      <c r="D69">
        <v>0</v>
      </c>
      <c r="E69">
        <v>0</v>
      </c>
      <c r="F69">
        <v>0</v>
      </c>
      <c r="G69">
        <v>0</v>
      </c>
      <c r="H69">
        <v>92</v>
      </c>
      <c r="I69">
        <v>2</v>
      </c>
    </row>
    <row r="70" spans="1:9">
      <c r="A70" t="s">
        <v>165</v>
      </c>
      <c r="B70" t="s">
        <v>545</v>
      </c>
      <c r="C70" t="s">
        <v>13</v>
      </c>
      <c r="D70">
        <v>2</v>
      </c>
      <c r="E70">
        <v>4</v>
      </c>
      <c r="F70">
        <v>45</v>
      </c>
      <c r="G70">
        <v>7</v>
      </c>
      <c r="H70">
        <v>76</v>
      </c>
      <c r="I70">
        <v>5</v>
      </c>
    </row>
    <row r="71" spans="1:9">
      <c r="A71" t="s">
        <v>169</v>
      </c>
      <c r="B71" t="s">
        <v>545</v>
      </c>
      <c r="C71" t="s">
        <v>13</v>
      </c>
      <c r="D71">
        <v>29</v>
      </c>
      <c r="E71">
        <v>44</v>
      </c>
      <c r="F71">
        <v>528</v>
      </c>
      <c r="G71">
        <v>60</v>
      </c>
      <c r="H71">
        <v>900</v>
      </c>
      <c r="I71">
        <v>25</v>
      </c>
    </row>
    <row r="72" spans="1:9">
      <c r="A72" t="s">
        <v>410</v>
      </c>
      <c r="C72" t="s">
        <v>13</v>
      </c>
      <c r="D72">
        <v>0</v>
      </c>
      <c r="E72">
        <v>0</v>
      </c>
      <c r="F72">
        <v>2</v>
      </c>
      <c r="G72">
        <v>0</v>
      </c>
      <c r="H72">
        <v>3</v>
      </c>
      <c r="I72">
        <v>0</v>
      </c>
    </row>
    <row r="73" spans="1:9">
      <c r="A73" t="s">
        <v>175</v>
      </c>
      <c r="B73" t="s">
        <v>544</v>
      </c>
      <c r="C73" t="s">
        <v>17</v>
      </c>
      <c r="D73">
        <v>0</v>
      </c>
      <c r="E73">
        <v>0</v>
      </c>
      <c r="F73">
        <v>0</v>
      </c>
      <c r="G73">
        <v>0</v>
      </c>
      <c r="H73">
        <v>40</v>
      </c>
      <c r="I73">
        <v>3</v>
      </c>
    </row>
    <row r="74" spans="1:9">
      <c r="A74" t="s">
        <v>187</v>
      </c>
      <c r="B74" t="s">
        <v>544</v>
      </c>
      <c r="C74" t="s">
        <v>25</v>
      </c>
      <c r="D74">
        <v>0</v>
      </c>
      <c r="E74">
        <v>0</v>
      </c>
      <c r="F74">
        <v>1</v>
      </c>
      <c r="G74">
        <v>0</v>
      </c>
      <c r="H74">
        <v>44</v>
      </c>
      <c r="I74">
        <v>1</v>
      </c>
    </row>
    <row r="75" spans="1:9">
      <c r="A75" t="s">
        <v>179</v>
      </c>
      <c r="B75" t="s">
        <v>545</v>
      </c>
      <c r="C75" t="s">
        <v>17</v>
      </c>
      <c r="D75">
        <v>0</v>
      </c>
      <c r="E75">
        <v>0</v>
      </c>
      <c r="F75">
        <v>2</v>
      </c>
      <c r="G75">
        <v>0</v>
      </c>
      <c r="H75">
        <v>240</v>
      </c>
      <c r="I75">
        <v>35</v>
      </c>
    </row>
    <row r="76" spans="1:9">
      <c r="A76" t="s">
        <v>125</v>
      </c>
      <c r="B76" t="s">
        <v>545</v>
      </c>
      <c r="C76" t="s">
        <v>13</v>
      </c>
      <c r="D76">
        <v>37</v>
      </c>
      <c r="E76">
        <v>56</v>
      </c>
      <c r="F76">
        <v>677</v>
      </c>
      <c r="G76">
        <v>75</v>
      </c>
      <c r="H76">
        <v>1154</v>
      </c>
      <c r="I76">
        <v>5</v>
      </c>
    </row>
    <row r="77" spans="1:9">
      <c r="A77" t="s">
        <v>181</v>
      </c>
      <c r="B77" t="s">
        <v>544</v>
      </c>
      <c r="C77" t="s">
        <v>21</v>
      </c>
      <c r="D77">
        <v>0</v>
      </c>
      <c r="E77">
        <v>0</v>
      </c>
      <c r="F77">
        <v>0</v>
      </c>
      <c r="G77">
        <v>0</v>
      </c>
      <c r="H77">
        <v>608</v>
      </c>
      <c r="I77">
        <v>7</v>
      </c>
    </row>
    <row r="78" spans="1:9">
      <c r="A78" t="s">
        <v>183</v>
      </c>
      <c r="C78" t="s">
        <v>13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 t="s">
        <v>193</v>
      </c>
      <c r="B79" t="s">
        <v>545</v>
      </c>
      <c r="C79" t="s">
        <v>13</v>
      </c>
      <c r="D79">
        <v>5</v>
      </c>
      <c r="E79">
        <v>7</v>
      </c>
      <c r="F79">
        <v>85</v>
      </c>
      <c r="G79">
        <v>2</v>
      </c>
      <c r="H79">
        <v>144</v>
      </c>
      <c r="I79">
        <v>67</v>
      </c>
    </row>
    <row r="80" spans="1:9">
      <c r="A80" t="s">
        <v>197</v>
      </c>
      <c r="C80" t="s">
        <v>13</v>
      </c>
      <c r="D80">
        <v>0</v>
      </c>
      <c r="E80">
        <v>0</v>
      </c>
      <c r="F80">
        <v>0</v>
      </c>
      <c r="G80">
        <v>0</v>
      </c>
      <c r="H80">
        <v>0</v>
      </c>
      <c r="I80">
        <v>28</v>
      </c>
    </row>
    <row r="81" spans="1:9">
      <c r="A81" t="s">
        <v>195</v>
      </c>
      <c r="B81" t="s">
        <v>546</v>
      </c>
      <c r="C81" t="s">
        <v>17</v>
      </c>
      <c r="D81">
        <v>0</v>
      </c>
      <c r="E81">
        <v>0</v>
      </c>
      <c r="F81">
        <v>0</v>
      </c>
      <c r="G81">
        <v>0</v>
      </c>
      <c r="H81">
        <v>3</v>
      </c>
      <c r="I81">
        <v>3</v>
      </c>
    </row>
    <row r="82" spans="1:9">
      <c r="A82" t="s">
        <v>201</v>
      </c>
      <c r="C82" t="s">
        <v>13</v>
      </c>
      <c r="D82">
        <v>0</v>
      </c>
      <c r="E82">
        <v>0</v>
      </c>
      <c r="F82">
        <v>1</v>
      </c>
      <c r="G82">
        <v>0</v>
      </c>
      <c r="H82">
        <v>2</v>
      </c>
      <c r="I82">
        <v>0</v>
      </c>
    </row>
    <row r="83" spans="1:9">
      <c r="A83" t="s">
        <v>199</v>
      </c>
      <c r="B83" t="s">
        <v>546</v>
      </c>
      <c r="C83" t="s">
        <v>17</v>
      </c>
      <c r="D83">
        <v>1</v>
      </c>
      <c r="E83">
        <v>0</v>
      </c>
      <c r="F83">
        <v>2</v>
      </c>
      <c r="G83">
        <v>0</v>
      </c>
      <c r="H83">
        <v>141</v>
      </c>
      <c r="I83">
        <v>3</v>
      </c>
    </row>
    <row r="84" spans="1:9">
      <c r="A84" t="s">
        <v>185</v>
      </c>
      <c r="B84" t="s">
        <v>544</v>
      </c>
      <c r="C84" t="s">
        <v>25</v>
      </c>
      <c r="D84">
        <v>0</v>
      </c>
      <c r="E84">
        <v>0</v>
      </c>
      <c r="F84">
        <v>1</v>
      </c>
      <c r="G84">
        <v>0</v>
      </c>
      <c r="H84">
        <v>119</v>
      </c>
      <c r="I84">
        <v>2</v>
      </c>
    </row>
    <row r="85" spans="1:9">
      <c r="A85" t="s">
        <v>189</v>
      </c>
      <c r="B85" t="s">
        <v>544</v>
      </c>
      <c r="C85" t="s">
        <v>25</v>
      </c>
      <c r="D85">
        <v>0</v>
      </c>
      <c r="E85">
        <v>0</v>
      </c>
      <c r="F85">
        <v>0</v>
      </c>
      <c r="G85">
        <v>0</v>
      </c>
      <c r="H85">
        <v>36</v>
      </c>
      <c r="I85">
        <v>3</v>
      </c>
    </row>
    <row r="86" spans="1:9">
      <c r="A86" t="s">
        <v>203</v>
      </c>
      <c r="B86" t="s">
        <v>546</v>
      </c>
      <c r="C86" t="s">
        <v>17</v>
      </c>
      <c r="D86">
        <v>0</v>
      </c>
      <c r="E86">
        <v>0</v>
      </c>
      <c r="F86">
        <v>0</v>
      </c>
      <c r="G86">
        <v>0</v>
      </c>
      <c r="H86">
        <v>12</v>
      </c>
      <c r="I86">
        <v>3</v>
      </c>
    </row>
    <row r="87" spans="1:9">
      <c r="A87" t="s">
        <v>214</v>
      </c>
      <c r="B87" t="s">
        <v>546</v>
      </c>
      <c r="C87" t="s">
        <v>21</v>
      </c>
      <c r="D87">
        <v>2</v>
      </c>
      <c r="E87">
        <v>2</v>
      </c>
      <c r="F87">
        <v>3</v>
      </c>
      <c r="G87">
        <v>0</v>
      </c>
      <c r="H87">
        <v>216</v>
      </c>
      <c r="I87">
        <v>1</v>
      </c>
    </row>
    <row r="88" spans="1:9">
      <c r="A88" t="s">
        <v>208</v>
      </c>
      <c r="B88" t="s">
        <v>546</v>
      </c>
      <c r="C88" t="s">
        <v>21</v>
      </c>
      <c r="D88">
        <v>0</v>
      </c>
      <c r="E88">
        <v>0</v>
      </c>
      <c r="F88">
        <v>2</v>
      </c>
      <c r="G88">
        <v>0</v>
      </c>
      <c r="H88">
        <v>48</v>
      </c>
      <c r="I88">
        <v>4</v>
      </c>
    </row>
    <row r="89" spans="1:9">
      <c r="A89" t="s">
        <v>206</v>
      </c>
      <c r="C89" t="s">
        <v>13</v>
      </c>
      <c r="D89">
        <v>3</v>
      </c>
      <c r="E89">
        <v>5</v>
      </c>
      <c r="F89">
        <v>61</v>
      </c>
      <c r="G89">
        <v>9</v>
      </c>
      <c r="H89">
        <v>105</v>
      </c>
      <c r="I89">
        <v>7</v>
      </c>
    </row>
    <row r="90" spans="1:9">
      <c r="A90" t="s">
        <v>216</v>
      </c>
      <c r="B90" t="s">
        <v>545</v>
      </c>
      <c r="C90" t="s">
        <v>13</v>
      </c>
      <c r="D90">
        <v>4</v>
      </c>
      <c r="E90">
        <v>7</v>
      </c>
      <c r="F90">
        <v>78</v>
      </c>
      <c r="G90">
        <v>12</v>
      </c>
      <c r="H90">
        <v>133</v>
      </c>
      <c r="I90">
        <v>9</v>
      </c>
    </row>
    <row r="91" spans="1:9">
      <c r="A91" t="s">
        <v>242</v>
      </c>
      <c r="B91" t="s">
        <v>545</v>
      </c>
      <c r="C91" t="s">
        <v>13</v>
      </c>
      <c r="D91">
        <v>0</v>
      </c>
      <c r="E91">
        <v>0</v>
      </c>
      <c r="F91">
        <v>3</v>
      </c>
      <c r="G91">
        <v>0</v>
      </c>
      <c r="H91">
        <v>4</v>
      </c>
      <c r="I91">
        <v>0</v>
      </c>
    </row>
    <row r="92" spans="1:9">
      <c r="A92" t="s">
        <v>232</v>
      </c>
      <c r="B92" t="s">
        <v>548</v>
      </c>
      <c r="C92" t="s">
        <v>21</v>
      </c>
      <c r="D92">
        <v>2</v>
      </c>
      <c r="E92">
        <v>0</v>
      </c>
      <c r="F92">
        <v>75</v>
      </c>
      <c r="G92">
        <v>0</v>
      </c>
      <c r="H92">
        <v>5895</v>
      </c>
      <c r="I92">
        <v>1322</v>
      </c>
    </row>
    <row r="93" spans="1:9">
      <c r="A93" t="s">
        <v>226</v>
      </c>
      <c r="B93" t="s">
        <v>548</v>
      </c>
      <c r="C93" t="s">
        <v>21</v>
      </c>
      <c r="D93">
        <v>2</v>
      </c>
      <c r="E93">
        <v>0</v>
      </c>
      <c r="F93">
        <v>23</v>
      </c>
      <c r="G93">
        <v>0</v>
      </c>
      <c r="H93">
        <v>3468</v>
      </c>
      <c r="I93">
        <v>35</v>
      </c>
    </row>
    <row r="94" spans="1:9">
      <c r="A94" t="s">
        <v>238</v>
      </c>
      <c r="B94" t="s">
        <v>543</v>
      </c>
      <c r="C94" t="s">
        <v>21</v>
      </c>
      <c r="D94">
        <v>1</v>
      </c>
      <c r="E94">
        <v>0</v>
      </c>
      <c r="F94">
        <v>3</v>
      </c>
      <c r="G94">
        <v>3</v>
      </c>
      <c r="H94">
        <v>56</v>
      </c>
      <c r="I94">
        <v>3</v>
      </c>
    </row>
    <row r="95" spans="1:9">
      <c r="A95" t="s">
        <v>240</v>
      </c>
      <c r="B95" t="s">
        <v>543</v>
      </c>
      <c r="C95" t="s">
        <v>17</v>
      </c>
      <c r="D95">
        <v>0</v>
      </c>
      <c r="E95">
        <v>0</v>
      </c>
      <c r="F95">
        <v>0</v>
      </c>
      <c r="G95">
        <v>0</v>
      </c>
      <c r="H95">
        <v>88</v>
      </c>
      <c r="I95">
        <v>29</v>
      </c>
    </row>
    <row r="96" spans="1:9">
      <c r="A96" t="s">
        <v>236</v>
      </c>
      <c r="B96" t="s">
        <v>545</v>
      </c>
      <c r="C96" t="s">
        <v>13</v>
      </c>
      <c r="D96">
        <v>2</v>
      </c>
      <c r="E96">
        <v>3</v>
      </c>
      <c r="F96">
        <v>40</v>
      </c>
      <c r="G96">
        <v>6</v>
      </c>
      <c r="H96">
        <v>67</v>
      </c>
      <c r="I96">
        <v>2</v>
      </c>
    </row>
    <row r="97" spans="1:9">
      <c r="A97" t="s">
        <v>230</v>
      </c>
      <c r="C97" t="s">
        <v>13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</row>
    <row r="98" spans="1:9">
      <c r="A98" t="s">
        <v>244</v>
      </c>
      <c r="B98" t="s">
        <v>545</v>
      </c>
      <c r="C98" t="s">
        <v>13</v>
      </c>
      <c r="D98">
        <v>4</v>
      </c>
      <c r="E98">
        <v>6</v>
      </c>
      <c r="F98">
        <v>69</v>
      </c>
      <c r="G98">
        <v>9</v>
      </c>
      <c r="H98">
        <v>117</v>
      </c>
      <c r="I98">
        <v>120</v>
      </c>
    </row>
    <row r="99" spans="1:9">
      <c r="A99" t="s">
        <v>246</v>
      </c>
      <c r="B99" t="s">
        <v>545</v>
      </c>
      <c r="C99" t="s">
        <v>13</v>
      </c>
      <c r="D99">
        <v>27</v>
      </c>
      <c r="E99">
        <v>41</v>
      </c>
      <c r="F99">
        <v>491</v>
      </c>
      <c r="G99">
        <v>22</v>
      </c>
      <c r="H99">
        <v>837</v>
      </c>
      <c r="I99">
        <v>57</v>
      </c>
    </row>
    <row r="100" spans="1:9">
      <c r="A100" t="s">
        <v>248</v>
      </c>
      <c r="B100" t="s">
        <v>546</v>
      </c>
      <c r="C100" t="s">
        <v>17</v>
      </c>
      <c r="D100">
        <v>1</v>
      </c>
      <c r="E100">
        <v>0</v>
      </c>
      <c r="F100">
        <v>0</v>
      </c>
      <c r="G100">
        <v>0</v>
      </c>
      <c r="H100">
        <v>4</v>
      </c>
      <c r="I100">
        <v>4</v>
      </c>
    </row>
    <row r="101" spans="1:9">
      <c r="A101" t="s">
        <v>252</v>
      </c>
      <c r="B101" t="s">
        <v>547</v>
      </c>
      <c r="C101" t="s">
        <v>13</v>
      </c>
      <c r="D101">
        <v>56</v>
      </c>
      <c r="E101">
        <v>85</v>
      </c>
      <c r="F101">
        <v>1028</v>
      </c>
      <c r="G101">
        <v>33</v>
      </c>
      <c r="H101">
        <v>1754</v>
      </c>
      <c r="I101">
        <v>120</v>
      </c>
    </row>
    <row r="102" spans="1:9">
      <c r="A102" t="s">
        <v>250</v>
      </c>
      <c r="B102" t="s">
        <v>543</v>
      </c>
      <c r="C102" t="s">
        <v>17</v>
      </c>
      <c r="D102">
        <v>0</v>
      </c>
      <c r="E102">
        <v>0</v>
      </c>
      <c r="F102">
        <v>0</v>
      </c>
      <c r="G102">
        <v>0</v>
      </c>
      <c r="H102">
        <v>150</v>
      </c>
      <c r="I102">
        <v>24</v>
      </c>
    </row>
    <row r="103" spans="1:9">
      <c r="A103" t="s">
        <v>254</v>
      </c>
      <c r="B103" t="s">
        <v>545</v>
      </c>
      <c r="C103" t="s">
        <v>17</v>
      </c>
      <c r="D103">
        <v>0</v>
      </c>
      <c r="E103">
        <v>0</v>
      </c>
      <c r="F103">
        <v>22</v>
      </c>
      <c r="G103">
        <v>0</v>
      </c>
      <c r="H103">
        <v>314</v>
      </c>
      <c r="I103">
        <v>26</v>
      </c>
    </row>
    <row r="104" spans="1:9">
      <c r="A104" t="s">
        <v>256</v>
      </c>
      <c r="B104" t="s">
        <v>544</v>
      </c>
      <c r="C104" t="s">
        <v>21</v>
      </c>
      <c r="D104">
        <v>2</v>
      </c>
      <c r="E104">
        <v>4</v>
      </c>
      <c r="F104">
        <v>23</v>
      </c>
      <c r="G104">
        <v>6</v>
      </c>
      <c r="H104">
        <v>1031</v>
      </c>
      <c r="I104">
        <v>43</v>
      </c>
    </row>
    <row r="105" spans="1:9">
      <c r="A105" t="s">
        <v>262</v>
      </c>
      <c r="B105" t="s">
        <v>547</v>
      </c>
      <c r="C105" t="s">
        <v>21</v>
      </c>
      <c r="D105">
        <v>0</v>
      </c>
      <c r="E105">
        <v>0</v>
      </c>
      <c r="F105">
        <v>0</v>
      </c>
      <c r="G105">
        <v>0</v>
      </c>
      <c r="H105">
        <v>4</v>
      </c>
      <c r="I105">
        <v>3</v>
      </c>
    </row>
    <row r="106" spans="1:9">
      <c r="A106" t="s">
        <v>398</v>
      </c>
      <c r="B106" t="s">
        <v>548</v>
      </c>
      <c r="C106" t="s">
        <v>25</v>
      </c>
      <c r="D106">
        <v>0</v>
      </c>
      <c r="E106">
        <v>0</v>
      </c>
      <c r="F106">
        <v>0</v>
      </c>
      <c r="G106">
        <v>0</v>
      </c>
      <c r="H106">
        <v>140</v>
      </c>
      <c r="I106">
        <v>0</v>
      </c>
    </row>
    <row r="107" spans="1:9">
      <c r="A107" t="s">
        <v>266</v>
      </c>
      <c r="C107" t="s">
        <v>13</v>
      </c>
      <c r="D107">
        <v>23</v>
      </c>
      <c r="E107">
        <v>35</v>
      </c>
      <c r="F107">
        <v>421</v>
      </c>
      <c r="G107">
        <v>10</v>
      </c>
      <c r="H107">
        <v>717</v>
      </c>
      <c r="I107">
        <v>49</v>
      </c>
    </row>
    <row r="108" spans="1:9">
      <c r="A108" t="s">
        <v>533</v>
      </c>
      <c r="C108" t="s">
        <v>17</v>
      </c>
      <c r="D108">
        <v>1</v>
      </c>
      <c r="E108">
        <v>1</v>
      </c>
      <c r="F108">
        <v>15</v>
      </c>
      <c r="G108">
        <v>2</v>
      </c>
      <c r="H108">
        <v>25</v>
      </c>
      <c r="I108">
        <v>2</v>
      </c>
    </row>
    <row r="109" spans="1:9">
      <c r="A109" t="s">
        <v>268</v>
      </c>
      <c r="B109" t="s">
        <v>543</v>
      </c>
      <c r="C109" t="s">
        <v>13</v>
      </c>
      <c r="D109">
        <v>2</v>
      </c>
      <c r="E109">
        <v>3</v>
      </c>
      <c r="F109">
        <v>34</v>
      </c>
      <c r="G109">
        <v>3</v>
      </c>
      <c r="H109">
        <v>58</v>
      </c>
      <c r="I109">
        <v>28</v>
      </c>
    </row>
    <row r="110" spans="1:9">
      <c r="A110" t="s">
        <v>258</v>
      </c>
      <c r="B110" t="s">
        <v>545</v>
      </c>
      <c r="C110" t="s">
        <v>21</v>
      </c>
      <c r="D110">
        <v>0</v>
      </c>
      <c r="E110">
        <v>0</v>
      </c>
      <c r="F110">
        <v>0</v>
      </c>
      <c r="G110">
        <v>0</v>
      </c>
      <c r="H110">
        <v>106</v>
      </c>
      <c r="I110">
        <v>3</v>
      </c>
    </row>
    <row r="111" spans="1:9">
      <c r="A111" t="s">
        <v>272</v>
      </c>
      <c r="B111" t="s">
        <v>547</v>
      </c>
      <c r="C111" t="s">
        <v>21</v>
      </c>
      <c r="D111">
        <v>0</v>
      </c>
      <c r="E111">
        <v>0</v>
      </c>
      <c r="F111">
        <v>1</v>
      </c>
      <c r="G111">
        <v>0</v>
      </c>
      <c r="H111">
        <v>136</v>
      </c>
      <c r="I111">
        <v>2</v>
      </c>
    </row>
    <row r="112" spans="1:9">
      <c r="A112" t="s">
        <v>302</v>
      </c>
      <c r="B112" t="s">
        <v>545</v>
      </c>
      <c r="C112" t="s">
        <v>13</v>
      </c>
      <c r="D112">
        <v>1</v>
      </c>
      <c r="E112">
        <v>1</v>
      </c>
      <c r="F112">
        <v>15</v>
      </c>
      <c r="G112">
        <v>5</v>
      </c>
      <c r="H112">
        <v>26</v>
      </c>
      <c r="I112">
        <v>11</v>
      </c>
    </row>
    <row r="113" spans="1:9">
      <c r="A113" t="s">
        <v>274</v>
      </c>
      <c r="B113" t="s">
        <v>543</v>
      </c>
      <c r="C113" t="s">
        <v>17</v>
      </c>
      <c r="D113">
        <v>0</v>
      </c>
      <c r="E113">
        <v>0</v>
      </c>
      <c r="F113">
        <v>0</v>
      </c>
      <c r="G113">
        <v>0</v>
      </c>
      <c r="H113">
        <v>20</v>
      </c>
      <c r="I113">
        <v>20</v>
      </c>
    </row>
    <row r="114" spans="1:9">
      <c r="A114" t="s">
        <v>294</v>
      </c>
      <c r="B114" t="s">
        <v>544</v>
      </c>
      <c r="C114" t="s">
        <v>21</v>
      </c>
      <c r="D114">
        <v>0</v>
      </c>
      <c r="E114">
        <v>0</v>
      </c>
      <c r="F114">
        <v>0</v>
      </c>
      <c r="G114">
        <v>1</v>
      </c>
      <c r="H114">
        <v>329</v>
      </c>
      <c r="I114">
        <v>4</v>
      </c>
    </row>
    <row r="115" spans="1:9">
      <c r="A115" t="s">
        <v>276</v>
      </c>
      <c r="B115" t="s">
        <v>544</v>
      </c>
      <c r="C115" t="s">
        <v>25</v>
      </c>
      <c r="D115">
        <v>0</v>
      </c>
      <c r="E115">
        <v>0</v>
      </c>
      <c r="F115">
        <v>1</v>
      </c>
      <c r="G115">
        <v>0</v>
      </c>
      <c r="H115">
        <v>160</v>
      </c>
      <c r="I115">
        <v>1</v>
      </c>
    </row>
    <row r="116" spans="1:9">
      <c r="A116" t="s">
        <v>278</v>
      </c>
      <c r="B116" t="s">
        <v>543</v>
      </c>
      <c r="C116" t="s">
        <v>17</v>
      </c>
      <c r="D116">
        <v>0</v>
      </c>
      <c r="E116">
        <v>0</v>
      </c>
      <c r="F116">
        <v>0</v>
      </c>
      <c r="G116">
        <v>0</v>
      </c>
      <c r="H116">
        <v>32</v>
      </c>
      <c r="I116">
        <v>3</v>
      </c>
    </row>
    <row r="117" spans="1:9">
      <c r="A117" t="s">
        <v>287</v>
      </c>
      <c r="C117" t="s">
        <v>13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t="s">
        <v>298</v>
      </c>
      <c r="B118" t="s">
        <v>545</v>
      </c>
      <c r="C118" t="s">
        <v>13</v>
      </c>
      <c r="D118">
        <v>1</v>
      </c>
      <c r="E118">
        <v>2</v>
      </c>
      <c r="F118">
        <v>22</v>
      </c>
      <c r="G118">
        <v>0</v>
      </c>
      <c r="H118">
        <v>1</v>
      </c>
      <c r="I118">
        <v>14</v>
      </c>
    </row>
    <row r="119" spans="1:9">
      <c r="A119" t="s">
        <v>300</v>
      </c>
      <c r="B119" t="s">
        <v>545</v>
      </c>
      <c r="C119" t="s">
        <v>13</v>
      </c>
      <c r="D119">
        <v>0</v>
      </c>
      <c r="E119">
        <v>0</v>
      </c>
      <c r="F119">
        <v>5</v>
      </c>
      <c r="G119">
        <v>3</v>
      </c>
      <c r="H119">
        <v>8</v>
      </c>
      <c r="I119">
        <v>1</v>
      </c>
    </row>
    <row r="120" spans="1:9">
      <c r="A120" t="s">
        <v>304</v>
      </c>
      <c r="C120" t="s">
        <v>13</v>
      </c>
      <c r="D120">
        <v>0</v>
      </c>
      <c r="E120">
        <v>0</v>
      </c>
      <c r="F120">
        <v>5</v>
      </c>
      <c r="G120">
        <v>1</v>
      </c>
      <c r="H120">
        <v>9</v>
      </c>
      <c r="I120">
        <v>1</v>
      </c>
    </row>
    <row r="121" spans="1:9">
      <c r="A121" t="s">
        <v>314</v>
      </c>
      <c r="B121" t="s">
        <v>544</v>
      </c>
      <c r="C121" t="s">
        <v>25</v>
      </c>
      <c r="D121">
        <v>0</v>
      </c>
      <c r="E121">
        <v>0</v>
      </c>
      <c r="F121">
        <v>0</v>
      </c>
      <c r="G121">
        <v>0</v>
      </c>
      <c r="H121">
        <v>81</v>
      </c>
      <c r="I121">
        <v>3</v>
      </c>
    </row>
    <row r="122" spans="1:9">
      <c r="A122" t="s">
        <v>348</v>
      </c>
      <c r="B122" t="s">
        <v>544</v>
      </c>
      <c r="C122" t="s">
        <v>25</v>
      </c>
      <c r="D122">
        <v>0</v>
      </c>
      <c r="E122">
        <v>0</v>
      </c>
      <c r="F122">
        <v>17</v>
      </c>
      <c r="G122">
        <v>2</v>
      </c>
      <c r="H122">
        <v>622</v>
      </c>
      <c r="I122">
        <v>3</v>
      </c>
    </row>
    <row r="123" spans="1:9">
      <c r="A123" t="s">
        <v>350</v>
      </c>
      <c r="B123" t="s">
        <v>547</v>
      </c>
      <c r="C123" t="s">
        <v>17</v>
      </c>
      <c r="D123">
        <v>1</v>
      </c>
      <c r="E123">
        <v>0</v>
      </c>
      <c r="F123">
        <v>4</v>
      </c>
      <c r="G123">
        <v>1</v>
      </c>
      <c r="H123">
        <v>121</v>
      </c>
      <c r="I123">
        <v>3</v>
      </c>
    </row>
    <row r="124" spans="1:9">
      <c r="A124" t="s">
        <v>316</v>
      </c>
      <c r="B124" t="s">
        <v>548</v>
      </c>
      <c r="C124" t="s">
        <v>17</v>
      </c>
      <c r="D124">
        <v>0</v>
      </c>
      <c r="E124">
        <v>0</v>
      </c>
      <c r="F124">
        <v>0</v>
      </c>
      <c r="G124">
        <v>0</v>
      </c>
      <c r="H124">
        <v>18</v>
      </c>
      <c r="I124">
        <v>1</v>
      </c>
    </row>
    <row r="125" spans="1:9">
      <c r="A125" t="s">
        <v>328</v>
      </c>
      <c r="B125" t="s">
        <v>544</v>
      </c>
      <c r="C125" t="s">
        <v>25</v>
      </c>
      <c r="D125">
        <v>0</v>
      </c>
      <c r="E125">
        <v>0</v>
      </c>
      <c r="F125">
        <v>11</v>
      </c>
      <c r="G125">
        <v>0</v>
      </c>
      <c r="H125">
        <v>120</v>
      </c>
      <c r="I125">
        <v>4</v>
      </c>
    </row>
    <row r="126" spans="1:9">
      <c r="A126" t="s">
        <v>330</v>
      </c>
      <c r="B126" t="s">
        <v>545</v>
      </c>
      <c r="C126" t="s">
        <v>13</v>
      </c>
      <c r="D126">
        <v>0</v>
      </c>
      <c r="E126">
        <v>0</v>
      </c>
      <c r="F126">
        <v>4</v>
      </c>
      <c r="G126">
        <v>1</v>
      </c>
      <c r="H126">
        <v>6</v>
      </c>
      <c r="I126">
        <v>5</v>
      </c>
    </row>
    <row r="127" spans="1:9">
      <c r="A127" t="s">
        <v>322</v>
      </c>
      <c r="B127" t="s">
        <v>547</v>
      </c>
      <c r="C127" t="s">
        <v>17</v>
      </c>
      <c r="D127">
        <v>0</v>
      </c>
      <c r="E127">
        <v>0</v>
      </c>
      <c r="F127">
        <v>0</v>
      </c>
      <c r="G127">
        <v>0</v>
      </c>
      <c r="H127">
        <v>16</v>
      </c>
      <c r="I127">
        <v>3</v>
      </c>
    </row>
    <row r="128" spans="1:9">
      <c r="A128" t="s">
        <v>344</v>
      </c>
      <c r="B128" t="s">
        <v>544</v>
      </c>
      <c r="C128" t="s">
        <v>21</v>
      </c>
      <c r="D128">
        <v>0</v>
      </c>
      <c r="E128">
        <v>0</v>
      </c>
      <c r="F128">
        <v>1</v>
      </c>
      <c r="G128">
        <v>0</v>
      </c>
      <c r="H128">
        <v>24</v>
      </c>
      <c r="I128">
        <v>2</v>
      </c>
    </row>
    <row r="129" spans="1:9">
      <c r="A129" t="s">
        <v>346</v>
      </c>
      <c r="B129" t="s">
        <v>544</v>
      </c>
      <c r="C129" t="s">
        <v>17</v>
      </c>
      <c r="D129">
        <v>0</v>
      </c>
      <c r="E129">
        <v>0</v>
      </c>
      <c r="F129">
        <v>0</v>
      </c>
      <c r="G129">
        <v>0</v>
      </c>
      <c r="H129">
        <v>18</v>
      </c>
      <c r="I129">
        <v>5</v>
      </c>
    </row>
    <row r="130" spans="1:9">
      <c r="A130" t="s">
        <v>320</v>
      </c>
      <c r="B130" t="s">
        <v>546</v>
      </c>
      <c r="C130" t="s">
        <v>17</v>
      </c>
      <c r="D130">
        <v>1</v>
      </c>
      <c r="E130">
        <v>0</v>
      </c>
      <c r="F130">
        <v>5</v>
      </c>
      <c r="G130">
        <v>20</v>
      </c>
      <c r="H130">
        <v>49</v>
      </c>
      <c r="I130">
        <v>365</v>
      </c>
    </row>
    <row r="131" spans="1:9">
      <c r="A131" t="s">
        <v>717</v>
      </c>
      <c r="B131" t="s">
        <v>547</v>
      </c>
      <c r="C131" t="s">
        <v>21</v>
      </c>
      <c r="D131">
        <v>0</v>
      </c>
      <c r="E131">
        <v>0</v>
      </c>
      <c r="F131">
        <v>0</v>
      </c>
      <c r="G131">
        <v>0</v>
      </c>
      <c r="H131">
        <v>20</v>
      </c>
      <c r="I131">
        <v>3</v>
      </c>
    </row>
    <row r="132" spans="1:9">
      <c r="A132" t="s">
        <v>173</v>
      </c>
      <c r="C132" t="s">
        <v>21</v>
      </c>
      <c r="D132">
        <v>0</v>
      </c>
      <c r="E132">
        <v>0</v>
      </c>
      <c r="F132">
        <v>0</v>
      </c>
      <c r="G132">
        <v>0</v>
      </c>
      <c r="H132">
        <v>20</v>
      </c>
      <c r="I132">
        <v>3</v>
      </c>
    </row>
    <row r="133" spans="1:9">
      <c r="A133" t="s">
        <v>312</v>
      </c>
      <c r="B133" t="s">
        <v>545</v>
      </c>
      <c r="C133" t="s">
        <v>17</v>
      </c>
      <c r="D133">
        <v>0</v>
      </c>
      <c r="E133">
        <v>1</v>
      </c>
      <c r="F133">
        <v>1</v>
      </c>
      <c r="G133">
        <v>0</v>
      </c>
      <c r="H133">
        <v>154</v>
      </c>
      <c r="I133">
        <v>10</v>
      </c>
    </row>
    <row r="134" spans="1:9">
      <c r="A134" t="s">
        <v>310</v>
      </c>
      <c r="B134" t="s">
        <v>545</v>
      </c>
      <c r="C134" t="s">
        <v>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 t="s">
        <v>338</v>
      </c>
      <c r="B135" t="s">
        <v>547</v>
      </c>
      <c r="C135" t="s">
        <v>21</v>
      </c>
      <c r="D135">
        <v>0</v>
      </c>
      <c r="E135">
        <v>0</v>
      </c>
      <c r="F135">
        <v>0</v>
      </c>
      <c r="G135">
        <v>0</v>
      </c>
      <c r="H135">
        <v>146</v>
      </c>
      <c r="I135">
        <v>3</v>
      </c>
    </row>
    <row r="136" spans="1:9">
      <c r="A136" t="s">
        <v>336</v>
      </c>
      <c r="B136" t="s">
        <v>545</v>
      </c>
      <c r="C136" t="s">
        <v>17</v>
      </c>
      <c r="D136">
        <v>0</v>
      </c>
      <c r="E136">
        <v>0</v>
      </c>
      <c r="F136">
        <v>2</v>
      </c>
      <c r="G136">
        <v>0</v>
      </c>
      <c r="H136">
        <v>4</v>
      </c>
      <c r="I136">
        <v>3</v>
      </c>
    </row>
    <row r="137" spans="1:9">
      <c r="A137" t="s">
        <v>308</v>
      </c>
      <c r="B137" t="s">
        <v>543</v>
      </c>
      <c r="C137" t="s">
        <v>21</v>
      </c>
      <c r="D137">
        <v>0</v>
      </c>
      <c r="E137">
        <v>0</v>
      </c>
      <c r="F137">
        <v>1</v>
      </c>
      <c r="G137">
        <v>0</v>
      </c>
      <c r="H137">
        <v>344</v>
      </c>
      <c r="I137">
        <v>18</v>
      </c>
    </row>
    <row r="138" spans="1:9">
      <c r="A138" t="s">
        <v>342</v>
      </c>
      <c r="B138" t="s">
        <v>544</v>
      </c>
      <c r="C138" t="s">
        <v>25</v>
      </c>
      <c r="D138">
        <v>1</v>
      </c>
      <c r="E138">
        <v>0</v>
      </c>
      <c r="F138">
        <v>9</v>
      </c>
      <c r="G138">
        <v>1</v>
      </c>
      <c r="H138">
        <v>801</v>
      </c>
      <c r="I138">
        <v>5</v>
      </c>
    </row>
    <row r="139" spans="1:9">
      <c r="A139" t="s">
        <v>332</v>
      </c>
      <c r="B139" t="s">
        <v>548</v>
      </c>
      <c r="C139" t="s">
        <v>21</v>
      </c>
      <c r="D139">
        <v>6</v>
      </c>
      <c r="E139">
        <v>1</v>
      </c>
      <c r="F139">
        <v>6</v>
      </c>
      <c r="G139">
        <v>0</v>
      </c>
      <c r="H139">
        <v>972</v>
      </c>
      <c r="I139">
        <v>17</v>
      </c>
    </row>
    <row r="140" spans="1:9">
      <c r="A140" t="s">
        <v>354</v>
      </c>
      <c r="B140" t="s">
        <v>544</v>
      </c>
      <c r="C140" t="s">
        <v>17</v>
      </c>
      <c r="D140">
        <v>0</v>
      </c>
      <c r="E140">
        <v>0</v>
      </c>
      <c r="F140">
        <v>3</v>
      </c>
      <c r="G140">
        <v>3</v>
      </c>
      <c r="H140">
        <v>540</v>
      </c>
      <c r="I140">
        <v>4</v>
      </c>
    </row>
    <row r="141" spans="1:9">
      <c r="A141" t="s">
        <v>370</v>
      </c>
      <c r="B141" t="s">
        <v>547</v>
      </c>
      <c r="C141" t="s">
        <v>17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3</v>
      </c>
    </row>
    <row r="142" spans="1:9">
      <c r="A142" t="s">
        <v>368</v>
      </c>
      <c r="B142" t="s">
        <v>548</v>
      </c>
      <c r="C142" t="s">
        <v>25</v>
      </c>
      <c r="D142">
        <v>0</v>
      </c>
      <c r="E142">
        <v>0</v>
      </c>
      <c r="F142">
        <v>1</v>
      </c>
      <c r="G142">
        <v>0</v>
      </c>
      <c r="H142">
        <v>410</v>
      </c>
      <c r="I142">
        <v>1</v>
      </c>
    </row>
    <row r="143" spans="1:9">
      <c r="A143" t="s">
        <v>364</v>
      </c>
      <c r="B143" t="s">
        <v>545</v>
      </c>
      <c r="C143" t="s">
        <v>13</v>
      </c>
      <c r="D143">
        <v>8</v>
      </c>
      <c r="E143">
        <v>11</v>
      </c>
      <c r="F143">
        <v>139</v>
      </c>
      <c r="G143">
        <v>26</v>
      </c>
      <c r="H143">
        <v>236</v>
      </c>
      <c r="I143">
        <v>1</v>
      </c>
    </row>
    <row r="144" spans="1:9">
      <c r="A144" t="s">
        <v>356</v>
      </c>
      <c r="C144" t="s">
        <v>13</v>
      </c>
      <c r="D144">
        <v>0</v>
      </c>
      <c r="E144">
        <v>0</v>
      </c>
      <c r="F144">
        <v>2</v>
      </c>
      <c r="G144">
        <v>0</v>
      </c>
      <c r="H144">
        <v>4</v>
      </c>
      <c r="I144">
        <v>0</v>
      </c>
    </row>
    <row r="145" spans="1:9">
      <c r="A145" t="s">
        <v>372</v>
      </c>
      <c r="B145" t="s">
        <v>547</v>
      </c>
      <c r="C145" t="s">
        <v>13</v>
      </c>
      <c r="D145">
        <v>2</v>
      </c>
      <c r="E145">
        <v>3</v>
      </c>
      <c r="F145">
        <v>39</v>
      </c>
      <c r="G145">
        <v>20</v>
      </c>
      <c r="H145">
        <v>66</v>
      </c>
      <c r="I145">
        <v>5</v>
      </c>
    </row>
    <row r="146" spans="1:9">
      <c r="A146" t="s">
        <v>362</v>
      </c>
      <c r="B146" t="s">
        <v>546</v>
      </c>
      <c r="C146" t="s">
        <v>21</v>
      </c>
      <c r="D146">
        <v>0</v>
      </c>
      <c r="E146">
        <v>0</v>
      </c>
      <c r="F146">
        <v>0</v>
      </c>
      <c r="G146">
        <v>0</v>
      </c>
      <c r="H146">
        <v>24</v>
      </c>
      <c r="I146">
        <v>6</v>
      </c>
    </row>
    <row r="147" spans="1:9">
      <c r="A147" t="s">
        <v>358</v>
      </c>
      <c r="B147" t="s">
        <v>544</v>
      </c>
      <c r="C147" t="s">
        <v>25</v>
      </c>
      <c r="D147">
        <v>0</v>
      </c>
      <c r="E147">
        <v>0</v>
      </c>
      <c r="F147">
        <v>1</v>
      </c>
      <c r="G147">
        <v>0</v>
      </c>
      <c r="H147">
        <v>100</v>
      </c>
      <c r="I147">
        <v>2</v>
      </c>
    </row>
    <row r="148" spans="1:9">
      <c r="A148" t="s">
        <v>360</v>
      </c>
      <c r="B148" t="s">
        <v>544</v>
      </c>
      <c r="C148" t="s">
        <v>21</v>
      </c>
      <c r="D148">
        <v>1</v>
      </c>
      <c r="E148">
        <v>5</v>
      </c>
      <c r="F148">
        <v>16</v>
      </c>
      <c r="G148">
        <v>3</v>
      </c>
      <c r="H148">
        <v>1592</v>
      </c>
      <c r="I148">
        <v>15</v>
      </c>
    </row>
    <row r="149" spans="1:9">
      <c r="A149" t="s">
        <v>718</v>
      </c>
      <c r="B149" t="s">
        <v>547</v>
      </c>
      <c r="C149" t="s">
        <v>551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3</v>
      </c>
    </row>
    <row r="150" spans="1:9">
      <c r="A150" t="s">
        <v>326</v>
      </c>
      <c r="B150" t="s">
        <v>545</v>
      </c>
      <c r="C150" t="s">
        <v>17</v>
      </c>
      <c r="D150">
        <v>0</v>
      </c>
      <c r="E150">
        <v>0</v>
      </c>
      <c r="F150">
        <v>0</v>
      </c>
      <c r="G150">
        <v>0</v>
      </c>
      <c r="H150">
        <v>4</v>
      </c>
      <c r="I150">
        <v>4</v>
      </c>
    </row>
    <row r="151" spans="1:9">
      <c r="A151" t="s">
        <v>340</v>
      </c>
      <c r="C151" t="s">
        <v>13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 t="s">
        <v>366</v>
      </c>
      <c r="B152" t="s">
        <v>545</v>
      </c>
      <c r="C152" t="s">
        <v>13</v>
      </c>
      <c r="D152">
        <v>2</v>
      </c>
      <c r="E152">
        <v>4</v>
      </c>
      <c r="F152">
        <v>44</v>
      </c>
      <c r="G152">
        <v>9</v>
      </c>
      <c r="H152">
        <v>74</v>
      </c>
      <c r="I152">
        <v>1</v>
      </c>
    </row>
    <row r="153" spans="1:9">
      <c r="A153" t="s">
        <v>376</v>
      </c>
      <c r="B153" t="s">
        <v>543</v>
      </c>
      <c r="C153" t="s">
        <v>13</v>
      </c>
      <c r="D153">
        <v>2</v>
      </c>
      <c r="E153">
        <v>3</v>
      </c>
      <c r="F153">
        <v>40</v>
      </c>
      <c r="G153">
        <v>0</v>
      </c>
      <c r="H153">
        <v>68</v>
      </c>
      <c r="I153">
        <v>23</v>
      </c>
    </row>
    <row r="154" spans="1:9">
      <c r="A154" t="s">
        <v>380</v>
      </c>
      <c r="B154" t="s">
        <v>543</v>
      </c>
      <c r="C154" t="s">
        <v>21</v>
      </c>
      <c r="D154">
        <v>10</v>
      </c>
      <c r="E154">
        <v>0</v>
      </c>
      <c r="F154">
        <v>16</v>
      </c>
      <c r="G154">
        <v>0</v>
      </c>
      <c r="H154">
        <v>2970</v>
      </c>
      <c r="I154">
        <v>68</v>
      </c>
    </row>
    <row r="155" spans="1:9">
      <c r="A155" t="s">
        <v>388</v>
      </c>
      <c r="B155" t="s">
        <v>547</v>
      </c>
      <c r="C155" t="s">
        <v>13</v>
      </c>
      <c r="D155">
        <v>0</v>
      </c>
      <c r="E155">
        <v>0</v>
      </c>
      <c r="F155">
        <v>0</v>
      </c>
      <c r="G155">
        <v>0</v>
      </c>
      <c r="H155">
        <v>12</v>
      </c>
      <c r="I155">
        <v>0</v>
      </c>
    </row>
    <row r="156" spans="1:9">
      <c r="A156" t="s">
        <v>382</v>
      </c>
      <c r="B156" t="s">
        <v>546</v>
      </c>
      <c r="C156" t="s">
        <v>17</v>
      </c>
      <c r="D156">
        <v>2</v>
      </c>
      <c r="E156">
        <v>3</v>
      </c>
      <c r="F156">
        <v>1</v>
      </c>
      <c r="G156">
        <v>0</v>
      </c>
      <c r="H156">
        <v>36</v>
      </c>
      <c r="I156">
        <v>4</v>
      </c>
    </row>
    <row r="157" spans="1:9">
      <c r="A157" t="s">
        <v>390</v>
      </c>
      <c r="B157" t="s">
        <v>547</v>
      </c>
      <c r="C157" t="s">
        <v>21</v>
      </c>
      <c r="D157">
        <v>1</v>
      </c>
      <c r="E157">
        <v>1</v>
      </c>
      <c r="F157">
        <v>2</v>
      </c>
      <c r="G157">
        <v>0</v>
      </c>
      <c r="H157">
        <v>268</v>
      </c>
      <c r="I157">
        <v>3</v>
      </c>
    </row>
    <row r="158" spans="1:9">
      <c r="A158" t="s">
        <v>402</v>
      </c>
      <c r="B158" t="s">
        <v>546</v>
      </c>
      <c r="C158" t="s">
        <v>17</v>
      </c>
      <c r="D158">
        <v>0</v>
      </c>
      <c r="E158">
        <v>1</v>
      </c>
      <c r="F158">
        <v>2</v>
      </c>
      <c r="G158">
        <v>0</v>
      </c>
      <c r="H158">
        <v>74</v>
      </c>
      <c r="I158">
        <v>1</v>
      </c>
    </row>
    <row r="159" spans="1:9">
      <c r="A159" t="s">
        <v>384</v>
      </c>
      <c r="B159" t="s">
        <v>546</v>
      </c>
      <c r="C159" t="s">
        <v>17</v>
      </c>
      <c r="D159">
        <v>1</v>
      </c>
      <c r="E159">
        <v>0</v>
      </c>
      <c r="F159">
        <v>1</v>
      </c>
      <c r="G159">
        <v>0</v>
      </c>
      <c r="H159">
        <v>279</v>
      </c>
      <c r="I159">
        <v>8</v>
      </c>
    </row>
    <row r="160" spans="1:9">
      <c r="A160" t="s">
        <v>386</v>
      </c>
      <c r="B160" t="s">
        <v>547</v>
      </c>
      <c r="C160" t="s">
        <v>21</v>
      </c>
      <c r="D160">
        <v>1</v>
      </c>
      <c r="E160">
        <v>0</v>
      </c>
      <c r="F160">
        <v>4</v>
      </c>
      <c r="G160">
        <v>1</v>
      </c>
      <c r="H160">
        <v>2500</v>
      </c>
      <c r="I160">
        <v>3</v>
      </c>
    </row>
    <row r="161" spans="1:9">
      <c r="A161" t="s">
        <v>392</v>
      </c>
      <c r="B161" t="s">
        <v>545</v>
      </c>
      <c r="C161" t="s">
        <v>13</v>
      </c>
      <c r="D161">
        <v>17</v>
      </c>
      <c r="E161">
        <v>25</v>
      </c>
      <c r="F161">
        <v>307</v>
      </c>
      <c r="G161">
        <v>0</v>
      </c>
      <c r="H161">
        <v>523</v>
      </c>
      <c r="I161">
        <v>36</v>
      </c>
    </row>
    <row r="162" spans="1:9">
      <c r="A162" t="s">
        <v>400</v>
      </c>
      <c r="B162" t="s">
        <v>545</v>
      </c>
      <c r="C162" t="s">
        <v>13</v>
      </c>
      <c r="D162">
        <v>4</v>
      </c>
      <c r="E162">
        <v>7</v>
      </c>
      <c r="F162">
        <v>83</v>
      </c>
      <c r="G162">
        <v>5</v>
      </c>
      <c r="H162">
        <v>141</v>
      </c>
      <c r="I162">
        <v>10</v>
      </c>
    </row>
    <row r="163" spans="1:9">
      <c r="A163" t="s">
        <v>396</v>
      </c>
      <c r="C163" t="s">
        <v>13</v>
      </c>
      <c r="D163">
        <v>1</v>
      </c>
      <c r="E163">
        <v>2</v>
      </c>
      <c r="F163">
        <v>26</v>
      </c>
      <c r="G163">
        <v>4</v>
      </c>
      <c r="H163">
        <v>44</v>
      </c>
      <c r="I163">
        <v>3</v>
      </c>
    </row>
    <row r="164" spans="1:9">
      <c r="A164" t="s">
        <v>412</v>
      </c>
      <c r="B164" t="s">
        <v>543</v>
      </c>
      <c r="C164" t="s">
        <v>13</v>
      </c>
      <c r="D164">
        <v>1</v>
      </c>
      <c r="E164">
        <v>2</v>
      </c>
      <c r="F164">
        <v>23</v>
      </c>
      <c r="G164">
        <v>1</v>
      </c>
      <c r="H164">
        <v>39</v>
      </c>
      <c r="I164">
        <v>42</v>
      </c>
    </row>
    <row r="165" spans="1:9">
      <c r="A165" t="s">
        <v>414</v>
      </c>
      <c r="B165" t="s">
        <v>545</v>
      </c>
      <c r="C165" t="s">
        <v>17</v>
      </c>
      <c r="D165">
        <v>0</v>
      </c>
      <c r="E165">
        <v>0</v>
      </c>
      <c r="F165">
        <v>1</v>
      </c>
      <c r="G165">
        <v>3</v>
      </c>
      <c r="H165">
        <v>106</v>
      </c>
      <c r="I165">
        <v>45</v>
      </c>
    </row>
    <row r="166" spans="1:9">
      <c r="A166" t="s">
        <v>416</v>
      </c>
      <c r="B166" t="s">
        <v>545</v>
      </c>
      <c r="C166" t="s">
        <v>17</v>
      </c>
      <c r="D166">
        <v>0</v>
      </c>
      <c r="E166">
        <v>0</v>
      </c>
      <c r="F166">
        <v>0</v>
      </c>
      <c r="G166">
        <v>0</v>
      </c>
      <c r="H166">
        <v>58</v>
      </c>
      <c r="I166">
        <v>223</v>
      </c>
    </row>
    <row r="167" spans="1:9">
      <c r="A167" t="s">
        <v>418</v>
      </c>
      <c r="B167" t="s">
        <v>544</v>
      </c>
      <c r="C167" t="s">
        <v>25</v>
      </c>
      <c r="D167">
        <v>1</v>
      </c>
      <c r="E167">
        <v>0</v>
      </c>
      <c r="F167">
        <v>10</v>
      </c>
      <c r="G167">
        <v>0</v>
      </c>
      <c r="H167">
        <v>276</v>
      </c>
      <c r="I167">
        <v>7</v>
      </c>
    </row>
    <row r="168" spans="1:9">
      <c r="A168" t="s">
        <v>531</v>
      </c>
      <c r="B168" t="s">
        <v>547</v>
      </c>
      <c r="C168" t="s">
        <v>21</v>
      </c>
      <c r="D168">
        <v>0</v>
      </c>
      <c r="E168">
        <v>0</v>
      </c>
      <c r="F168">
        <v>0</v>
      </c>
      <c r="G168">
        <v>0</v>
      </c>
      <c r="H168">
        <v>4</v>
      </c>
      <c r="I168">
        <v>3</v>
      </c>
    </row>
    <row r="169" spans="1:9">
      <c r="A169" t="s">
        <v>436</v>
      </c>
      <c r="B169" t="s">
        <v>545</v>
      </c>
      <c r="C169" t="s">
        <v>13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 t="s">
        <v>719</v>
      </c>
      <c r="B170" t="s">
        <v>544</v>
      </c>
      <c r="C170" t="s">
        <v>21</v>
      </c>
      <c r="D170">
        <v>0</v>
      </c>
      <c r="E170">
        <v>0</v>
      </c>
      <c r="F170">
        <v>0</v>
      </c>
      <c r="G170">
        <v>0</v>
      </c>
      <c r="H170">
        <v>12</v>
      </c>
      <c r="I170">
        <v>3</v>
      </c>
    </row>
    <row r="171" spans="1:9">
      <c r="A171" t="s">
        <v>422</v>
      </c>
      <c r="B171" t="s">
        <v>543</v>
      </c>
      <c r="C171" t="s">
        <v>13</v>
      </c>
      <c r="D171">
        <v>15</v>
      </c>
      <c r="E171">
        <v>23</v>
      </c>
      <c r="F171">
        <v>278</v>
      </c>
      <c r="G171">
        <v>1</v>
      </c>
      <c r="H171">
        <v>473</v>
      </c>
      <c r="I171">
        <v>116</v>
      </c>
    </row>
    <row r="172" spans="1:9">
      <c r="A172" t="s">
        <v>426</v>
      </c>
      <c r="B172" t="s">
        <v>544</v>
      </c>
      <c r="C172" t="s">
        <v>21</v>
      </c>
      <c r="D172">
        <v>0</v>
      </c>
      <c r="E172">
        <v>0</v>
      </c>
      <c r="F172">
        <v>9</v>
      </c>
      <c r="G172">
        <v>0</v>
      </c>
      <c r="H172">
        <v>192</v>
      </c>
      <c r="I172">
        <v>13</v>
      </c>
    </row>
    <row r="173" spans="1:9">
      <c r="A173" t="s">
        <v>440</v>
      </c>
      <c r="B173" t="s">
        <v>545</v>
      </c>
      <c r="C173" t="s">
        <v>17</v>
      </c>
      <c r="D173">
        <v>0</v>
      </c>
      <c r="E173">
        <v>0</v>
      </c>
      <c r="F173">
        <v>0</v>
      </c>
      <c r="G173">
        <v>0</v>
      </c>
      <c r="H173">
        <v>166</v>
      </c>
      <c r="I173">
        <v>16</v>
      </c>
    </row>
    <row r="174" spans="1:9">
      <c r="A174" t="s">
        <v>464</v>
      </c>
      <c r="B174" t="s">
        <v>544</v>
      </c>
      <c r="C174" t="s">
        <v>13</v>
      </c>
      <c r="D174">
        <v>0</v>
      </c>
      <c r="E174">
        <v>0</v>
      </c>
      <c r="F174">
        <v>0</v>
      </c>
      <c r="G174">
        <v>0</v>
      </c>
      <c r="H174">
        <v>8</v>
      </c>
      <c r="I174">
        <v>2</v>
      </c>
    </row>
    <row r="175" spans="1:9">
      <c r="A175" t="s">
        <v>432</v>
      </c>
      <c r="B175" t="s">
        <v>544</v>
      </c>
      <c r="C175" t="s">
        <v>25</v>
      </c>
      <c r="D175">
        <v>0</v>
      </c>
      <c r="E175">
        <v>0</v>
      </c>
      <c r="F175">
        <v>0</v>
      </c>
      <c r="G175">
        <v>0</v>
      </c>
      <c r="H175">
        <v>118</v>
      </c>
      <c r="I175">
        <v>1</v>
      </c>
    </row>
    <row r="176" spans="1:9">
      <c r="A176" t="s">
        <v>428</v>
      </c>
      <c r="B176" t="s">
        <v>547</v>
      </c>
      <c r="C176" t="s">
        <v>13</v>
      </c>
      <c r="D176">
        <v>3</v>
      </c>
      <c r="E176">
        <v>4</v>
      </c>
      <c r="F176">
        <v>47</v>
      </c>
      <c r="G176">
        <v>1</v>
      </c>
      <c r="H176">
        <v>80</v>
      </c>
      <c r="I176">
        <v>5</v>
      </c>
    </row>
    <row r="177" spans="1:9">
      <c r="A177" t="s">
        <v>462</v>
      </c>
      <c r="C177" t="s">
        <v>13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</row>
    <row r="178" spans="1:9">
      <c r="A178" t="s">
        <v>454</v>
      </c>
      <c r="B178" t="s">
        <v>545</v>
      </c>
      <c r="C178" t="s">
        <v>13</v>
      </c>
      <c r="D178">
        <v>2</v>
      </c>
      <c r="E178">
        <v>4</v>
      </c>
      <c r="F178">
        <v>44</v>
      </c>
      <c r="G178">
        <v>7</v>
      </c>
      <c r="H178">
        <v>75</v>
      </c>
      <c r="I178">
        <v>5</v>
      </c>
    </row>
    <row r="179" spans="1:9">
      <c r="A179" t="s">
        <v>456</v>
      </c>
      <c r="B179" t="s">
        <v>545</v>
      </c>
      <c r="C179" t="s">
        <v>13</v>
      </c>
      <c r="D179">
        <v>1</v>
      </c>
      <c r="E179">
        <v>1</v>
      </c>
      <c r="F179">
        <v>17</v>
      </c>
      <c r="G179">
        <v>3</v>
      </c>
      <c r="H179">
        <v>28</v>
      </c>
      <c r="I179">
        <v>24</v>
      </c>
    </row>
    <row r="180" spans="1:9">
      <c r="A180" t="s">
        <v>430</v>
      </c>
      <c r="B180" t="s">
        <v>547</v>
      </c>
      <c r="C180" t="s">
        <v>21</v>
      </c>
      <c r="D180">
        <v>0</v>
      </c>
      <c r="E180">
        <v>0</v>
      </c>
      <c r="F180">
        <v>0</v>
      </c>
      <c r="G180">
        <v>0</v>
      </c>
      <c r="H180">
        <v>30</v>
      </c>
      <c r="I180">
        <v>3</v>
      </c>
    </row>
    <row r="181" spans="1:9">
      <c r="A181" t="s">
        <v>438</v>
      </c>
      <c r="B181" t="s">
        <v>543</v>
      </c>
      <c r="C181" t="s">
        <v>25</v>
      </c>
      <c r="D181">
        <v>0</v>
      </c>
      <c r="E181">
        <v>0</v>
      </c>
      <c r="F181">
        <v>0</v>
      </c>
      <c r="G181">
        <v>0</v>
      </c>
      <c r="H181">
        <v>146</v>
      </c>
      <c r="I181">
        <v>3</v>
      </c>
    </row>
    <row r="182" spans="1:9">
      <c r="A182" t="s">
        <v>537</v>
      </c>
      <c r="B182" t="s">
        <v>544</v>
      </c>
      <c r="C182" t="s">
        <v>17</v>
      </c>
      <c r="D182">
        <v>8</v>
      </c>
      <c r="E182">
        <v>18</v>
      </c>
      <c r="F182">
        <v>3</v>
      </c>
      <c r="G182">
        <v>6</v>
      </c>
      <c r="H182">
        <v>4611</v>
      </c>
      <c r="I182">
        <v>98</v>
      </c>
    </row>
    <row r="183" spans="1:9">
      <c r="A183" t="s">
        <v>444</v>
      </c>
      <c r="B183" t="s">
        <v>543</v>
      </c>
      <c r="C183" t="s">
        <v>25</v>
      </c>
      <c r="D183">
        <v>0</v>
      </c>
      <c r="E183">
        <v>0</v>
      </c>
      <c r="F183">
        <v>1</v>
      </c>
      <c r="G183">
        <v>0</v>
      </c>
      <c r="H183">
        <v>130</v>
      </c>
      <c r="I183">
        <v>3</v>
      </c>
    </row>
    <row r="184" spans="1:9">
      <c r="A184" t="s">
        <v>155</v>
      </c>
      <c r="B184" t="s">
        <v>545</v>
      </c>
      <c r="C184" t="s">
        <v>13</v>
      </c>
      <c r="D184">
        <v>21</v>
      </c>
      <c r="E184">
        <v>31</v>
      </c>
      <c r="F184">
        <v>379</v>
      </c>
      <c r="G184">
        <v>26</v>
      </c>
      <c r="H184">
        <v>4</v>
      </c>
      <c r="I184">
        <v>44</v>
      </c>
    </row>
    <row r="185" spans="1:9">
      <c r="A185" t="s">
        <v>289</v>
      </c>
      <c r="B185" t="s">
        <v>548</v>
      </c>
      <c r="C185" t="s">
        <v>17</v>
      </c>
      <c r="D185">
        <v>0</v>
      </c>
      <c r="E185">
        <v>0</v>
      </c>
      <c r="F185">
        <v>0</v>
      </c>
      <c r="G185">
        <v>0</v>
      </c>
      <c r="H185">
        <v>159</v>
      </c>
      <c r="I185">
        <v>1</v>
      </c>
    </row>
    <row r="186" spans="1:9">
      <c r="A186" t="s">
        <v>264</v>
      </c>
      <c r="B186" t="s">
        <v>546</v>
      </c>
      <c r="C186" t="s">
        <v>13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 t="s">
        <v>280</v>
      </c>
      <c r="B187" t="s">
        <v>546</v>
      </c>
      <c r="C187" t="s">
        <v>17</v>
      </c>
      <c r="D187">
        <v>0</v>
      </c>
      <c r="E187">
        <v>0</v>
      </c>
      <c r="F187">
        <v>0</v>
      </c>
      <c r="G187">
        <v>1</v>
      </c>
      <c r="H187">
        <v>3</v>
      </c>
      <c r="I187">
        <v>3</v>
      </c>
    </row>
    <row r="188" spans="1:9">
      <c r="A188" t="s">
        <v>306</v>
      </c>
      <c r="C188" t="s">
        <v>13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 t="s">
        <v>517</v>
      </c>
      <c r="B189" t="s">
        <v>546</v>
      </c>
      <c r="C189" t="s">
        <v>17</v>
      </c>
      <c r="D189">
        <v>0</v>
      </c>
      <c r="E189">
        <v>0</v>
      </c>
      <c r="F189">
        <v>0</v>
      </c>
      <c r="G189">
        <v>0</v>
      </c>
      <c r="H189">
        <v>3</v>
      </c>
      <c r="I189">
        <v>3</v>
      </c>
    </row>
    <row r="190" spans="1:9">
      <c r="A190" t="s">
        <v>424</v>
      </c>
      <c r="B190" t="s">
        <v>543</v>
      </c>
      <c r="C190" t="s">
        <v>21</v>
      </c>
      <c r="D190">
        <v>0</v>
      </c>
      <c r="E190">
        <v>0</v>
      </c>
      <c r="F190">
        <v>1</v>
      </c>
      <c r="G190">
        <v>0</v>
      </c>
      <c r="H190">
        <v>292</v>
      </c>
      <c r="I190">
        <v>3</v>
      </c>
    </row>
    <row r="191" spans="1:9">
      <c r="A191" t="s">
        <v>452</v>
      </c>
      <c r="B191" t="s">
        <v>546</v>
      </c>
      <c r="C191" t="s">
        <v>17</v>
      </c>
      <c r="D191">
        <v>0</v>
      </c>
      <c r="E191">
        <v>0</v>
      </c>
      <c r="F191">
        <v>0</v>
      </c>
      <c r="G191">
        <v>0</v>
      </c>
      <c r="H191">
        <v>16</v>
      </c>
      <c r="I191">
        <v>1</v>
      </c>
    </row>
    <row r="192" spans="1:9">
      <c r="A192" t="s">
        <v>458</v>
      </c>
      <c r="B192" t="s">
        <v>545</v>
      </c>
      <c r="C192" t="s">
        <v>13</v>
      </c>
      <c r="D192">
        <v>4</v>
      </c>
      <c r="E192">
        <v>7</v>
      </c>
      <c r="F192">
        <v>81</v>
      </c>
      <c r="G192">
        <v>14</v>
      </c>
      <c r="H192">
        <v>138</v>
      </c>
      <c r="I192">
        <v>10</v>
      </c>
    </row>
    <row r="193" spans="1:9">
      <c r="A193" t="s">
        <v>89</v>
      </c>
      <c r="B193" t="s">
        <v>545</v>
      </c>
      <c r="C193" t="s">
        <v>13</v>
      </c>
      <c r="D193">
        <v>4</v>
      </c>
      <c r="E193">
        <v>6</v>
      </c>
      <c r="F193">
        <v>70</v>
      </c>
      <c r="G193">
        <v>7</v>
      </c>
      <c r="H193">
        <v>118</v>
      </c>
      <c r="I193">
        <v>8</v>
      </c>
    </row>
    <row r="194" spans="1:9">
      <c r="A194" t="s">
        <v>466</v>
      </c>
      <c r="B194" t="s">
        <v>543</v>
      </c>
      <c r="C194" t="s">
        <v>25</v>
      </c>
      <c r="D194">
        <v>0</v>
      </c>
      <c r="E194">
        <v>0</v>
      </c>
      <c r="F194">
        <v>0</v>
      </c>
      <c r="G194">
        <v>0</v>
      </c>
      <c r="H194">
        <v>32</v>
      </c>
      <c r="I194">
        <v>3</v>
      </c>
    </row>
    <row r="195" spans="1:9">
      <c r="A195" t="s">
        <v>480</v>
      </c>
      <c r="B195" t="s">
        <v>545</v>
      </c>
      <c r="C195" t="s">
        <v>21</v>
      </c>
      <c r="D195">
        <v>0</v>
      </c>
      <c r="E195">
        <v>0</v>
      </c>
      <c r="F195">
        <v>1</v>
      </c>
      <c r="G195">
        <v>0</v>
      </c>
      <c r="H195">
        <v>168</v>
      </c>
      <c r="I195">
        <v>3</v>
      </c>
    </row>
    <row r="196" spans="1:9">
      <c r="A196" t="s">
        <v>504</v>
      </c>
      <c r="B196" t="s">
        <v>544</v>
      </c>
      <c r="C196" t="s">
        <v>25</v>
      </c>
      <c r="D196">
        <v>2</v>
      </c>
      <c r="E196">
        <v>0</v>
      </c>
      <c r="F196">
        <v>14</v>
      </c>
      <c r="G196">
        <v>3</v>
      </c>
      <c r="H196">
        <v>1210</v>
      </c>
      <c r="I196">
        <v>7</v>
      </c>
    </row>
    <row r="197" spans="1:9">
      <c r="A197" t="s">
        <v>478</v>
      </c>
      <c r="B197" t="s">
        <v>548</v>
      </c>
      <c r="C197" t="s">
        <v>17</v>
      </c>
      <c r="D197">
        <v>6</v>
      </c>
      <c r="E197">
        <v>1</v>
      </c>
      <c r="F197">
        <v>25</v>
      </c>
      <c r="G197">
        <v>5</v>
      </c>
      <c r="H197">
        <v>651</v>
      </c>
      <c r="I197">
        <v>3</v>
      </c>
    </row>
    <row r="198" spans="1:9">
      <c r="A198" t="s">
        <v>486</v>
      </c>
      <c r="B198" t="s">
        <v>548</v>
      </c>
      <c r="C198" t="s">
        <v>21</v>
      </c>
      <c r="D198">
        <v>0</v>
      </c>
      <c r="E198">
        <v>0</v>
      </c>
      <c r="F198">
        <v>0</v>
      </c>
      <c r="G198">
        <v>0</v>
      </c>
      <c r="H198">
        <v>42</v>
      </c>
      <c r="I198">
        <v>1</v>
      </c>
    </row>
    <row r="199" spans="1:9">
      <c r="A199" t="s">
        <v>476</v>
      </c>
      <c r="B199" t="s">
        <v>544</v>
      </c>
      <c r="C199" t="s">
        <v>25</v>
      </c>
      <c r="D199">
        <v>0</v>
      </c>
      <c r="E199">
        <v>0</v>
      </c>
      <c r="F199">
        <v>1</v>
      </c>
      <c r="G199">
        <v>0</v>
      </c>
      <c r="H199">
        <v>78</v>
      </c>
      <c r="I199">
        <v>2</v>
      </c>
    </row>
    <row r="200" spans="1:9">
      <c r="A200" t="s">
        <v>490</v>
      </c>
      <c r="B200" t="s">
        <v>547</v>
      </c>
      <c r="C200" t="s">
        <v>17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</row>
    <row r="201" spans="1:9">
      <c r="A201" t="s">
        <v>496</v>
      </c>
      <c r="B201" t="s">
        <v>546</v>
      </c>
      <c r="C201" t="s">
        <v>13</v>
      </c>
      <c r="D201">
        <v>1</v>
      </c>
      <c r="E201">
        <v>1</v>
      </c>
      <c r="F201">
        <v>11</v>
      </c>
      <c r="G201">
        <v>0</v>
      </c>
      <c r="H201">
        <v>12</v>
      </c>
      <c r="I201">
        <v>3</v>
      </c>
    </row>
    <row r="202" spans="1:9">
      <c r="A202" t="s">
        <v>498</v>
      </c>
      <c r="B202" t="s">
        <v>543</v>
      </c>
      <c r="C202" t="s">
        <v>21</v>
      </c>
      <c r="D202">
        <v>0</v>
      </c>
      <c r="E202">
        <v>0</v>
      </c>
      <c r="F202">
        <v>0</v>
      </c>
      <c r="G202">
        <v>0</v>
      </c>
      <c r="H202">
        <v>24</v>
      </c>
      <c r="I202">
        <v>21</v>
      </c>
    </row>
    <row r="203" spans="1:9">
      <c r="A203" t="s">
        <v>500</v>
      </c>
      <c r="B203" t="s">
        <v>545</v>
      </c>
      <c r="C203" t="s">
        <v>17</v>
      </c>
      <c r="D203">
        <v>0</v>
      </c>
      <c r="E203">
        <v>0</v>
      </c>
      <c r="F203">
        <v>0</v>
      </c>
      <c r="G203">
        <v>6</v>
      </c>
      <c r="H203">
        <v>1581</v>
      </c>
      <c r="I203">
        <v>114</v>
      </c>
    </row>
    <row r="204" spans="1:9">
      <c r="A204" t="s">
        <v>482</v>
      </c>
      <c r="B204" t="s">
        <v>545</v>
      </c>
      <c r="C204" t="s">
        <v>17</v>
      </c>
      <c r="D204">
        <v>0</v>
      </c>
      <c r="E204">
        <v>0</v>
      </c>
      <c r="F204">
        <v>0</v>
      </c>
      <c r="G204">
        <v>0</v>
      </c>
      <c r="H204">
        <v>52</v>
      </c>
      <c r="I204">
        <v>3</v>
      </c>
    </row>
    <row r="205" spans="1:9">
      <c r="A205" t="s">
        <v>468</v>
      </c>
      <c r="C205" t="s">
        <v>13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>
      <c r="A206" t="s">
        <v>502</v>
      </c>
      <c r="B206" t="s">
        <v>547</v>
      </c>
      <c r="C206" t="s">
        <v>17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3</v>
      </c>
    </row>
    <row r="207" spans="1:9">
      <c r="A207" t="s">
        <v>506</v>
      </c>
      <c r="B207" t="s">
        <v>544</v>
      </c>
      <c r="C207" t="s">
        <v>25</v>
      </c>
      <c r="D207">
        <v>0</v>
      </c>
      <c r="E207">
        <v>2</v>
      </c>
      <c r="F207">
        <v>9</v>
      </c>
      <c r="G207">
        <v>2</v>
      </c>
      <c r="H207">
        <v>1082</v>
      </c>
      <c r="I207">
        <v>9</v>
      </c>
    </row>
    <row r="208" spans="1:9">
      <c r="A208" t="s">
        <v>508</v>
      </c>
      <c r="B208" t="s">
        <v>545</v>
      </c>
      <c r="C208" t="s">
        <v>21</v>
      </c>
      <c r="D208">
        <v>3</v>
      </c>
      <c r="E208">
        <v>1</v>
      </c>
      <c r="F208">
        <v>12</v>
      </c>
      <c r="G208">
        <v>0</v>
      </c>
      <c r="H208">
        <v>601</v>
      </c>
      <c r="I208">
        <v>46</v>
      </c>
    </row>
    <row r="209" spans="1:9">
      <c r="A209" t="s">
        <v>27</v>
      </c>
      <c r="B209" t="s">
        <v>543</v>
      </c>
      <c r="C209" t="s">
        <v>13</v>
      </c>
      <c r="D209">
        <v>4</v>
      </c>
      <c r="E209">
        <v>7</v>
      </c>
      <c r="F209">
        <v>79</v>
      </c>
      <c r="G209">
        <v>2</v>
      </c>
      <c r="H209">
        <v>135</v>
      </c>
      <c r="I209">
        <v>5</v>
      </c>
    </row>
    <row r="210" spans="1:9">
      <c r="A210" t="s">
        <v>177</v>
      </c>
      <c r="B210" t="s">
        <v>545</v>
      </c>
      <c r="C210" t="s">
        <v>13</v>
      </c>
      <c r="D210">
        <v>30</v>
      </c>
      <c r="E210">
        <v>45</v>
      </c>
      <c r="F210">
        <v>547</v>
      </c>
      <c r="G210">
        <v>103</v>
      </c>
      <c r="H210">
        <v>933</v>
      </c>
      <c r="I210">
        <v>3</v>
      </c>
    </row>
    <row r="211" spans="1:9">
      <c r="A211" t="s">
        <v>513</v>
      </c>
      <c r="B211" t="s">
        <v>546</v>
      </c>
      <c r="C211" t="s">
        <v>13</v>
      </c>
      <c r="D211">
        <v>145</v>
      </c>
      <c r="E211">
        <v>221</v>
      </c>
      <c r="F211">
        <v>2666</v>
      </c>
      <c r="G211">
        <v>404</v>
      </c>
      <c r="H211">
        <v>995</v>
      </c>
      <c r="I211">
        <v>2</v>
      </c>
    </row>
    <row r="212" spans="1:9">
      <c r="A212" t="s">
        <v>511</v>
      </c>
      <c r="B212" t="s">
        <v>546</v>
      </c>
      <c r="C212" t="s">
        <v>13</v>
      </c>
      <c r="D212">
        <v>2</v>
      </c>
      <c r="E212">
        <v>2</v>
      </c>
      <c r="F212">
        <v>28</v>
      </c>
      <c r="G212">
        <v>4</v>
      </c>
      <c r="H212">
        <v>0</v>
      </c>
      <c r="I212">
        <v>11</v>
      </c>
    </row>
    <row r="213" spans="1:9">
      <c r="A213" t="s">
        <v>515</v>
      </c>
      <c r="B213" t="s">
        <v>545</v>
      </c>
      <c r="C213" t="s">
        <v>21</v>
      </c>
      <c r="D213">
        <v>0</v>
      </c>
      <c r="E213">
        <v>0</v>
      </c>
      <c r="F213">
        <v>2</v>
      </c>
      <c r="G213">
        <v>0</v>
      </c>
      <c r="H213">
        <v>282</v>
      </c>
      <c r="I213">
        <v>7</v>
      </c>
    </row>
    <row r="214" spans="1:9">
      <c r="A214" t="s">
        <v>527</v>
      </c>
      <c r="B214" t="s">
        <v>547</v>
      </c>
      <c r="C214" t="s">
        <v>21</v>
      </c>
      <c r="D214">
        <v>0</v>
      </c>
      <c r="E214">
        <v>0</v>
      </c>
      <c r="F214">
        <v>0</v>
      </c>
      <c r="G214">
        <v>0</v>
      </c>
      <c r="H214">
        <v>4</v>
      </c>
      <c r="I214">
        <v>3</v>
      </c>
    </row>
    <row r="215" spans="1:9">
      <c r="A215" t="s">
        <v>519</v>
      </c>
      <c r="B215" t="s">
        <v>546</v>
      </c>
      <c r="C215" t="s">
        <v>17</v>
      </c>
      <c r="D215">
        <v>0</v>
      </c>
      <c r="E215">
        <v>0</v>
      </c>
      <c r="F215">
        <v>5</v>
      </c>
      <c r="G215">
        <v>0</v>
      </c>
      <c r="H215">
        <v>12</v>
      </c>
      <c r="I215">
        <v>3</v>
      </c>
    </row>
    <row r="216" spans="1:9">
      <c r="A216" t="s">
        <v>525</v>
      </c>
      <c r="B216" t="s">
        <v>547</v>
      </c>
      <c r="C216" t="s">
        <v>21</v>
      </c>
      <c r="D216">
        <v>2</v>
      </c>
      <c r="E216">
        <v>0</v>
      </c>
      <c r="F216">
        <v>16</v>
      </c>
      <c r="G216">
        <v>4</v>
      </c>
      <c r="H216">
        <v>852</v>
      </c>
      <c r="I216">
        <v>6</v>
      </c>
    </row>
    <row r="217" spans="1:9">
      <c r="A217" t="s">
        <v>523</v>
      </c>
      <c r="C217" t="s">
        <v>13</v>
      </c>
      <c r="D217">
        <v>0</v>
      </c>
      <c r="E217">
        <v>0</v>
      </c>
      <c r="F217">
        <v>1</v>
      </c>
      <c r="G217">
        <v>0</v>
      </c>
      <c r="H217">
        <v>1</v>
      </c>
      <c r="I217">
        <v>0</v>
      </c>
    </row>
    <row r="218" spans="1:9">
      <c r="A218" t="s">
        <v>404</v>
      </c>
      <c r="C218" t="s">
        <v>21</v>
      </c>
      <c r="D218">
        <v>0</v>
      </c>
      <c r="E218">
        <v>0</v>
      </c>
      <c r="F218">
        <v>0</v>
      </c>
      <c r="G218">
        <v>0</v>
      </c>
      <c r="H218">
        <v>91</v>
      </c>
      <c r="I218">
        <v>5</v>
      </c>
    </row>
    <row r="219" spans="1:9">
      <c r="A219" t="s">
        <v>535</v>
      </c>
      <c r="B219" t="s">
        <v>543</v>
      </c>
      <c r="C219" t="s">
        <v>25</v>
      </c>
      <c r="D219">
        <v>0</v>
      </c>
      <c r="E219">
        <v>0</v>
      </c>
      <c r="F219">
        <v>0</v>
      </c>
      <c r="G219">
        <v>0</v>
      </c>
      <c r="H219">
        <v>40</v>
      </c>
      <c r="I219">
        <v>3</v>
      </c>
    </row>
    <row r="220" spans="1:9">
      <c r="A220" t="s">
        <v>539</v>
      </c>
      <c r="B220" t="s">
        <v>544</v>
      </c>
      <c r="C220" t="s">
        <v>21</v>
      </c>
      <c r="D220">
        <v>2</v>
      </c>
      <c r="E220">
        <v>0</v>
      </c>
      <c r="F220">
        <v>1</v>
      </c>
      <c r="G220">
        <v>9</v>
      </c>
      <c r="H220">
        <v>1259</v>
      </c>
      <c r="I220">
        <v>4</v>
      </c>
    </row>
    <row r="221" spans="1:9">
      <c r="A221" t="s">
        <v>541</v>
      </c>
      <c r="B221" t="s">
        <v>544</v>
      </c>
      <c r="C221" t="s">
        <v>21</v>
      </c>
      <c r="D221">
        <v>0</v>
      </c>
      <c r="E221">
        <v>0</v>
      </c>
      <c r="F221">
        <v>10</v>
      </c>
      <c r="G221">
        <v>4</v>
      </c>
      <c r="H221">
        <v>692</v>
      </c>
      <c r="I22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9A52-3CF3-4CDD-9F23-3FA1373F92DA}">
  <dimension ref="A1:W148"/>
  <sheetViews>
    <sheetView topLeftCell="S1" workbookViewId="0">
      <selection activeCell="AA11" sqref="AA11"/>
    </sheetView>
  </sheetViews>
  <sheetFormatPr defaultColWidth="8.85546875" defaultRowHeight="15"/>
  <cols>
    <col min="1" max="9" width="17.28515625" customWidth="1"/>
    <col min="10" max="10" width="35.85546875" bestFit="1" customWidth="1"/>
    <col min="11" max="23" width="17.28515625" customWidth="1"/>
  </cols>
  <sheetData>
    <row r="1" spans="1:23">
      <c r="A1" t="s">
        <v>1097</v>
      </c>
      <c r="B1" t="s">
        <v>1098</v>
      </c>
      <c r="C1" t="s">
        <v>1099</v>
      </c>
      <c r="D1" t="s">
        <v>1100</v>
      </c>
      <c r="E1" t="s">
        <v>1101</v>
      </c>
      <c r="F1" t="s">
        <v>1102</v>
      </c>
      <c r="G1" t="s">
        <v>1103</v>
      </c>
      <c r="H1" t="s">
        <v>1104</v>
      </c>
      <c r="I1" t="s">
        <v>1109</v>
      </c>
      <c r="J1" t="s">
        <v>1105</v>
      </c>
      <c r="K1" t="s">
        <v>1106</v>
      </c>
      <c r="L1" t="s">
        <v>1108</v>
      </c>
      <c r="M1" t="s">
        <v>1107</v>
      </c>
      <c r="N1" t="s">
        <v>1113</v>
      </c>
      <c r="O1" t="s">
        <v>1114</v>
      </c>
      <c r="P1" t="s">
        <v>1110</v>
      </c>
      <c r="Q1" t="s">
        <v>1112</v>
      </c>
      <c r="R1" t="s">
        <v>1111</v>
      </c>
      <c r="S1" t="s">
        <v>1119</v>
      </c>
      <c r="T1" t="s">
        <v>1115</v>
      </c>
      <c r="U1" t="s">
        <v>1116</v>
      </c>
      <c r="V1" t="s">
        <v>1118</v>
      </c>
      <c r="W1" t="s">
        <v>1117</v>
      </c>
    </row>
    <row r="2" spans="1:23">
      <c r="A2" t="s">
        <v>586</v>
      </c>
      <c r="B2" t="s">
        <v>720</v>
      </c>
      <c r="C2" t="s">
        <v>721</v>
      </c>
      <c r="D2" t="s">
        <v>722</v>
      </c>
      <c r="E2">
        <v>100</v>
      </c>
      <c r="F2" t="s">
        <v>723</v>
      </c>
      <c r="G2" t="s">
        <v>724</v>
      </c>
      <c r="J2">
        <v>0</v>
      </c>
      <c r="K2">
        <v>0</v>
      </c>
      <c r="L2">
        <v>0</v>
      </c>
      <c r="M2">
        <v>0</v>
      </c>
      <c r="N2">
        <v>0.4</v>
      </c>
      <c r="O2">
        <v>14</v>
      </c>
      <c r="P2">
        <v>1</v>
      </c>
      <c r="Q2">
        <v>560</v>
      </c>
      <c r="R2">
        <v>5.6000000000000005</v>
      </c>
      <c r="S2">
        <v>0.4</v>
      </c>
      <c r="T2">
        <v>14</v>
      </c>
      <c r="U2">
        <v>1</v>
      </c>
      <c r="V2">
        <v>560</v>
      </c>
      <c r="W2">
        <v>5.6000000000000005</v>
      </c>
    </row>
    <row r="3" spans="1:23">
      <c r="A3" t="s">
        <v>586</v>
      </c>
      <c r="B3" t="s">
        <v>725</v>
      </c>
      <c r="C3" t="s">
        <v>726</v>
      </c>
      <c r="D3" t="s">
        <v>727</v>
      </c>
      <c r="E3">
        <v>500</v>
      </c>
      <c r="F3" t="s">
        <v>728</v>
      </c>
      <c r="G3" t="s">
        <v>729</v>
      </c>
      <c r="I3">
        <v>1</v>
      </c>
      <c r="J3">
        <v>21</v>
      </c>
      <c r="K3">
        <v>288</v>
      </c>
      <c r="L3">
        <v>3024000</v>
      </c>
      <c r="M3">
        <v>6048</v>
      </c>
      <c r="N3">
        <v>1</v>
      </c>
      <c r="O3">
        <v>14</v>
      </c>
      <c r="P3">
        <v>144</v>
      </c>
      <c r="Q3">
        <v>1008000</v>
      </c>
      <c r="R3">
        <v>2016</v>
      </c>
      <c r="S3">
        <v>1</v>
      </c>
      <c r="T3">
        <v>14</v>
      </c>
      <c r="U3">
        <v>72</v>
      </c>
      <c r="V3">
        <v>504000</v>
      </c>
      <c r="W3">
        <v>1008</v>
      </c>
    </row>
    <row r="4" spans="1:23">
      <c r="A4" t="s">
        <v>586</v>
      </c>
      <c r="B4" t="s">
        <v>730</v>
      </c>
      <c r="C4" t="s">
        <v>731</v>
      </c>
      <c r="D4" t="s">
        <v>732</v>
      </c>
      <c r="E4">
        <v>50</v>
      </c>
      <c r="F4" t="s">
        <v>723</v>
      </c>
      <c r="G4" t="s">
        <v>733</v>
      </c>
      <c r="I4">
        <v>0.2</v>
      </c>
      <c r="J4">
        <v>2</v>
      </c>
      <c r="K4">
        <v>8</v>
      </c>
      <c r="L4">
        <v>160</v>
      </c>
      <c r="M4">
        <v>3.2</v>
      </c>
      <c r="N4">
        <v>0.1</v>
      </c>
      <c r="O4">
        <v>2</v>
      </c>
      <c r="P4">
        <v>8</v>
      </c>
      <c r="Q4">
        <v>80</v>
      </c>
      <c r="R4">
        <v>1.6</v>
      </c>
      <c r="T4">
        <v>0</v>
      </c>
      <c r="U4">
        <v>0</v>
      </c>
      <c r="V4">
        <v>0</v>
      </c>
      <c r="W4">
        <v>0</v>
      </c>
    </row>
    <row r="5" spans="1:23">
      <c r="A5" t="s">
        <v>586</v>
      </c>
      <c r="B5" t="s">
        <v>734</v>
      </c>
      <c r="C5" t="s">
        <v>735</v>
      </c>
      <c r="D5" t="s">
        <v>736</v>
      </c>
      <c r="E5">
        <v>10</v>
      </c>
      <c r="F5" t="s">
        <v>723</v>
      </c>
      <c r="G5" t="s">
        <v>724</v>
      </c>
      <c r="I5">
        <v>0.4</v>
      </c>
      <c r="J5">
        <v>7</v>
      </c>
      <c r="K5">
        <v>1</v>
      </c>
      <c r="L5">
        <v>28.000000000000004</v>
      </c>
      <c r="M5">
        <v>2.8000000000000003</v>
      </c>
      <c r="N5">
        <v>0.3</v>
      </c>
      <c r="O5">
        <v>7</v>
      </c>
      <c r="P5">
        <v>1</v>
      </c>
      <c r="Q5">
        <v>21</v>
      </c>
      <c r="R5">
        <v>2.1</v>
      </c>
      <c r="S5">
        <v>0.3</v>
      </c>
      <c r="T5">
        <v>4</v>
      </c>
      <c r="U5">
        <v>1</v>
      </c>
      <c r="V5">
        <v>12</v>
      </c>
      <c r="W5">
        <v>1.2</v>
      </c>
    </row>
    <row r="6" spans="1:23">
      <c r="A6" t="s">
        <v>586</v>
      </c>
      <c r="B6" t="s">
        <v>737</v>
      </c>
      <c r="C6" t="s">
        <v>738</v>
      </c>
      <c r="D6" t="s">
        <v>739</v>
      </c>
      <c r="E6">
        <v>250</v>
      </c>
      <c r="F6" t="s">
        <v>723</v>
      </c>
      <c r="G6" t="s">
        <v>724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0.05</v>
      </c>
      <c r="T6">
        <v>10</v>
      </c>
      <c r="U6">
        <v>3</v>
      </c>
      <c r="V6">
        <v>375.00000000000006</v>
      </c>
      <c r="W6">
        <v>1.5000000000000002</v>
      </c>
    </row>
    <row r="7" spans="1:23">
      <c r="A7" t="s">
        <v>586</v>
      </c>
      <c r="B7" t="s">
        <v>740</v>
      </c>
      <c r="C7" t="s">
        <v>738</v>
      </c>
      <c r="D7" t="s">
        <v>741</v>
      </c>
      <c r="E7">
        <v>500</v>
      </c>
      <c r="F7" t="s">
        <v>723</v>
      </c>
      <c r="G7" t="s">
        <v>724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0.05</v>
      </c>
      <c r="T7">
        <v>10</v>
      </c>
      <c r="U7">
        <v>3</v>
      </c>
      <c r="V7">
        <v>750.00000000000011</v>
      </c>
      <c r="W7">
        <v>1.5000000000000002</v>
      </c>
    </row>
    <row r="8" spans="1:23">
      <c r="A8" t="s">
        <v>586</v>
      </c>
      <c r="B8" t="s">
        <v>742</v>
      </c>
      <c r="C8" t="s">
        <v>738</v>
      </c>
      <c r="D8" t="s">
        <v>743</v>
      </c>
      <c r="E8">
        <v>156.25</v>
      </c>
      <c r="F8" t="s">
        <v>723</v>
      </c>
      <c r="G8" t="s">
        <v>729</v>
      </c>
      <c r="I8">
        <v>0.05</v>
      </c>
      <c r="J8">
        <v>7</v>
      </c>
      <c r="K8">
        <v>2</v>
      </c>
      <c r="L8">
        <v>109.37500000000001</v>
      </c>
      <c r="M8">
        <v>0.70000000000000007</v>
      </c>
      <c r="N8">
        <v>0.05</v>
      </c>
      <c r="O8">
        <v>7</v>
      </c>
      <c r="P8">
        <v>0.2857142857142857</v>
      </c>
      <c r="Q8">
        <v>15.624999999999998</v>
      </c>
      <c r="R8">
        <v>9.9999999999999992E-2</v>
      </c>
      <c r="S8">
        <v>1.6000000000000001E-4</v>
      </c>
      <c r="T8">
        <v>5</v>
      </c>
      <c r="U8">
        <v>0.4</v>
      </c>
      <c r="V8">
        <v>5.000000000000001E-2</v>
      </c>
      <c r="W8">
        <v>3.2000000000000008E-4</v>
      </c>
    </row>
    <row r="9" spans="1:23">
      <c r="A9" t="s">
        <v>586</v>
      </c>
      <c r="B9" t="s">
        <v>744</v>
      </c>
      <c r="C9" t="s">
        <v>738</v>
      </c>
      <c r="D9" t="s">
        <v>745</v>
      </c>
      <c r="E9">
        <v>1.2</v>
      </c>
      <c r="F9" t="s">
        <v>746</v>
      </c>
      <c r="G9" t="s">
        <v>733</v>
      </c>
      <c r="I9">
        <v>0.3</v>
      </c>
      <c r="J9">
        <v>7</v>
      </c>
      <c r="K9">
        <v>3</v>
      </c>
      <c r="L9">
        <v>7.56</v>
      </c>
      <c r="M9">
        <v>6.3</v>
      </c>
      <c r="N9">
        <v>0.2</v>
      </c>
      <c r="O9">
        <v>3</v>
      </c>
      <c r="P9">
        <v>3</v>
      </c>
      <c r="Q9">
        <v>2.16</v>
      </c>
      <c r="R9">
        <v>1.8000000000000003</v>
      </c>
      <c r="T9">
        <v>0</v>
      </c>
      <c r="U9">
        <v>0</v>
      </c>
      <c r="V9">
        <v>0</v>
      </c>
      <c r="W9">
        <v>0</v>
      </c>
    </row>
    <row r="10" spans="1:23">
      <c r="A10" t="s">
        <v>586</v>
      </c>
      <c r="B10" t="s">
        <v>747</v>
      </c>
      <c r="C10" t="s">
        <v>738</v>
      </c>
      <c r="D10" t="s">
        <v>748</v>
      </c>
      <c r="E10">
        <v>625</v>
      </c>
      <c r="F10" t="s">
        <v>723</v>
      </c>
      <c r="G10" t="s">
        <v>724</v>
      </c>
      <c r="I10">
        <v>0.2</v>
      </c>
      <c r="J10">
        <v>0</v>
      </c>
      <c r="K10">
        <v>3</v>
      </c>
      <c r="L10">
        <v>0</v>
      </c>
      <c r="M10">
        <v>0</v>
      </c>
      <c r="N10">
        <v>0.2</v>
      </c>
      <c r="O10">
        <v>10</v>
      </c>
      <c r="P10">
        <v>3</v>
      </c>
      <c r="Q10">
        <v>3750.0000000000005</v>
      </c>
      <c r="R10">
        <v>6.0000000000000009</v>
      </c>
      <c r="S10">
        <v>0.15</v>
      </c>
      <c r="T10">
        <v>5</v>
      </c>
      <c r="U10">
        <v>3</v>
      </c>
      <c r="V10">
        <v>1406.25</v>
      </c>
      <c r="W10">
        <v>2.25</v>
      </c>
    </row>
    <row r="11" spans="1:23">
      <c r="A11" t="s">
        <v>586</v>
      </c>
      <c r="B11" t="s">
        <v>749</v>
      </c>
      <c r="C11" t="s">
        <v>750</v>
      </c>
      <c r="D11" t="s">
        <v>751</v>
      </c>
      <c r="E11">
        <v>50</v>
      </c>
      <c r="F11" t="s">
        <v>723</v>
      </c>
      <c r="G11" t="s">
        <v>724</v>
      </c>
      <c r="I11">
        <v>1E-4</v>
      </c>
      <c r="J11">
        <v>10</v>
      </c>
      <c r="K11">
        <v>2</v>
      </c>
      <c r="L11">
        <v>0.1</v>
      </c>
      <c r="M11">
        <v>2E-3</v>
      </c>
      <c r="N11">
        <v>1E-4</v>
      </c>
      <c r="O11">
        <v>10</v>
      </c>
      <c r="P11">
        <v>2</v>
      </c>
      <c r="Q11">
        <v>0.1</v>
      </c>
      <c r="R11">
        <v>2E-3</v>
      </c>
      <c r="T11">
        <v>0</v>
      </c>
      <c r="U11">
        <v>0</v>
      </c>
      <c r="V11">
        <v>0</v>
      </c>
      <c r="W11">
        <v>0</v>
      </c>
    </row>
    <row r="12" spans="1:23">
      <c r="A12" t="s">
        <v>586</v>
      </c>
      <c r="B12" t="s">
        <v>752</v>
      </c>
      <c r="C12" t="s">
        <v>738</v>
      </c>
      <c r="D12" t="s">
        <v>753</v>
      </c>
      <c r="E12">
        <v>1</v>
      </c>
      <c r="F12" t="s">
        <v>746</v>
      </c>
      <c r="G12" t="s">
        <v>754</v>
      </c>
      <c r="I12">
        <v>0.05</v>
      </c>
      <c r="J12">
        <v>7</v>
      </c>
      <c r="K12">
        <v>2</v>
      </c>
      <c r="L12">
        <v>0.70000000000000007</v>
      </c>
      <c r="M12">
        <v>0.70000000000000007</v>
      </c>
      <c r="N12">
        <v>0.05</v>
      </c>
      <c r="O12">
        <v>10</v>
      </c>
      <c r="P12">
        <v>2</v>
      </c>
      <c r="Q12">
        <v>1</v>
      </c>
      <c r="R12">
        <v>1</v>
      </c>
      <c r="T12">
        <v>0</v>
      </c>
      <c r="U12">
        <v>0</v>
      </c>
      <c r="V12">
        <v>0</v>
      </c>
      <c r="W12">
        <v>0</v>
      </c>
    </row>
    <row r="13" spans="1:23">
      <c r="A13" t="s">
        <v>586</v>
      </c>
      <c r="B13" t="s">
        <v>755</v>
      </c>
      <c r="C13" t="s">
        <v>738</v>
      </c>
      <c r="D13" t="s">
        <v>756</v>
      </c>
      <c r="E13">
        <v>500</v>
      </c>
      <c r="F13" t="s">
        <v>723</v>
      </c>
      <c r="G13" t="s">
        <v>754</v>
      </c>
      <c r="I13">
        <v>0.1</v>
      </c>
      <c r="J13">
        <v>7</v>
      </c>
      <c r="K13">
        <v>2</v>
      </c>
      <c r="L13">
        <v>700.00000000000011</v>
      </c>
      <c r="M13">
        <v>1.4000000000000001</v>
      </c>
      <c r="O13">
        <v>10</v>
      </c>
      <c r="P13">
        <v>2</v>
      </c>
      <c r="Q13">
        <v>0</v>
      </c>
      <c r="R13">
        <v>0</v>
      </c>
      <c r="T13">
        <v>0</v>
      </c>
      <c r="U13">
        <v>0</v>
      </c>
      <c r="V13">
        <v>0</v>
      </c>
      <c r="W13">
        <v>0</v>
      </c>
    </row>
    <row r="14" spans="1:23">
      <c r="A14" t="s">
        <v>586</v>
      </c>
      <c r="B14" t="s">
        <v>757</v>
      </c>
      <c r="C14" t="s">
        <v>758</v>
      </c>
      <c r="D14" t="s">
        <v>759</v>
      </c>
      <c r="E14">
        <v>60</v>
      </c>
      <c r="F14" t="s">
        <v>723</v>
      </c>
      <c r="G14" t="s">
        <v>733</v>
      </c>
      <c r="J14">
        <v>2</v>
      </c>
      <c r="K14">
        <v>3</v>
      </c>
      <c r="L14">
        <v>0</v>
      </c>
      <c r="M14">
        <v>0</v>
      </c>
      <c r="O14">
        <v>0</v>
      </c>
      <c r="P14">
        <v>0</v>
      </c>
      <c r="Q14">
        <v>0</v>
      </c>
      <c r="R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586</v>
      </c>
      <c r="B15" t="s">
        <v>760</v>
      </c>
      <c r="C15" t="s">
        <v>761</v>
      </c>
      <c r="D15" t="s">
        <v>762</v>
      </c>
      <c r="E15">
        <v>10</v>
      </c>
      <c r="F15" t="s">
        <v>723</v>
      </c>
      <c r="G15" t="s">
        <v>733</v>
      </c>
      <c r="I15">
        <v>0.2</v>
      </c>
      <c r="J15">
        <v>10</v>
      </c>
      <c r="K15">
        <v>2</v>
      </c>
      <c r="L15">
        <v>40</v>
      </c>
      <c r="M15">
        <v>4</v>
      </c>
      <c r="O15">
        <v>0</v>
      </c>
      <c r="P15">
        <v>0</v>
      </c>
      <c r="Q15">
        <v>0</v>
      </c>
      <c r="R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586</v>
      </c>
      <c r="B16" t="s">
        <v>763</v>
      </c>
      <c r="C16" t="s">
        <v>764</v>
      </c>
      <c r="D16" t="s">
        <v>765</v>
      </c>
      <c r="E16">
        <v>1</v>
      </c>
      <c r="F16" t="s">
        <v>723</v>
      </c>
      <c r="G16" t="s">
        <v>733</v>
      </c>
      <c r="I16">
        <v>0.05</v>
      </c>
      <c r="J16">
        <v>1</v>
      </c>
      <c r="K16">
        <v>4</v>
      </c>
      <c r="L16">
        <v>0.2</v>
      </c>
      <c r="M16">
        <v>0.2</v>
      </c>
      <c r="O16">
        <v>0</v>
      </c>
      <c r="P16">
        <v>0</v>
      </c>
      <c r="Q16">
        <v>0</v>
      </c>
      <c r="R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586</v>
      </c>
      <c r="B17" t="s">
        <v>766</v>
      </c>
      <c r="C17" t="s">
        <v>738</v>
      </c>
      <c r="D17" t="s">
        <v>767</v>
      </c>
      <c r="E17">
        <v>250</v>
      </c>
      <c r="F17" t="s">
        <v>723</v>
      </c>
      <c r="G17" t="s">
        <v>724</v>
      </c>
      <c r="I17">
        <v>0.05</v>
      </c>
      <c r="J17">
        <v>5</v>
      </c>
      <c r="K17">
        <v>4</v>
      </c>
      <c r="L17">
        <v>250</v>
      </c>
      <c r="M17">
        <v>1</v>
      </c>
      <c r="N17">
        <v>0.3</v>
      </c>
      <c r="O17">
        <v>5</v>
      </c>
      <c r="P17">
        <v>4</v>
      </c>
      <c r="Q17">
        <v>1500</v>
      </c>
      <c r="R17">
        <v>6</v>
      </c>
      <c r="S17">
        <v>0.05</v>
      </c>
      <c r="T17">
        <v>3</v>
      </c>
      <c r="U17">
        <v>4</v>
      </c>
      <c r="V17">
        <v>150.00000000000003</v>
      </c>
      <c r="W17">
        <v>0.60000000000000009</v>
      </c>
    </row>
    <row r="18" spans="1:23">
      <c r="A18" t="s">
        <v>586</v>
      </c>
      <c r="B18" t="s">
        <v>768</v>
      </c>
      <c r="C18" t="s">
        <v>738</v>
      </c>
      <c r="D18" t="s">
        <v>769</v>
      </c>
      <c r="E18">
        <v>500</v>
      </c>
      <c r="F18" t="s">
        <v>723</v>
      </c>
      <c r="G18" t="s">
        <v>724</v>
      </c>
      <c r="I18">
        <v>0</v>
      </c>
      <c r="J18">
        <v>0</v>
      </c>
      <c r="K18">
        <v>0</v>
      </c>
      <c r="L18">
        <v>0</v>
      </c>
      <c r="M18">
        <v>0</v>
      </c>
      <c r="N18">
        <v>0.3</v>
      </c>
      <c r="O18">
        <v>5</v>
      </c>
      <c r="P18">
        <v>4</v>
      </c>
      <c r="Q18">
        <v>3000</v>
      </c>
      <c r="R18">
        <v>6</v>
      </c>
      <c r="S18">
        <v>0.3</v>
      </c>
      <c r="T18">
        <v>3</v>
      </c>
      <c r="U18">
        <v>4</v>
      </c>
      <c r="V18">
        <v>1799.9999999999998</v>
      </c>
      <c r="W18">
        <v>3.5999999999999996</v>
      </c>
    </row>
    <row r="19" spans="1:23">
      <c r="A19" t="s">
        <v>586</v>
      </c>
      <c r="B19" t="s">
        <v>770</v>
      </c>
      <c r="C19" t="s">
        <v>738</v>
      </c>
      <c r="D19" t="s">
        <v>771</v>
      </c>
      <c r="E19">
        <v>500</v>
      </c>
      <c r="F19" t="s">
        <v>723</v>
      </c>
      <c r="G19" t="s">
        <v>754</v>
      </c>
      <c r="I19">
        <v>0.6</v>
      </c>
      <c r="J19">
        <v>5</v>
      </c>
      <c r="K19">
        <v>1</v>
      </c>
      <c r="L19">
        <v>1500</v>
      </c>
      <c r="M19">
        <v>3</v>
      </c>
      <c r="O19">
        <v>0</v>
      </c>
      <c r="P19">
        <v>0</v>
      </c>
      <c r="Q19">
        <v>0</v>
      </c>
      <c r="R19">
        <v>0</v>
      </c>
      <c r="T19">
        <v>0</v>
      </c>
      <c r="U19">
        <v>0</v>
      </c>
      <c r="V19">
        <v>0</v>
      </c>
      <c r="W19">
        <v>0</v>
      </c>
    </row>
    <row r="20" spans="1:23">
      <c r="A20" t="s">
        <v>586</v>
      </c>
      <c r="B20" t="s">
        <v>772</v>
      </c>
      <c r="C20" t="s">
        <v>738</v>
      </c>
      <c r="D20" t="s">
        <v>773</v>
      </c>
      <c r="E20">
        <v>200</v>
      </c>
      <c r="F20" t="s">
        <v>723</v>
      </c>
      <c r="G20" t="s">
        <v>729</v>
      </c>
      <c r="I20">
        <v>0.01</v>
      </c>
      <c r="J20">
        <v>5</v>
      </c>
      <c r="K20">
        <v>2</v>
      </c>
      <c r="L20">
        <v>20</v>
      </c>
      <c r="M20">
        <v>0.1</v>
      </c>
      <c r="N20">
        <v>0.01</v>
      </c>
      <c r="O20">
        <v>5</v>
      </c>
      <c r="P20">
        <v>1</v>
      </c>
      <c r="Q20">
        <v>10</v>
      </c>
      <c r="R20">
        <v>0.05</v>
      </c>
      <c r="S20">
        <v>0.01</v>
      </c>
      <c r="T20">
        <v>3</v>
      </c>
      <c r="U20">
        <v>1</v>
      </c>
      <c r="V20">
        <v>6</v>
      </c>
      <c r="W20">
        <v>0.03</v>
      </c>
    </row>
    <row r="21" spans="1:23">
      <c r="A21" t="s">
        <v>774</v>
      </c>
      <c r="B21" t="s">
        <v>775</v>
      </c>
      <c r="C21" t="s">
        <v>776</v>
      </c>
      <c r="D21" t="s">
        <v>777</v>
      </c>
      <c r="E21">
        <v>4</v>
      </c>
      <c r="F21" t="s">
        <v>723</v>
      </c>
      <c r="G21" t="s">
        <v>724</v>
      </c>
      <c r="H21">
        <v>23</v>
      </c>
      <c r="I21">
        <v>0.75</v>
      </c>
      <c r="J21">
        <v>14</v>
      </c>
      <c r="K21">
        <v>1</v>
      </c>
      <c r="L21">
        <v>42</v>
      </c>
      <c r="M21">
        <v>10.5</v>
      </c>
      <c r="N21">
        <v>0.75</v>
      </c>
      <c r="O21">
        <v>14</v>
      </c>
      <c r="P21">
        <v>1</v>
      </c>
      <c r="Q21">
        <v>42</v>
      </c>
      <c r="R21">
        <v>10.5</v>
      </c>
    </row>
    <row r="22" spans="1:23">
      <c r="A22" t="s">
        <v>586</v>
      </c>
      <c r="B22" t="s">
        <v>778</v>
      </c>
      <c r="C22" t="s">
        <v>779</v>
      </c>
      <c r="D22" t="s">
        <v>780</v>
      </c>
      <c r="E22">
        <v>1</v>
      </c>
      <c r="F22" t="s">
        <v>781</v>
      </c>
      <c r="G22" t="s">
        <v>781</v>
      </c>
      <c r="I22">
        <v>1</v>
      </c>
      <c r="J22">
        <v>1</v>
      </c>
      <c r="K22">
        <v>1</v>
      </c>
      <c r="L22">
        <v>1</v>
      </c>
      <c r="M22">
        <v>1</v>
      </c>
      <c r="O22">
        <v>0</v>
      </c>
      <c r="P22">
        <v>0</v>
      </c>
      <c r="Q22">
        <v>0</v>
      </c>
      <c r="R22">
        <v>0</v>
      </c>
      <c r="T22">
        <v>0</v>
      </c>
      <c r="U22">
        <v>0</v>
      </c>
      <c r="V22">
        <v>0</v>
      </c>
      <c r="W22">
        <v>0</v>
      </c>
    </row>
    <row r="23" spans="1:23">
      <c r="A23" t="s">
        <v>586</v>
      </c>
      <c r="B23" t="s">
        <v>782</v>
      </c>
      <c r="C23" t="s">
        <v>783</v>
      </c>
      <c r="D23" t="s">
        <v>784</v>
      </c>
      <c r="E23">
        <v>5</v>
      </c>
      <c r="F23" t="s">
        <v>723</v>
      </c>
      <c r="G23" t="s">
        <v>724</v>
      </c>
      <c r="I23">
        <v>0.06</v>
      </c>
      <c r="J23">
        <v>21</v>
      </c>
      <c r="K23">
        <v>1</v>
      </c>
      <c r="L23">
        <v>6.3</v>
      </c>
      <c r="M23">
        <v>1.26</v>
      </c>
      <c r="N23">
        <v>0.06</v>
      </c>
      <c r="O23">
        <v>14</v>
      </c>
      <c r="P23">
        <v>1</v>
      </c>
      <c r="Q23">
        <v>4.2</v>
      </c>
      <c r="R23">
        <v>0.84</v>
      </c>
      <c r="S23">
        <v>0.06</v>
      </c>
      <c r="T23">
        <v>4</v>
      </c>
      <c r="U23">
        <v>1</v>
      </c>
      <c r="V23">
        <v>1.2</v>
      </c>
      <c r="W23">
        <v>0.24</v>
      </c>
    </row>
    <row r="24" spans="1:23">
      <c r="A24" t="s">
        <v>586</v>
      </c>
      <c r="B24" t="s">
        <v>785</v>
      </c>
      <c r="C24" t="s">
        <v>783</v>
      </c>
      <c r="D24" t="s">
        <v>786</v>
      </c>
      <c r="E24">
        <v>1.25</v>
      </c>
      <c r="F24" t="s">
        <v>723</v>
      </c>
      <c r="G24" t="s">
        <v>724</v>
      </c>
      <c r="I24">
        <v>0.04</v>
      </c>
      <c r="J24">
        <v>21</v>
      </c>
      <c r="K24">
        <v>2</v>
      </c>
      <c r="L24">
        <v>2.1</v>
      </c>
      <c r="M24">
        <v>1.68</v>
      </c>
      <c r="N24">
        <v>0.04</v>
      </c>
      <c r="O24">
        <v>14</v>
      </c>
      <c r="P24">
        <v>2</v>
      </c>
      <c r="Q24">
        <v>1.4000000000000001</v>
      </c>
      <c r="R24">
        <v>1.1200000000000001</v>
      </c>
      <c r="S24">
        <v>0.04</v>
      </c>
      <c r="T24">
        <v>4</v>
      </c>
      <c r="U24">
        <v>2</v>
      </c>
      <c r="V24">
        <v>0.4</v>
      </c>
      <c r="W24">
        <v>0.32</v>
      </c>
    </row>
    <row r="25" spans="1:23">
      <c r="A25" t="s">
        <v>586</v>
      </c>
      <c r="B25" t="s">
        <v>787</v>
      </c>
      <c r="C25" t="s">
        <v>788</v>
      </c>
      <c r="D25" t="s">
        <v>789</v>
      </c>
      <c r="E25">
        <v>100</v>
      </c>
      <c r="F25" t="s">
        <v>723</v>
      </c>
      <c r="G25" t="s">
        <v>733</v>
      </c>
      <c r="I25">
        <v>0.05</v>
      </c>
      <c r="J25">
        <v>2</v>
      </c>
      <c r="K25">
        <v>3</v>
      </c>
      <c r="L25">
        <v>30.000000000000004</v>
      </c>
      <c r="M25">
        <v>0.30000000000000004</v>
      </c>
      <c r="N25">
        <v>0.05</v>
      </c>
      <c r="O25">
        <v>2</v>
      </c>
      <c r="P25">
        <v>5</v>
      </c>
      <c r="Q25">
        <v>50</v>
      </c>
      <c r="R25">
        <v>0.5</v>
      </c>
      <c r="T25">
        <v>0</v>
      </c>
      <c r="U25">
        <v>0</v>
      </c>
      <c r="V25">
        <v>0</v>
      </c>
      <c r="W25">
        <v>0</v>
      </c>
    </row>
    <row r="26" spans="1:23">
      <c r="A26" t="s">
        <v>586</v>
      </c>
      <c r="B26" t="s">
        <v>790</v>
      </c>
      <c r="C26" t="s">
        <v>791</v>
      </c>
      <c r="D26" t="s">
        <v>792</v>
      </c>
      <c r="E26">
        <v>200</v>
      </c>
      <c r="F26" t="s">
        <v>723</v>
      </c>
      <c r="G26" t="s">
        <v>724</v>
      </c>
      <c r="I26">
        <v>2.7000000000000001E-3</v>
      </c>
      <c r="J26">
        <v>21</v>
      </c>
      <c r="K26">
        <v>8</v>
      </c>
      <c r="L26">
        <v>90.72</v>
      </c>
      <c r="M26">
        <v>0.4536</v>
      </c>
      <c r="N26">
        <v>2.7000000000000001E-3</v>
      </c>
      <c r="O26">
        <v>7</v>
      </c>
      <c r="P26">
        <v>8</v>
      </c>
      <c r="Q26">
        <v>30.240000000000002</v>
      </c>
      <c r="R26">
        <v>0.1512</v>
      </c>
      <c r="S26">
        <v>2.7000000000000001E-3</v>
      </c>
      <c r="T26">
        <v>4</v>
      </c>
      <c r="U26">
        <v>8</v>
      </c>
      <c r="V26">
        <v>17.28</v>
      </c>
      <c r="W26">
        <v>8.6400000000000005E-2</v>
      </c>
    </row>
    <row r="27" spans="1:23">
      <c r="A27" t="s">
        <v>586</v>
      </c>
      <c r="B27" t="s">
        <v>793</v>
      </c>
      <c r="C27" t="s">
        <v>791</v>
      </c>
      <c r="D27" t="s">
        <v>794</v>
      </c>
      <c r="E27">
        <v>100</v>
      </c>
      <c r="F27" t="s">
        <v>723</v>
      </c>
      <c r="G27" t="s">
        <v>729</v>
      </c>
      <c r="I27">
        <v>2.7000000000000001E-3</v>
      </c>
      <c r="J27">
        <v>21</v>
      </c>
      <c r="K27">
        <v>1</v>
      </c>
      <c r="L27">
        <v>5.67</v>
      </c>
      <c r="M27">
        <v>5.67E-2</v>
      </c>
      <c r="N27">
        <v>2.7000000000000001E-3</v>
      </c>
      <c r="O27">
        <v>21</v>
      </c>
      <c r="P27">
        <v>1</v>
      </c>
      <c r="Q27">
        <v>5.67</v>
      </c>
      <c r="R27">
        <v>5.67E-2</v>
      </c>
      <c r="S27">
        <v>2.7000000000000001E-3</v>
      </c>
      <c r="T27">
        <v>4</v>
      </c>
      <c r="U27">
        <v>1</v>
      </c>
      <c r="V27">
        <v>1.08</v>
      </c>
      <c r="W27">
        <v>1.0800000000000001E-2</v>
      </c>
    </row>
    <row r="28" spans="1:23">
      <c r="A28" t="s">
        <v>795</v>
      </c>
      <c r="B28" t="s">
        <v>796</v>
      </c>
      <c r="C28" t="s">
        <v>797</v>
      </c>
      <c r="D28" t="s">
        <v>798</v>
      </c>
      <c r="E28">
        <v>2400</v>
      </c>
      <c r="F28" t="s">
        <v>723</v>
      </c>
      <c r="G28" t="s">
        <v>1195</v>
      </c>
      <c r="H28">
        <v>900</v>
      </c>
      <c r="I28">
        <v>0.5</v>
      </c>
      <c r="J28">
        <v>1</v>
      </c>
      <c r="K28">
        <v>1</v>
      </c>
      <c r="L28">
        <v>1200</v>
      </c>
      <c r="M28">
        <v>0.5</v>
      </c>
      <c r="N28">
        <v>0.5</v>
      </c>
      <c r="O28">
        <v>1</v>
      </c>
      <c r="P28">
        <v>1</v>
      </c>
      <c r="Q28">
        <v>1200</v>
      </c>
      <c r="R28">
        <v>0.5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 t="s">
        <v>795</v>
      </c>
      <c r="B29" t="s">
        <v>799</v>
      </c>
      <c r="C29" t="s">
        <v>797</v>
      </c>
      <c r="D29" t="s">
        <v>800</v>
      </c>
      <c r="E29">
        <v>1200</v>
      </c>
      <c r="F29" t="s">
        <v>723</v>
      </c>
      <c r="G29" t="s">
        <v>1195</v>
      </c>
      <c r="H29">
        <v>450</v>
      </c>
      <c r="I29">
        <v>0</v>
      </c>
      <c r="N29">
        <v>0</v>
      </c>
      <c r="S29">
        <v>0.25</v>
      </c>
      <c r="T29">
        <v>1</v>
      </c>
      <c r="U29">
        <v>1</v>
      </c>
      <c r="V29">
        <v>300</v>
      </c>
      <c r="W29">
        <v>0.25</v>
      </c>
    </row>
    <row r="30" spans="1:23">
      <c r="A30" t="s">
        <v>586</v>
      </c>
      <c r="B30" t="s">
        <v>801</v>
      </c>
      <c r="C30" t="s">
        <v>738</v>
      </c>
      <c r="D30" t="s">
        <v>802</v>
      </c>
      <c r="E30">
        <v>250</v>
      </c>
      <c r="F30" t="s">
        <v>723</v>
      </c>
      <c r="G30" t="s">
        <v>754</v>
      </c>
      <c r="I30">
        <v>1E-3</v>
      </c>
      <c r="J30">
        <v>5</v>
      </c>
      <c r="K30">
        <v>3</v>
      </c>
      <c r="L30">
        <v>3.75</v>
      </c>
      <c r="M30">
        <v>1.4999999999999999E-2</v>
      </c>
      <c r="N30">
        <v>1E-3</v>
      </c>
      <c r="O30">
        <v>5</v>
      </c>
      <c r="P30">
        <v>3</v>
      </c>
      <c r="Q30">
        <v>3.75</v>
      </c>
      <c r="R30">
        <v>1.4999999999999999E-2</v>
      </c>
      <c r="T30">
        <v>0</v>
      </c>
      <c r="U30">
        <v>0</v>
      </c>
      <c r="V30">
        <v>0</v>
      </c>
      <c r="W30">
        <v>0</v>
      </c>
    </row>
    <row r="31" spans="1:23">
      <c r="A31" t="s">
        <v>586</v>
      </c>
      <c r="B31" t="s">
        <v>803</v>
      </c>
      <c r="C31" t="s">
        <v>738</v>
      </c>
      <c r="D31" t="s">
        <v>804</v>
      </c>
      <c r="E31">
        <v>250</v>
      </c>
      <c r="F31" t="s">
        <v>723</v>
      </c>
      <c r="G31" t="s">
        <v>754</v>
      </c>
      <c r="I31">
        <v>0.05</v>
      </c>
      <c r="J31">
        <v>7</v>
      </c>
      <c r="K31">
        <v>2</v>
      </c>
      <c r="L31">
        <v>175.00000000000003</v>
      </c>
      <c r="M31">
        <v>0.70000000000000007</v>
      </c>
      <c r="N31">
        <v>0.05</v>
      </c>
      <c r="O31">
        <v>7</v>
      </c>
      <c r="P31">
        <v>4</v>
      </c>
      <c r="Q31">
        <v>350.00000000000006</v>
      </c>
      <c r="R31">
        <v>1.4000000000000001</v>
      </c>
      <c r="T31">
        <v>0</v>
      </c>
      <c r="U31">
        <v>0</v>
      </c>
      <c r="V31">
        <v>0</v>
      </c>
      <c r="W31">
        <v>0</v>
      </c>
    </row>
    <row r="32" spans="1:23">
      <c r="A32" t="s">
        <v>586</v>
      </c>
      <c r="B32" t="s">
        <v>805</v>
      </c>
      <c r="C32" t="s">
        <v>738</v>
      </c>
      <c r="D32" t="s">
        <v>806</v>
      </c>
      <c r="E32">
        <v>1</v>
      </c>
      <c r="F32" t="s">
        <v>746</v>
      </c>
      <c r="G32" t="s">
        <v>754</v>
      </c>
      <c r="I32">
        <v>0.75</v>
      </c>
      <c r="J32">
        <v>7</v>
      </c>
      <c r="K32">
        <v>2</v>
      </c>
      <c r="L32">
        <v>10.5</v>
      </c>
      <c r="M32">
        <v>10.5</v>
      </c>
      <c r="N32">
        <v>0.25</v>
      </c>
      <c r="O32">
        <v>7</v>
      </c>
      <c r="P32">
        <v>8</v>
      </c>
      <c r="Q32">
        <v>14</v>
      </c>
      <c r="R32">
        <v>14</v>
      </c>
      <c r="T32">
        <v>0</v>
      </c>
      <c r="U32">
        <v>0</v>
      </c>
      <c r="V32">
        <v>0</v>
      </c>
      <c r="W32">
        <v>0</v>
      </c>
    </row>
    <row r="33" spans="1:23">
      <c r="A33" t="s">
        <v>586</v>
      </c>
      <c r="B33" t="s">
        <v>807</v>
      </c>
      <c r="C33" t="s">
        <v>808</v>
      </c>
      <c r="D33" t="s">
        <v>809</v>
      </c>
      <c r="E33">
        <v>1000</v>
      </c>
      <c r="F33" t="s">
        <v>728</v>
      </c>
      <c r="G33" t="s">
        <v>729</v>
      </c>
      <c r="I33">
        <v>1</v>
      </c>
      <c r="J33">
        <v>1</v>
      </c>
      <c r="K33">
        <v>20</v>
      </c>
      <c r="L33">
        <v>20000</v>
      </c>
      <c r="M33">
        <v>20</v>
      </c>
      <c r="N33">
        <v>1</v>
      </c>
      <c r="O33">
        <v>1</v>
      </c>
      <c r="P33">
        <v>20</v>
      </c>
      <c r="Q33">
        <v>20000</v>
      </c>
      <c r="R33">
        <v>20</v>
      </c>
      <c r="T33">
        <v>0</v>
      </c>
      <c r="U33">
        <v>0</v>
      </c>
      <c r="V33">
        <v>0</v>
      </c>
      <c r="W33">
        <v>0</v>
      </c>
    </row>
    <row r="34" spans="1:23">
      <c r="A34" t="s">
        <v>586</v>
      </c>
      <c r="B34" t="s">
        <v>810</v>
      </c>
      <c r="C34" t="s">
        <v>811</v>
      </c>
      <c r="D34" t="s">
        <v>812</v>
      </c>
      <c r="E34">
        <v>25</v>
      </c>
      <c r="F34" t="s">
        <v>723</v>
      </c>
      <c r="G34" t="s">
        <v>724</v>
      </c>
      <c r="I34">
        <v>0.1</v>
      </c>
      <c r="J34">
        <v>5</v>
      </c>
      <c r="K34">
        <v>2</v>
      </c>
      <c r="L34">
        <v>25</v>
      </c>
      <c r="M34">
        <v>1</v>
      </c>
      <c r="N34">
        <v>0.05</v>
      </c>
      <c r="O34">
        <v>5</v>
      </c>
      <c r="P34">
        <v>2</v>
      </c>
      <c r="Q34">
        <v>12.5</v>
      </c>
      <c r="R34">
        <v>0.5</v>
      </c>
      <c r="T34">
        <v>0</v>
      </c>
      <c r="U34">
        <v>0</v>
      </c>
      <c r="V34">
        <v>0</v>
      </c>
      <c r="W34">
        <v>0</v>
      </c>
    </row>
    <row r="35" spans="1:23">
      <c r="A35" t="s">
        <v>586</v>
      </c>
      <c r="B35" t="s">
        <v>813</v>
      </c>
      <c r="C35" t="s">
        <v>738</v>
      </c>
      <c r="D35" t="s">
        <v>814</v>
      </c>
      <c r="E35">
        <v>2</v>
      </c>
      <c r="F35" t="s">
        <v>723</v>
      </c>
      <c r="G35" t="s">
        <v>733</v>
      </c>
      <c r="I35">
        <v>5.0000000000000001E-3</v>
      </c>
      <c r="J35">
        <v>3</v>
      </c>
      <c r="K35">
        <v>5</v>
      </c>
      <c r="L35">
        <v>0.15</v>
      </c>
      <c r="M35">
        <v>7.4999999999999997E-2</v>
      </c>
      <c r="N35">
        <v>5.0000000000000001E-3</v>
      </c>
      <c r="O35">
        <v>0</v>
      </c>
      <c r="P35">
        <v>0</v>
      </c>
      <c r="Q35">
        <v>0</v>
      </c>
      <c r="R35">
        <v>0</v>
      </c>
      <c r="S35">
        <v>5.0000000000000001E-3</v>
      </c>
      <c r="T35">
        <v>0</v>
      </c>
      <c r="U35">
        <v>0</v>
      </c>
      <c r="V35">
        <v>0</v>
      </c>
      <c r="W35">
        <v>0</v>
      </c>
    </row>
    <row r="36" spans="1:23">
      <c r="A36" t="s">
        <v>586</v>
      </c>
      <c r="B36" t="s">
        <v>815</v>
      </c>
      <c r="C36" t="s">
        <v>738</v>
      </c>
      <c r="D36" t="s">
        <v>816</v>
      </c>
      <c r="E36">
        <v>250</v>
      </c>
      <c r="F36" t="s">
        <v>723</v>
      </c>
      <c r="G36" t="s">
        <v>724</v>
      </c>
      <c r="I36">
        <v>5.0000000000000001E-3</v>
      </c>
      <c r="J36">
        <v>0</v>
      </c>
      <c r="K36">
        <v>4</v>
      </c>
      <c r="L36">
        <v>0</v>
      </c>
      <c r="M36">
        <v>0</v>
      </c>
      <c r="N36">
        <v>5.0000000000000001E-3</v>
      </c>
      <c r="O36">
        <v>3</v>
      </c>
      <c r="P36">
        <v>4</v>
      </c>
      <c r="Q36">
        <v>15</v>
      </c>
      <c r="R36">
        <v>0.06</v>
      </c>
      <c r="S36">
        <v>5.0000000000000001E-3</v>
      </c>
      <c r="T36">
        <v>3</v>
      </c>
      <c r="U36">
        <v>4</v>
      </c>
      <c r="V36">
        <v>15</v>
      </c>
      <c r="W36">
        <v>0.06</v>
      </c>
    </row>
    <row r="37" spans="1:23">
      <c r="A37" t="s">
        <v>586</v>
      </c>
      <c r="B37" t="s">
        <v>817</v>
      </c>
      <c r="C37" t="s">
        <v>738</v>
      </c>
      <c r="D37" t="s">
        <v>818</v>
      </c>
      <c r="E37">
        <v>300</v>
      </c>
      <c r="F37" t="s">
        <v>723</v>
      </c>
      <c r="G37" t="s">
        <v>724</v>
      </c>
      <c r="J37">
        <v>0</v>
      </c>
      <c r="K37">
        <v>0</v>
      </c>
      <c r="L37">
        <v>0</v>
      </c>
      <c r="M37">
        <v>0</v>
      </c>
      <c r="N37">
        <v>8.0000000000000004E-4</v>
      </c>
      <c r="O37">
        <v>10</v>
      </c>
      <c r="P37">
        <v>6</v>
      </c>
      <c r="Q37">
        <v>14.4</v>
      </c>
      <c r="R37">
        <v>4.8000000000000001E-2</v>
      </c>
      <c r="S37">
        <v>8.0000000000000004E-4</v>
      </c>
      <c r="T37">
        <v>10</v>
      </c>
      <c r="U37">
        <v>6</v>
      </c>
      <c r="V37">
        <v>14.4</v>
      </c>
      <c r="W37">
        <v>4.8000000000000001E-2</v>
      </c>
    </row>
    <row r="38" spans="1:23">
      <c r="A38" t="s">
        <v>586</v>
      </c>
      <c r="B38" t="s">
        <v>819</v>
      </c>
      <c r="C38" t="s">
        <v>738</v>
      </c>
      <c r="D38" t="s">
        <v>820</v>
      </c>
      <c r="E38">
        <v>150</v>
      </c>
      <c r="F38" t="s">
        <v>723</v>
      </c>
      <c r="G38" t="s">
        <v>733</v>
      </c>
      <c r="I38">
        <v>5.0000000000000001E-3</v>
      </c>
      <c r="J38">
        <v>10</v>
      </c>
      <c r="K38">
        <v>6</v>
      </c>
      <c r="L38">
        <v>45</v>
      </c>
      <c r="M38">
        <v>0.3</v>
      </c>
      <c r="O38">
        <v>0</v>
      </c>
      <c r="P38">
        <v>0</v>
      </c>
      <c r="Q38">
        <v>0</v>
      </c>
      <c r="R38">
        <v>0</v>
      </c>
      <c r="T38">
        <v>0</v>
      </c>
      <c r="U38">
        <v>0</v>
      </c>
      <c r="V38">
        <v>0</v>
      </c>
      <c r="W38">
        <v>0</v>
      </c>
    </row>
    <row r="39" spans="1:23">
      <c r="A39" t="s">
        <v>586</v>
      </c>
      <c r="B39" t="s">
        <v>821</v>
      </c>
      <c r="C39" t="s">
        <v>750</v>
      </c>
      <c r="D39" t="s">
        <v>822</v>
      </c>
      <c r="E39">
        <v>500</v>
      </c>
      <c r="F39" t="s">
        <v>723</v>
      </c>
      <c r="G39" t="s">
        <v>724</v>
      </c>
      <c r="I39">
        <v>5.0000000000000001E-3</v>
      </c>
      <c r="J39">
        <v>1</v>
      </c>
      <c r="K39">
        <v>1</v>
      </c>
      <c r="L39">
        <v>2.5</v>
      </c>
      <c r="M39">
        <v>5.0000000000000001E-3</v>
      </c>
      <c r="N39">
        <v>5.0000000000000001E-3</v>
      </c>
      <c r="O39">
        <v>1</v>
      </c>
      <c r="P39">
        <v>1</v>
      </c>
      <c r="Q39">
        <v>2.5</v>
      </c>
      <c r="R39">
        <v>5.0000000000000001E-3</v>
      </c>
      <c r="S39">
        <v>5.0000000000000001E-3</v>
      </c>
      <c r="T39">
        <v>1</v>
      </c>
      <c r="U39">
        <v>1</v>
      </c>
      <c r="V39">
        <v>2.5</v>
      </c>
      <c r="W39">
        <v>5.0000000000000001E-3</v>
      </c>
    </row>
    <row r="40" spans="1:23">
      <c r="A40" t="s">
        <v>586</v>
      </c>
      <c r="B40" t="s">
        <v>823</v>
      </c>
      <c r="C40" t="s">
        <v>738</v>
      </c>
      <c r="D40" t="s">
        <v>824</v>
      </c>
      <c r="E40">
        <v>250</v>
      </c>
      <c r="F40" t="s">
        <v>723</v>
      </c>
      <c r="G40" t="s">
        <v>724</v>
      </c>
      <c r="I40">
        <v>0.05</v>
      </c>
      <c r="J40">
        <v>10</v>
      </c>
      <c r="K40">
        <v>4</v>
      </c>
      <c r="L40">
        <v>500</v>
      </c>
      <c r="M40">
        <v>2</v>
      </c>
      <c r="N40">
        <v>0.05</v>
      </c>
      <c r="O40">
        <v>10</v>
      </c>
      <c r="P40">
        <v>4</v>
      </c>
      <c r="Q40">
        <v>500</v>
      </c>
      <c r="R40">
        <v>2</v>
      </c>
      <c r="T40">
        <v>0</v>
      </c>
      <c r="U40">
        <v>0</v>
      </c>
      <c r="V40">
        <v>0</v>
      </c>
      <c r="W40">
        <v>0</v>
      </c>
    </row>
    <row r="41" spans="1:23">
      <c r="A41" t="s">
        <v>586</v>
      </c>
      <c r="B41" t="s">
        <v>825</v>
      </c>
      <c r="C41" t="s">
        <v>738</v>
      </c>
      <c r="D41" t="s">
        <v>826</v>
      </c>
      <c r="E41">
        <v>500</v>
      </c>
      <c r="F41" t="s">
        <v>723</v>
      </c>
      <c r="G41" t="s">
        <v>754</v>
      </c>
      <c r="I41">
        <v>0.05</v>
      </c>
      <c r="J41">
        <v>10</v>
      </c>
      <c r="K41">
        <v>8</v>
      </c>
      <c r="L41">
        <v>2000</v>
      </c>
      <c r="M41">
        <v>4</v>
      </c>
      <c r="N41">
        <v>0.05</v>
      </c>
      <c r="O41">
        <v>10</v>
      </c>
      <c r="P41">
        <v>8</v>
      </c>
      <c r="Q41">
        <v>2000</v>
      </c>
      <c r="R41">
        <v>4</v>
      </c>
      <c r="T41">
        <v>0</v>
      </c>
      <c r="U41">
        <v>0</v>
      </c>
      <c r="V41">
        <v>0</v>
      </c>
      <c r="W41">
        <v>0</v>
      </c>
    </row>
    <row r="42" spans="1:23">
      <c r="A42" t="s">
        <v>586</v>
      </c>
      <c r="B42" t="s">
        <v>827</v>
      </c>
      <c r="C42" t="s">
        <v>738</v>
      </c>
      <c r="D42" t="s">
        <v>828</v>
      </c>
      <c r="E42">
        <v>96</v>
      </c>
      <c r="F42" t="s">
        <v>723</v>
      </c>
      <c r="G42" t="s">
        <v>733</v>
      </c>
      <c r="I42">
        <v>0.02</v>
      </c>
      <c r="J42">
        <v>7</v>
      </c>
      <c r="K42">
        <v>4</v>
      </c>
      <c r="L42">
        <v>53.760000000000005</v>
      </c>
      <c r="M42">
        <v>0.56000000000000005</v>
      </c>
      <c r="N42">
        <v>0.02</v>
      </c>
      <c r="O42">
        <v>0</v>
      </c>
      <c r="P42">
        <v>0</v>
      </c>
      <c r="Q42">
        <v>0</v>
      </c>
      <c r="R42">
        <v>0</v>
      </c>
      <c r="T42">
        <v>0</v>
      </c>
      <c r="U42">
        <v>0</v>
      </c>
      <c r="V42">
        <v>0</v>
      </c>
      <c r="W42">
        <v>0</v>
      </c>
    </row>
    <row r="43" spans="1:23">
      <c r="A43" t="s">
        <v>586</v>
      </c>
      <c r="B43" t="s">
        <v>829</v>
      </c>
      <c r="C43" t="s">
        <v>738</v>
      </c>
      <c r="D43" t="s">
        <v>830</v>
      </c>
      <c r="E43">
        <v>240</v>
      </c>
      <c r="F43" t="s">
        <v>723</v>
      </c>
      <c r="G43" t="s">
        <v>729</v>
      </c>
      <c r="I43">
        <v>5.0000000000000001E-3</v>
      </c>
      <c r="J43">
        <v>7</v>
      </c>
      <c r="K43">
        <v>0.5</v>
      </c>
      <c r="L43">
        <v>4.2</v>
      </c>
      <c r="M43">
        <v>1.7500000000000002E-2</v>
      </c>
      <c r="N43">
        <v>5.0000000000000001E-3</v>
      </c>
      <c r="O43">
        <v>7</v>
      </c>
      <c r="P43">
        <v>0.5</v>
      </c>
      <c r="Q43">
        <v>4.2</v>
      </c>
      <c r="R43">
        <v>1.7500000000000002E-2</v>
      </c>
      <c r="T43">
        <v>0</v>
      </c>
      <c r="U43">
        <v>0</v>
      </c>
      <c r="V43">
        <v>0</v>
      </c>
      <c r="W43">
        <v>0</v>
      </c>
    </row>
    <row r="44" spans="1:23">
      <c r="A44" t="s">
        <v>831</v>
      </c>
      <c r="B44" t="s">
        <v>832</v>
      </c>
      <c r="C44" t="s">
        <v>833</v>
      </c>
      <c r="D44" t="s">
        <v>834</v>
      </c>
      <c r="E44">
        <v>4</v>
      </c>
      <c r="F44" t="s">
        <v>723</v>
      </c>
      <c r="G44" t="s">
        <v>733</v>
      </c>
      <c r="H44">
        <v>0.35</v>
      </c>
      <c r="I44">
        <v>1</v>
      </c>
      <c r="J44">
        <v>10</v>
      </c>
      <c r="K44">
        <v>1.5</v>
      </c>
      <c r="L44">
        <v>60</v>
      </c>
      <c r="M44">
        <v>15</v>
      </c>
      <c r="N44">
        <v>1</v>
      </c>
      <c r="O44">
        <v>4</v>
      </c>
      <c r="P44">
        <v>1.5</v>
      </c>
      <c r="Q44">
        <v>24</v>
      </c>
      <c r="R44">
        <v>6</v>
      </c>
      <c r="T44">
        <v>0</v>
      </c>
      <c r="U44">
        <v>0</v>
      </c>
      <c r="V44">
        <v>0</v>
      </c>
      <c r="W44">
        <v>0</v>
      </c>
    </row>
    <row r="45" spans="1:23">
      <c r="A45" t="s">
        <v>831</v>
      </c>
      <c r="B45" t="s">
        <v>835</v>
      </c>
      <c r="C45" t="s">
        <v>833</v>
      </c>
      <c r="D45" t="s">
        <v>836</v>
      </c>
      <c r="E45">
        <v>4</v>
      </c>
      <c r="F45" t="s">
        <v>723</v>
      </c>
      <c r="G45" t="s">
        <v>724</v>
      </c>
      <c r="H45">
        <v>0.153</v>
      </c>
      <c r="J45">
        <v>0</v>
      </c>
      <c r="K45">
        <v>0</v>
      </c>
      <c r="L45">
        <v>0</v>
      </c>
      <c r="M45">
        <v>0</v>
      </c>
      <c r="N45">
        <v>1</v>
      </c>
      <c r="O45">
        <v>3</v>
      </c>
      <c r="P45">
        <v>1.5</v>
      </c>
      <c r="Q45">
        <v>18</v>
      </c>
      <c r="R45">
        <v>4.5</v>
      </c>
      <c r="T45">
        <v>0</v>
      </c>
      <c r="U45">
        <v>0</v>
      </c>
      <c r="V45">
        <v>0</v>
      </c>
      <c r="W45">
        <v>0</v>
      </c>
    </row>
    <row r="46" spans="1:23">
      <c r="A46" t="s">
        <v>586</v>
      </c>
      <c r="B46" t="s">
        <v>837</v>
      </c>
      <c r="C46" t="s">
        <v>838</v>
      </c>
      <c r="D46" t="s">
        <v>839</v>
      </c>
      <c r="E46">
        <v>1</v>
      </c>
      <c r="F46" t="s">
        <v>840</v>
      </c>
      <c r="G46" t="s">
        <v>841</v>
      </c>
      <c r="I46">
        <v>0.2</v>
      </c>
      <c r="J46">
        <v>5</v>
      </c>
      <c r="K46">
        <v>1</v>
      </c>
      <c r="L46">
        <v>1</v>
      </c>
      <c r="M46">
        <v>1</v>
      </c>
      <c r="N46">
        <v>0.1</v>
      </c>
      <c r="O46">
        <v>4</v>
      </c>
      <c r="P46">
        <v>1</v>
      </c>
      <c r="Q46">
        <v>0.4</v>
      </c>
      <c r="R46">
        <v>0.4</v>
      </c>
      <c r="T46">
        <v>0</v>
      </c>
      <c r="U46">
        <v>0</v>
      </c>
      <c r="V46">
        <v>0</v>
      </c>
      <c r="W46">
        <v>0</v>
      </c>
    </row>
    <row r="47" spans="1:23">
      <c r="A47" t="s">
        <v>586</v>
      </c>
      <c r="B47" t="s">
        <v>842</v>
      </c>
      <c r="C47" t="s">
        <v>843</v>
      </c>
      <c r="D47" t="s">
        <v>844</v>
      </c>
      <c r="E47">
        <v>500</v>
      </c>
      <c r="F47" t="s">
        <v>728</v>
      </c>
      <c r="G47" t="s">
        <v>841</v>
      </c>
      <c r="I47">
        <v>1</v>
      </c>
      <c r="J47">
        <v>14</v>
      </c>
      <c r="K47">
        <v>1</v>
      </c>
      <c r="L47">
        <v>7000</v>
      </c>
      <c r="M47">
        <v>14</v>
      </c>
      <c r="N47">
        <v>0.5</v>
      </c>
      <c r="O47">
        <v>4</v>
      </c>
      <c r="P47">
        <v>1</v>
      </c>
      <c r="Q47">
        <v>1000</v>
      </c>
      <c r="R47">
        <v>2</v>
      </c>
      <c r="T47">
        <v>0</v>
      </c>
      <c r="U47">
        <v>0</v>
      </c>
      <c r="V47">
        <v>0</v>
      </c>
      <c r="W47">
        <v>0</v>
      </c>
    </row>
    <row r="48" spans="1:23">
      <c r="A48" t="s">
        <v>586</v>
      </c>
      <c r="B48" t="s">
        <v>845</v>
      </c>
      <c r="C48" t="s">
        <v>846</v>
      </c>
      <c r="D48" t="s">
        <v>847</v>
      </c>
      <c r="E48">
        <v>5</v>
      </c>
      <c r="F48" t="s">
        <v>723</v>
      </c>
      <c r="G48" t="s">
        <v>724</v>
      </c>
      <c r="J48">
        <v>0</v>
      </c>
      <c r="K48">
        <v>0</v>
      </c>
      <c r="L48">
        <v>0</v>
      </c>
      <c r="M48">
        <v>0</v>
      </c>
      <c r="N48">
        <v>0.1</v>
      </c>
      <c r="O48">
        <v>2</v>
      </c>
      <c r="P48">
        <v>2</v>
      </c>
      <c r="Q48">
        <v>2</v>
      </c>
      <c r="R48">
        <v>0.4</v>
      </c>
      <c r="T48">
        <v>0</v>
      </c>
      <c r="U48">
        <v>0</v>
      </c>
      <c r="V48">
        <v>0</v>
      </c>
      <c r="W48">
        <v>0</v>
      </c>
    </row>
    <row r="49" spans="1:23">
      <c r="A49" t="s">
        <v>586</v>
      </c>
      <c r="B49" t="s">
        <v>848</v>
      </c>
      <c r="C49" t="s">
        <v>849</v>
      </c>
      <c r="D49" t="s">
        <v>850</v>
      </c>
      <c r="E49">
        <v>5</v>
      </c>
      <c r="F49" t="s">
        <v>723</v>
      </c>
      <c r="G49" t="s">
        <v>733</v>
      </c>
      <c r="I49">
        <v>0.05</v>
      </c>
      <c r="J49">
        <v>3</v>
      </c>
      <c r="K49">
        <v>4</v>
      </c>
      <c r="L49">
        <v>3.0000000000000004</v>
      </c>
      <c r="M49">
        <v>0.60000000000000009</v>
      </c>
      <c r="O49">
        <v>0</v>
      </c>
      <c r="P49">
        <v>0</v>
      </c>
      <c r="Q49">
        <v>0</v>
      </c>
      <c r="R49">
        <v>0</v>
      </c>
      <c r="T49">
        <v>0</v>
      </c>
      <c r="U49">
        <v>0</v>
      </c>
      <c r="V49">
        <v>0</v>
      </c>
      <c r="W49">
        <v>0</v>
      </c>
    </row>
    <row r="50" spans="1:23">
      <c r="A50" t="s">
        <v>586</v>
      </c>
      <c r="B50" t="s">
        <v>851</v>
      </c>
      <c r="C50" t="s">
        <v>731</v>
      </c>
      <c r="D50" t="s">
        <v>852</v>
      </c>
      <c r="E50">
        <v>0.25</v>
      </c>
      <c r="F50" t="s">
        <v>723</v>
      </c>
      <c r="G50" t="s">
        <v>724</v>
      </c>
      <c r="I50">
        <v>1E-3</v>
      </c>
      <c r="J50">
        <v>14</v>
      </c>
      <c r="K50">
        <v>0.5</v>
      </c>
      <c r="L50">
        <v>1.75E-3</v>
      </c>
      <c r="M50">
        <v>7.0000000000000001E-3</v>
      </c>
      <c r="N50">
        <v>1E-3</v>
      </c>
      <c r="O50">
        <v>7</v>
      </c>
      <c r="P50">
        <v>0.5</v>
      </c>
      <c r="Q50">
        <v>8.7500000000000002E-4</v>
      </c>
      <c r="R50">
        <v>3.5000000000000001E-3</v>
      </c>
      <c r="S50">
        <v>1E-4</v>
      </c>
      <c r="T50">
        <v>4</v>
      </c>
      <c r="U50">
        <v>0.5</v>
      </c>
      <c r="V50">
        <v>5.0000000000000002E-5</v>
      </c>
      <c r="W50">
        <v>2.0000000000000001E-4</v>
      </c>
    </row>
    <row r="51" spans="1:23">
      <c r="A51" t="s">
        <v>586</v>
      </c>
      <c r="B51" t="s">
        <v>853</v>
      </c>
      <c r="C51" t="s">
        <v>731</v>
      </c>
      <c r="D51" t="s">
        <v>854</v>
      </c>
      <c r="E51">
        <v>0.25</v>
      </c>
      <c r="F51" t="s">
        <v>855</v>
      </c>
      <c r="G51" t="s">
        <v>733</v>
      </c>
      <c r="I51">
        <v>1E-3</v>
      </c>
      <c r="J51">
        <v>3</v>
      </c>
      <c r="K51">
        <v>2</v>
      </c>
      <c r="L51">
        <v>1.5E-3</v>
      </c>
      <c r="M51">
        <v>6.0000000000000001E-3</v>
      </c>
      <c r="O51">
        <v>0</v>
      </c>
      <c r="P51">
        <v>0</v>
      </c>
      <c r="Q51">
        <v>0</v>
      </c>
      <c r="R51">
        <v>0</v>
      </c>
      <c r="T51">
        <v>0</v>
      </c>
      <c r="U51">
        <v>0</v>
      </c>
      <c r="V51">
        <v>0</v>
      </c>
      <c r="W51">
        <v>0</v>
      </c>
    </row>
    <row r="52" spans="1:23">
      <c r="A52" t="s">
        <v>586</v>
      </c>
      <c r="B52" t="s">
        <v>856</v>
      </c>
      <c r="C52" t="s">
        <v>857</v>
      </c>
      <c r="D52" t="s">
        <v>858</v>
      </c>
      <c r="E52">
        <v>100</v>
      </c>
      <c r="F52" t="s">
        <v>723</v>
      </c>
      <c r="G52" t="s">
        <v>724</v>
      </c>
      <c r="I52">
        <v>0.5</v>
      </c>
      <c r="J52">
        <v>14</v>
      </c>
      <c r="K52">
        <v>2</v>
      </c>
      <c r="L52">
        <v>1400</v>
      </c>
      <c r="M52">
        <v>14</v>
      </c>
      <c r="N52">
        <v>0.5</v>
      </c>
      <c r="O52">
        <v>7</v>
      </c>
      <c r="P52">
        <v>1</v>
      </c>
      <c r="Q52">
        <v>350</v>
      </c>
      <c r="R52">
        <v>3.5</v>
      </c>
      <c r="S52">
        <v>0.3</v>
      </c>
      <c r="T52">
        <v>4</v>
      </c>
      <c r="U52">
        <v>1</v>
      </c>
      <c r="V52">
        <v>120</v>
      </c>
      <c r="W52">
        <v>1.2</v>
      </c>
    </row>
    <row r="53" spans="1:23">
      <c r="A53" t="s">
        <v>586</v>
      </c>
      <c r="B53" t="s">
        <v>859</v>
      </c>
      <c r="C53" t="s">
        <v>860</v>
      </c>
      <c r="D53" t="s">
        <v>861</v>
      </c>
      <c r="E53">
        <v>40</v>
      </c>
      <c r="F53" t="s">
        <v>723</v>
      </c>
      <c r="G53" t="s">
        <v>733</v>
      </c>
      <c r="I53">
        <v>0.05</v>
      </c>
      <c r="J53">
        <v>7</v>
      </c>
      <c r="K53">
        <v>4</v>
      </c>
      <c r="L53">
        <v>56.000000000000007</v>
      </c>
      <c r="M53">
        <v>1.4000000000000001</v>
      </c>
      <c r="O53">
        <v>0</v>
      </c>
      <c r="P53">
        <v>0</v>
      </c>
      <c r="Q53">
        <v>0</v>
      </c>
      <c r="R53">
        <v>0</v>
      </c>
      <c r="T53">
        <v>0</v>
      </c>
      <c r="U53">
        <v>0</v>
      </c>
      <c r="V53">
        <v>0</v>
      </c>
      <c r="W53">
        <v>0</v>
      </c>
    </row>
    <row r="54" spans="1:23">
      <c r="A54" t="s">
        <v>586</v>
      </c>
      <c r="B54" t="s">
        <v>862</v>
      </c>
      <c r="C54" t="s">
        <v>738</v>
      </c>
      <c r="D54" t="s">
        <v>863</v>
      </c>
      <c r="E54">
        <v>100</v>
      </c>
      <c r="F54" t="s">
        <v>723</v>
      </c>
      <c r="G54" t="s">
        <v>724</v>
      </c>
      <c r="J54">
        <v>0</v>
      </c>
      <c r="K54">
        <v>0</v>
      </c>
      <c r="L54">
        <v>0</v>
      </c>
      <c r="M54">
        <v>0</v>
      </c>
      <c r="N54">
        <v>0.05</v>
      </c>
      <c r="O54">
        <v>10</v>
      </c>
      <c r="P54">
        <v>2</v>
      </c>
      <c r="Q54">
        <v>100</v>
      </c>
      <c r="R54">
        <v>1</v>
      </c>
      <c r="S54">
        <v>0.05</v>
      </c>
      <c r="T54">
        <v>10</v>
      </c>
      <c r="U54">
        <v>2</v>
      </c>
      <c r="V54">
        <v>100</v>
      </c>
      <c r="W54">
        <v>1</v>
      </c>
    </row>
    <row r="55" spans="1:23">
      <c r="A55" t="s">
        <v>586</v>
      </c>
      <c r="B55" t="s">
        <v>864</v>
      </c>
      <c r="C55" t="s">
        <v>865</v>
      </c>
      <c r="D55" t="s">
        <v>784</v>
      </c>
      <c r="E55">
        <v>5</v>
      </c>
      <c r="F55" t="s">
        <v>723</v>
      </c>
      <c r="G55" t="s">
        <v>724</v>
      </c>
      <c r="J55">
        <v>0</v>
      </c>
      <c r="K55">
        <v>0</v>
      </c>
      <c r="L55">
        <v>0</v>
      </c>
      <c r="M55">
        <v>0</v>
      </c>
      <c r="N55">
        <v>0.3</v>
      </c>
      <c r="O55">
        <v>7</v>
      </c>
      <c r="P55">
        <v>1</v>
      </c>
      <c r="Q55">
        <v>10.5</v>
      </c>
      <c r="R55">
        <v>2.1</v>
      </c>
      <c r="S55">
        <v>0.2</v>
      </c>
      <c r="T55">
        <v>4</v>
      </c>
      <c r="U55">
        <v>1</v>
      </c>
      <c r="V55">
        <v>4</v>
      </c>
      <c r="W55">
        <v>0.8</v>
      </c>
    </row>
    <row r="56" spans="1:23">
      <c r="A56" t="s">
        <v>866</v>
      </c>
      <c r="B56" t="s">
        <v>867</v>
      </c>
      <c r="C56" t="s">
        <v>868</v>
      </c>
      <c r="D56" t="s">
        <v>869</v>
      </c>
      <c r="E56">
        <v>120</v>
      </c>
      <c r="F56" t="s">
        <v>723</v>
      </c>
      <c r="G56" t="s">
        <v>870</v>
      </c>
      <c r="H56">
        <v>2.4</v>
      </c>
      <c r="I56">
        <v>0.1</v>
      </c>
      <c r="J56">
        <v>21</v>
      </c>
      <c r="K56">
        <v>1</v>
      </c>
      <c r="L56">
        <v>252</v>
      </c>
      <c r="M56">
        <v>2.1</v>
      </c>
      <c r="N56">
        <v>0.1</v>
      </c>
      <c r="O56">
        <v>14</v>
      </c>
      <c r="P56">
        <v>2</v>
      </c>
      <c r="Q56">
        <v>336.00000000000006</v>
      </c>
      <c r="R56">
        <v>2.8000000000000003</v>
      </c>
      <c r="T56">
        <v>0</v>
      </c>
      <c r="U56">
        <v>0</v>
      </c>
      <c r="V56">
        <v>0</v>
      </c>
      <c r="W56">
        <v>0</v>
      </c>
    </row>
    <row r="57" spans="1:23">
      <c r="A57" t="s">
        <v>866</v>
      </c>
      <c r="B57" t="s">
        <v>867</v>
      </c>
      <c r="C57" t="s">
        <v>868</v>
      </c>
      <c r="D57" t="s">
        <v>871</v>
      </c>
      <c r="E57">
        <v>40</v>
      </c>
      <c r="F57" t="s">
        <v>723</v>
      </c>
      <c r="G57" t="s">
        <v>870</v>
      </c>
      <c r="H57">
        <v>2.4</v>
      </c>
      <c r="I57">
        <v>1</v>
      </c>
      <c r="J57">
        <v>21</v>
      </c>
      <c r="K57">
        <v>1</v>
      </c>
      <c r="L57">
        <v>840</v>
      </c>
      <c r="M57">
        <v>21</v>
      </c>
      <c r="N57">
        <v>1</v>
      </c>
      <c r="O57">
        <v>14</v>
      </c>
      <c r="P57">
        <v>1</v>
      </c>
      <c r="Q57">
        <v>560</v>
      </c>
      <c r="R57">
        <v>14</v>
      </c>
      <c r="S57">
        <v>1</v>
      </c>
      <c r="T57">
        <v>4</v>
      </c>
      <c r="U57">
        <v>1</v>
      </c>
      <c r="V57">
        <v>160</v>
      </c>
      <c r="W57">
        <v>4</v>
      </c>
    </row>
    <row r="58" spans="1:23">
      <c r="A58" t="s">
        <v>586</v>
      </c>
      <c r="B58" t="s">
        <v>872</v>
      </c>
      <c r="C58" t="s">
        <v>873</v>
      </c>
      <c r="D58" t="s">
        <v>874</v>
      </c>
      <c r="E58">
        <v>1</v>
      </c>
      <c r="F58" t="s">
        <v>723</v>
      </c>
      <c r="G58" t="s">
        <v>733</v>
      </c>
      <c r="I58">
        <v>0.2</v>
      </c>
      <c r="J58">
        <v>4</v>
      </c>
      <c r="K58">
        <v>20</v>
      </c>
      <c r="L58">
        <v>16</v>
      </c>
      <c r="M58">
        <v>16</v>
      </c>
      <c r="O58">
        <v>0</v>
      </c>
      <c r="P58">
        <v>0</v>
      </c>
      <c r="Q58">
        <v>0</v>
      </c>
      <c r="R58">
        <v>0</v>
      </c>
      <c r="T58">
        <v>0</v>
      </c>
      <c r="U58">
        <v>0</v>
      </c>
      <c r="V58">
        <v>0</v>
      </c>
      <c r="W58">
        <v>0</v>
      </c>
    </row>
    <row r="59" spans="1:23">
      <c r="A59" t="s">
        <v>586</v>
      </c>
      <c r="B59" t="s">
        <v>875</v>
      </c>
      <c r="C59" t="s">
        <v>876</v>
      </c>
      <c r="D59" t="s">
        <v>877</v>
      </c>
      <c r="E59">
        <v>0.2</v>
      </c>
      <c r="F59" t="s">
        <v>723</v>
      </c>
      <c r="G59" t="s">
        <v>733</v>
      </c>
      <c r="I59">
        <v>1E-3</v>
      </c>
      <c r="J59">
        <v>1</v>
      </c>
      <c r="K59">
        <v>1</v>
      </c>
      <c r="L59">
        <v>2.0000000000000001E-4</v>
      </c>
      <c r="M59">
        <v>1E-3</v>
      </c>
      <c r="N59">
        <v>1E-3</v>
      </c>
      <c r="O59">
        <v>1</v>
      </c>
      <c r="P59">
        <v>1</v>
      </c>
      <c r="Q59">
        <v>2.0000000000000001E-4</v>
      </c>
      <c r="R59">
        <v>1E-3</v>
      </c>
      <c r="S59">
        <v>1E-3</v>
      </c>
      <c r="T59">
        <v>1</v>
      </c>
      <c r="U59">
        <v>1</v>
      </c>
      <c r="V59">
        <v>2.0000000000000001E-4</v>
      </c>
      <c r="W59">
        <v>1E-3</v>
      </c>
    </row>
    <row r="60" spans="1:23">
      <c r="A60" t="s">
        <v>586</v>
      </c>
      <c r="B60" t="s">
        <v>878</v>
      </c>
      <c r="C60" t="s">
        <v>738</v>
      </c>
      <c r="D60" t="s">
        <v>879</v>
      </c>
      <c r="E60">
        <v>1</v>
      </c>
      <c r="F60" t="s">
        <v>746</v>
      </c>
      <c r="G60" t="s">
        <v>754</v>
      </c>
      <c r="I60">
        <v>0.4</v>
      </c>
      <c r="J60">
        <v>3</v>
      </c>
      <c r="K60">
        <v>2</v>
      </c>
      <c r="L60">
        <v>2.4000000000000004</v>
      </c>
      <c r="M60">
        <v>2.4000000000000004</v>
      </c>
      <c r="O60">
        <v>0</v>
      </c>
      <c r="P60">
        <v>0</v>
      </c>
      <c r="Q60">
        <v>0</v>
      </c>
      <c r="R60">
        <v>0</v>
      </c>
      <c r="T60">
        <v>0</v>
      </c>
      <c r="U60">
        <v>0</v>
      </c>
      <c r="V60">
        <v>0</v>
      </c>
      <c r="W60">
        <v>0</v>
      </c>
    </row>
    <row r="61" spans="1:23">
      <c r="A61" t="s">
        <v>586</v>
      </c>
      <c r="B61" t="s">
        <v>880</v>
      </c>
      <c r="C61" t="s">
        <v>738</v>
      </c>
      <c r="D61" t="s">
        <v>881</v>
      </c>
      <c r="E61">
        <v>500</v>
      </c>
      <c r="F61" t="s">
        <v>723</v>
      </c>
      <c r="G61" t="s">
        <v>724</v>
      </c>
      <c r="J61">
        <v>0</v>
      </c>
      <c r="K61">
        <v>0</v>
      </c>
      <c r="L61">
        <v>0</v>
      </c>
      <c r="M61">
        <v>0</v>
      </c>
      <c r="N61">
        <v>0.02</v>
      </c>
      <c r="O61">
        <v>7</v>
      </c>
      <c r="P61">
        <v>4</v>
      </c>
      <c r="Q61">
        <v>280</v>
      </c>
      <c r="R61">
        <v>0.56000000000000005</v>
      </c>
      <c r="S61">
        <v>0.02</v>
      </c>
      <c r="T61">
        <v>7</v>
      </c>
      <c r="U61">
        <v>4</v>
      </c>
      <c r="V61">
        <v>280</v>
      </c>
      <c r="W61">
        <v>0.56000000000000005</v>
      </c>
    </row>
    <row r="62" spans="1:23">
      <c r="A62" t="s">
        <v>586</v>
      </c>
      <c r="B62" t="s">
        <v>882</v>
      </c>
      <c r="C62" t="s">
        <v>883</v>
      </c>
      <c r="D62" t="s">
        <v>884</v>
      </c>
      <c r="E62">
        <v>0.05</v>
      </c>
      <c r="F62" t="s">
        <v>723</v>
      </c>
      <c r="G62" t="s">
        <v>733</v>
      </c>
      <c r="I62">
        <v>0.2</v>
      </c>
      <c r="J62">
        <v>14</v>
      </c>
      <c r="K62">
        <v>12</v>
      </c>
      <c r="L62">
        <v>1.6800000000000002</v>
      </c>
      <c r="M62">
        <v>33.6</v>
      </c>
      <c r="O62">
        <v>0</v>
      </c>
      <c r="P62">
        <v>0</v>
      </c>
      <c r="Q62">
        <v>0</v>
      </c>
      <c r="R62">
        <v>0</v>
      </c>
      <c r="T62">
        <v>0</v>
      </c>
      <c r="U62">
        <v>0</v>
      </c>
      <c r="V62">
        <v>0</v>
      </c>
      <c r="W62">
        <v>0</v>
      </c>
    </row>
    <row r="63" spans="1:23">
      <c r="A63" t="s">
        <v>586</v>
      </c>
      <c r="B63" t="s">
        <v>885</v>
      </c>
      <c r="C63" t="s">
        <v>750</v>
      </c>
      <c r="D63" t="s">
        <v>886</v>
      </c>
      <c r="E63">
        <v>50</v>
      </c>
      <c r="F63" t="s">
        <v>723</v>
      </c>
      <c r="G63" t="s">
        <v>724</v>
      </c>
      <c r="I63">
        <v>1E-3</v>
      </c>
      <c r="J63">
        <v>7</v>
      </c>
      <c r="K63">
        <v>24</v>
      </c>
      <c r="L63">
        <v>8.4</v>
      </c>
      <c r="M63">
        <v>0.16800000000000001</v>
      </c>
      <c r="O63">
        <v>14</v>
      </c>
      <c r="P63">
        <v>24</v>
      </c>
      <c r="Q63">
        <v>0</v>
      </c>
      <c r="R63">
        <v>0</v>
      </c>
      <c r="T63">
        <v>0</v>
      </c>
      <c r="U63">
        <v>0</v>
      </c>
      <c r="V63">
        <v>0</v>
      </c>
      <c r="W63">
        <v>0</v>
      </c>
    </row>
    <row r="64" spans="1:23">
      <c r="A64" t="s">
        <v>586</v>
      </c>
      <c r="B64" t="s">
        <v>887</v>
      </c>
      <c r="C64" t="s">
        <v>750</v>
      </c>
      <c r="D64" t="s">
        <v>888</v>
      </c>
      <c r="E64">
        <v>200</v>
      </c>
      <c r="F64" t="s">
        <v>723</v>
      </c>
      <c r="G64" t="s">
        <v>733</v>
      </c>
      <c r="I64">
        <v>1E-3</v>
      </c>
      <c r="J64">
        <v>7</v>
      </c>
      <c r="K64">
        <v>6</v>
      </c>
      <c r="L64">
        <v>8.4</v>
      </c>
      <c r="M64">
        <v>4.2000000000000003E-2</v>
      </c>
      <c r="O64">
        <v>0</v>
      </c>
      <c r="P64">
        <v>0</v>
      </c>
      <c r="Q64">
        <v>0</v>
      </c>
      <c r="R64">
        <v>0</v>
      </c>
      <c r="T64">
        <v>0</v>
      </c>
      <c r="U64">
        <v>0</v>
      </c>
      <c r="V64">
        <v>0</v>
      </c>
      <c r="W64">
        <v>0</v>
      </c>
    </row>
    <row r="65" spans="1:23">
      <c r="A65" t="s">
        <v>586</v>
      </c>
      <c r="B65" t="s">
        <v>889</v>
      </c>
      <c r="C65" t="s">
        <v>890</v>
      </c>
      <c r="D65" t="s">
        <v>891</v>
      </c>
      <c r="E65">
        <v>20</v>
      </c>
      <c r="F65" t="s">
        <v>723</v>
      </c>
      <c r="G65" t="s">
        <v>724</v>
      </c>
      <c r="I65">
        <v>5.0000000000000001E-3</v>
      </c>
      <c r="J65">
        <v>21</v>
      </c>
      <c r="K65">
        <v>1</v>
      </c>
      <c r="L65">
        <v>2.1</v>
      </c>
      <c r="M65">
        <v>0.105</v>
      </c>
      <c r="N65">
        <v>5.0000000000000001E-3</v>
      </c>
      <c r="O65">
        <v>14</v>
      </c>
      <c r="P65">
        <v>1</v>
      </c>
      <c r="Q65">
        <v>1.4000000000000001</v>
      </c>
      <c r="R65">
        <v>7.0000000000000007E-2</v>
      </c>
      <c r="S65">
        <v>5.0000000000000001E-3</v>
      </c>
      <c r="T65">
        <v>4</v>
      </c>
      <c r="U65">
        <v>1</v>
      </c>
      <c r="V65">
        <v>0.4</v>
      </c>
      <c r="W65">
        <v>0.02</v>
      </c>
    </row>
    <row r="66" spans="1:23">
      <c r="A66" t="s">
        <v>586</v>
      </c>
      <c r="B66" t="s">
        <v>892</v>
      </c>
      <c r="C66" t="s">
        <v>893</v>
      </c>
      <c r="D66" t="s">
        <v>894</v>
      </c>
      <c r="E66">
        <v>10</v>
      </c>
      <c r="F66" t="s">
        <v>723</v>
      </c>
      <c r="G66" t="s">
        <v>733</v>
      </c>
      <c r="I66">
        <v>0.5</v>
      </c>
      <c r="J66">
        <v>7</v>
      </c>
      <c r="K66">
        <v>2</v>
      </c>
      <c r="L66">
        <v>70</v>
      </c>
      <c r="M66">
        <v>7</v>
      </c>
      <c r="N66">
        <v>0.1</v>
      </c>
      <c r="O66">
        <v>3</v>
      </c>
      <c r="P66">
        <v>2</v>
      </c>
      <c r="Q66">
        <v>6.0000000000000009</v>
      </c>
      <c r="R66">
        <v>0.60000000000000009</v>
      </c>
      <c r="T66">
        <v>0</v>
      </c>
      <c r="U66">
        <v>0</v>
      </c>
      <c r="V66">
        <v>0</v>
      </c>
      <c r="W66">
        <v>0</v>
      </c>
    </row>
    <row r="67" spans="1:23">
      <c r="A67" t="s">
        <v>586</v>
      </c>
      <c r="B67" t="s">
        <v>895</v>
      </c>
      <c r="C67" t="s">
        <v>893</v>
      </c>
      <c r="D67" t="s">
        <v>896</v>
      </c>
      <c r="E67">
        <v>40</v>
      </c>
      <c r="F67" t="s">
        <v>723</v>
      </c>
      <c r="G67" t="s">
        <v>724</v>
      </c>
      <c r="I67">
        <v>0.5</v>
      </c>
      <c r="J67">
        <v>7</v>
      </c>
      <c r="K67">
        <v>2</v>
      </c>
      <c r="L67">
        <v>280</v>
      </c>
      <c r="M67">
        <v>7</v>
      </c>
      <c r="N67">
        <v>0.1</v>
      </c>
      <c r="O67">
        <v>7</v>
      </c>
      <c r="P67">
        <v>2</v>
      </c>
      <c r="Q67">
        <v>56.000000000000007</v>
      </c>
      <c r="R67">
        <v>1.4000000000000001</v>
      </c>
      <c r="T67">
        <v>0</v>
      </c>
      <c r="U67">
        <v>0</v>
      </c>
      <c r="V67">
        <v>0</v>
      </c>
      <c r="W67">
        <v>0</v>
      </c>
    </row>
    <row r="68" spans="1:23">
      <c r="A68" t="s">
        <v>586</v>
      </c>
      <c r="B68" t="s">
        <v>897</v>
      </c>
      <c r="C68" t="s">
        <v>738</v>
      </c>
      <c r="D68" t="s">
        <v>898</v>
      </c>
      <c r="E68">
        <v>40</v>
      </c>
      <c r="F68" t="s">
        <v>723</v>
      </c>
      <c r="G68" t="s">
        <v>733</v>
      </c>
      <c r="I68">
        <v>0.2</v>
      </c>
      <c r="J68">
        <v>5</v>
      </c>
      <c r="K68">
        <v>5</v>
      </c>
      <c r="L68">
        <v>200</v>
      </c>
      <c r="M68">
        <v>5</v>
      </c>
      <c r="N68">
        <v>0.3</v>
      </c>
      <c r="O68">
        <v>5</v>
      </c>
      <c r="P68">
        <v>5</v>
      </c>
      <c r="Q68">
        <v>300</v>
      </c>
      <c r="R68">
        <v>7.5</v>
      </c>
      <c r="T68">
        <v>0</v>
      </c>
      <c r="U68">
        <v>0</v>
      </c>
      <c r="V68">
        <v>0</v>
      </c>
      <c r="W68">
        <v>0</v>
      </c>
    </row>
    <row r="69" spans="1:23">
      <c r="A69" t="s">
        <v>586</v>
      </c>
      <c r="B69" t="s">
        <v>899</v>
      </c>
      <c r="C69" t="s">
        <v>900</v>
      </c>
      <c r="D69" t="s">
        <v>901</v>
      </c>
      <c r="E69">
        <v>50</v>
      </c>
      <c r="F69" t="s">
        <v>728</v>
      </c>
      <c r="G69" t="s">
        <v>754</v>
      </c>
      <c r="I69">
        <v>1</v>
      </c>
      <c r="J69">
        <v>1</v>
      </c>
      <c r="K69">
        <v>2</v>
      </c>
      <c r="L69">
        <v>100</v>
      </c>
      <c r="M69">
        <v>2</v>
      </c>
      <c r="N69">
        <v>0.25</v>
      </c>
      <c r="O69">
        <v>1</v>
      </c>
      <c r="P69">
        <v>1</v>
      </c>
      <c r="Q69">
        <v>12.5</v>
      </c>
      <c r="R69">
        <v>0.25</v>
      </c>
      <c r="T69">
        <v>0</v>
      </c>
      <c r="U69">
        <v>0</v>
      </c>
      <c r="V69">
        <v>0</v>
      </c>
      <c r="W69">
        <v>0</v>
      </c>
    </row>
    <row r="70" spans="1:23">
      <c r="A70" t="s">
        <v>586</v>
      </c>
      <c r="B70" t="s">
        <v>902</v>
      </c>
      <c r="C70" t="s">
        <v>903</v>
      </c>
      <c r="D70" t="s">
        <v>904</v>
      </c>
      <c r="E70">
        <v>0.3</v>
      </c>
      <c r="F70" t="s">
        <v>723</v>
      </c>
      <c r="G70" t="s">
        <v>724</v>
      </c>
      <c r="J70">
        <v>0</v>
      </c>
      <c r="K70">
        <v>0</v>
      </c>
      <c r="L70">
        <v>0</v>
      </c>
      <c r="M70">
        <v>0</v>
      </c>
      <c r="N70">
        <v>0.05</v>
      </c>
      <c r="O70">
        <v>2</v>
      </c>
      <c r="P70">
        <v>2</v>
      </c>
      <c r="Q70">
        <v>0.06</v>
      </c>
      <c r="R70">
        <v>0.2</v>
      </c>
      <c r="T70">
        <v>0</v>
      </c>
      <c r="U70">
        <v>0</v>
      </c>
      <c r="V70">
        <v>0</v>
      </c>
      <c r="W70">
        <v>0</v>
      </c>
    </row>
    <row r="71" spans="1:23">
      <c r="A71" t="s">
        <v>586</v>
      </c>
      <c r="B71" t="s">
        <v>905</v>
      </c>
      <c r="C71" t="s">
        <v>811</v>
      </c>
      <c r="D71" t="s">
        <v>906</v>
      </c>
      <c r="E71">
        <v>5</v>
      </c>
      <c r="F71" t="s">
        <v>723</v>
      </c>
      <c r="G71" t="s">
        <v>733</v>
      </c>
      <c r="I71">
        <v>0.2</v>
      </c>
      <c r="J71">
        <v>5</v>
      </c>
      <c r="K71">
        <v>4</v>
      </c>
      <c r="L71">
        <v>20</v>
      </c>
      <c r="M71">
        <v>4</v>
      </c>
      <c r="O71">
        <v>0</v>
      </c>
      <c r="P71">
        <v>0</v>
      </c>
      <c r="Q71">
        <v>0</v>
      </c>
      <c r="R71">
        <v>0</v>
      </c>
      <c r="T71">
        <v>0</v>
      </c>
      <c r="U71">
        <v>0</v>
      </c>
      <c r="V71">
        <v>0</v>
      </c>
      <c r="W71">
        <v>0</v>
      </c>
    </row>
    <row r="72" spans="1:23">
      <c r="A72" t="s">
        <v>586</v>
      </c>
      <c r="B72" t="s">
        <v>907</v>
      </c>
      <c r="C72" t="s">
        <v>908</v>
      </c>
      <c r="D72" t="s">
        <v>909</v>
      </c>
      <c r="E72">
        <v>20</v>
      </c>
      <c r="F72" t="s">
        <v>723</v>
      </c>
      <c r="G72" t="s">
        <v>733</v>
      </c>
      <c r="I72">
        <v>0.1</v>
      </c>
      <c r="J72">
        <v>3</v>
      </c>
      <c r="K72">
        <v>6</v>
      </c>
      <c r="L72">
        <v>36</v>
      </c>
      <c r="M72">
        <v>1.8</v>
      </c>
      <c r="O72">
        <v>0</v>
      </c>
      <c r="P72">
        <v>0</v>
      </c>
      <c r="Q72">
        <v>0</v>
      </c>
      <c r="R72">
        <v>0</v>
      </c>
      <c r="T72">
        <v>0</v>
      </c>
      <c r="U72">
        <v>0</v>
      </c>
      <c r="V72">
        <v>0</v>
      </c>
      <c r="W72">
        <v>0</v>
      </c>
    </row>
    <row r="73" spans="1:23">
      <c r="A73" t="s">
        <v>586</v>
      </c>
      <c r="B73" t="s">
        <v>910</v>
      </c>
      <c r="C73" t="s">
        <v>911</v>
      </c>
      <c r="D73" t="s">
        <v>912</v>
      </c>
      <c r="E73">
        <v>25</v>
      </c>
      <c r="F73" t="s">
        <v>723</v>
      </c>
      <c r="G73" t="s">
        <v>724</v>
      </c>
      <c r="I73">
        <v>0</v>
      </c>
      <c r="J73">
        <v>0</v>
      </c>
      <c r="K73">
        <v>1</v>
      </c>
      <c r="L73">
        <v>0</v>
      </c>
      <c r="M73">
        <v>0</v>
      </c>
      <c r="N73">
        <v>0.1</v>
      </c>
      <c r="O73">
        <v>10</v>
      </c>
      <c r="P73">
        <v>1</v>
      </c>
      <c r="Q73">
        <v>25</v>
      </c>
      <c r="R73">
        <v>1</v>
      </c>
      <c r="S73">
        <v>0.1</v>
      </c>
      <c r="T73">
        <v>4</v>
      </c>
      <c r="U73">
        <v>1</v>
      </c>
      <c r="V73">
        <v>10</v>
      </c>
      <c r="W73">
        <v>0.4</v>
      </c>
    </row>
    <row r="74" spans="1:23">
      <c r="A74" t="s">
        <v>831</v>
      </c>
      <c r="B74" t="s">
        <v>913</v>
      </c>
      <c r="C74" t="s">
        <v>833</v>
      </c>
      <c r="D74" t="s">
        <v>914</v>
      </c>
      <c r="E74">
        <v>100</v>
      </c>
      <c r="F74" t="s">
        <v>723</v>
      </c>
      <c r="G74" t="s">
        <v>754</v>
      </c>
      <c r="H74">
        <v>0.5</v>
      </c>
      <c r="I74">
        <v>0.1</v>
      </c>
      <c r="J74">
        <v>5</v>
      </c>
      <c r="K74">
        <v>1.5</v>
      </c>
      <c r="L74">
        <v>75</v>
      </c>
      <c r="M74">
        <v>0.75</v>
      </c>
      <c r="N74">
        <v>0.05</v>
      </c>
      <c r="O74">
        <v>5</v>
      </c>
      <c r="P74">
        <v>1.5</v>
      </c>
      <c r="Q74">
        <v>37.500000000000007</v>
      </c>
      <c r="R74">
        <v>0.37500000000000006</v>
      </c>
      <c r="T74">
        <v>0</v>
      </c>
      <c r="U74">
        <v>0</v>
      </c>
      <c r="V74">
        <v>0</v>
      </c>
      <c r="W74">
        <v>0</v>
      </c>
    </row>
    <row r="75" spans="1:23">
      <c r="A75" t="s">
        <v>586</v>
      </c>
      <c r="B75" t="s">
        <v>915</v>
      </c>
      <c r="C75" t="s">
        <v>916</v>
      </c>
      <c r="D75" t="s">
        <v>917</v>
      </c>
      <c r="E75">
        <v>20</v>
      </c>
      <c r="F75" t="s">
        <v>723</v>
      </c>
      <c r="G75" t="s">
        <v>733</v>
      </c>
      <c r="I75">
        <v>0.3</v>
      </c>
      <c r="J75">
        <v>1</v>
      </c>
      <c r="K75">
        <v>6</v>
      </c>
      <c r="L75">
        <v>36</v>
      </c>
      <c r="M75">
        <v>1.7999999999999998</v>
      </c>
      <c r="O75">
        <v>0</v>
      </c>
      <c r="P75">
        <v>0</v>
      </c>
      <c r="Q75">
        <v>0</v>
      </c>
      <c r="R75">
        <v>0</v>
      </c>
      <c r="T75">
        <v>0</v>
      </c>
      <c r="U75">
        <v>0</v>
      </c>
      <c r="V75">
        <v>0</v>
      </c>
      <c r="W75">
        <v>0</v>
      </c>
    </row>
    <row r="76" spans="1:23">
      <c r="A76" t="s">
        <v>586</v>
      </c>
      <c r="B76" t="s">
        <v>918</v>
      </c>
      <c r="C76" t="s">
        <v>919</v>
      </c>
      <c r="D76" t="s">
        <v>920</v>
      </c>
      <c r="E76">
        <v>400</v>
      </c>
      <c r="F76" t="s">
        <v>723</v>
      </c>
      <c r="G76" t="s">
        <v>724</v>
      </c>
      <c r="J76">
        <v>0</v>
      </c>
      <c r="K76">
        <v>0</v>
      </c>
      <c r="L76">
        <v>0</v>
      </c>
      <c r="M76">
        <v>0</v>
      </c>
      <c r="O76">
        <v>0</v>
      </c>
      <c r="P76">
        <v>0</v>
      </c>
      <c r="Q76">
        <v>0</v>
      </c>
      <c r="R76">
        <v>0</v>
      </c>
      <c r="S76">
        <v>0.1</v>
      </c>
      <c r="T76">
        <v>5</v>
      </c>
      <c r="U76">
        <v>3</v>
      </c>
      <c r="V76">
        <v>600.00000000000011</v>
      </c>
      <c r="W76">
        <v>1.5000000000000002</v>
      </c>
    </row>
    <row r="77" spans="1:23">
      <c r="A77" t="s">
        <v>586</v>
      </c>
      <c r="B77" t="s">
        <v>921</v>
      </c>
      <c r="C77" t="s">
        <v>922</v>
      </c>
      <c r="D77" t="s">
        <v>923</v>
      </c>
      <c r="E77">
        <v>10</v>
      </c>
      <c r="F77" t="s">
        <v>728</v>
      </c>
      <c r="G77" t="s">
        <v>733</v>
      </c>
      <c r="I77">
        <v>2E-3</v>
      </c>
      <c r="J77">
        <v>0</v>
      </c>
      <c r="K77">
        <v>0</v>
      </c>
      <c r="L77">
        <v>0</v>
      </c>
      <c r="M77">
        <v>0</v>
      </c>
      <c r="N77">
        <v>2E-3</v>
      </c>
      <c r="O77">
        <v>0</v>
      </c>
      <c r="P77">
        <v>0</v>
      </c>
      <c r="Q77">
        <v>0</v>
      </c>
      <c r="R77">
        <v>0</v>
      </c>
      <c r="T77">
        <v>0</v>
      </c>
      <c r="U77">
        <v>0</v>
      </c>
      <c r="V77">
        <v>0</v>
      </c>
      <c r="W77">
        <v>0</v>
      </c>
    </row>
    <row r="78" spans="1:23">
      <c r="A78" t="s">
        <v>586</v>
      </c>
      <c r="B78" t="s">
        <v>924</v>
      </c>
      <c r="C78" t="s">
        <v>925</v>
      </c>
      <c r="D78" t="s">
        <v>926</v>
      </c>
      <c r="E78">
        <v>10</v>
      </c>
      <c r="F78" t="s">
        <v>728</v>
      </c>
      <c r="G78" t="s">
        <v>754</v>
      </c>
      <c r="I78">
        <v>0.5</v>
      </c>
      <c r="J78">
        <v>3</v>
      </c>
      <c r="K78">
        <v>1</v>
      </c>
      <c r="L78">
        <v>15</v>
      </c>
      <c r="M78">
        <v>1.5</v>
      </c>
      <c r="N78">
        <v>0.05</v>
      </c>
      <c r="O78">
        <v>1</v>
      </c>
      <c r="P78">
        <v>1</v>
      </c>
      <c r="Q78">
        <v>0.5</v>
      </c>
      <c r="R78">
        <v>0.05</v>
      </c>
      <c r="S78">
        <v>0.05</v>
      </c>
      <c r="T78">
        <v>1</v>
      </c>
      <c r="U78">
        <v>1</v>
      </c>
      <c r="V78">
        <v>0.5</v>
      </c>
      <c r="W78">
        <v>0.05</v>
      </c>
    </row>
    <row r="79" spans="1:23">
      <c r="A79" t="s">
        <v>586</v>
      </c>
      <c r="B79" t="s">
        <v>927</v>
      </c>
      <c r="C79" t="s">
        <v>928</v>
      </c>
      <c r="D79" t="s">
        <v>929</v>
      </c>
      <c r="E79">
        <v>250</v>
      </c>
      <c r="F79" t="s">
        <v>930</v>
      </c>
      <c r="G79" t="s">
        <v>931</v>
      </c>
      <c r="I79">
        <v>0.2</v>
      </c>
      <c r="J79">
        <v>3</v>
      </c>
      <c r="K79">
        <v>4</v>
      </c>
      <c r="L79">
        <v>600.00000000000011</v>
      </c>
      <c r="M79">
        <v>2.4000000000000004</v>
      </c>
      <c r="O79">
        <v>0</v>
      </c>
      <c r="P79">
        <v>0</v>
      </c>
      <c r="Q79">
        <v>0</v>
      </c>
      <c r="R79">
        <v>0</v>
      </c>
      <c r="T79">
        <v>0</v>
      </c>
      <c r="U79">
        <v>0</v>
      </c>
      <c r="V79">
        <v>0</v>
      </c>
      <c r="W79">
        <v>0</v>
      </c>
    </row>
    <row r="80" spans="1:23">
      <c r="A80" t="s">
        <v>586</v>
      </c>
      <c r="B80" t="s">
        <v>932</v>
      </c>
      <c r="C80" t="s">
        <v>933</v>
      </c>
      <c r="D80" t="s">
        <v>934</v>
      </c>
      <c r="E80">
        <v>50</v>
      </c>
      <c r="F80" t="s">
        <v>723</v>
      </c>
      <c r="G80" t="s">
        <v>754</v>
      </c>
      <c r="I80">
        <v>0.05</v>
      </c>
      <c r="J80">
        <v>5</v>
      </c>
      <c r="K80">
        <v>4</v>
      </c>
      <c r="L80">
        <v>50</v>
      </c>
      <c r="M80">
        <v>1</v>
      </c>
      <c r="O80">
        <v>0</v>
      </c>
      <c r="P80">
        <v>0</v>
      </c>
      <c r="Q80">
        <v>0</v>
      </c>
      <c r="R80">
        <v>0</v>
      </c>
      <c r="T80">
        <v>0</v>
      </c>
      <c r="U80">
        <v>0</v>
      </c>
      <c r="V80">
        <v>0</v>
      </c>
      <c r="W80">
        <v>0</v>
      </c>
    </row>
    <row r="81" spans="1:23">
      <c r="A81" t="s">
        <v>586</v>
      </c>
      <c r="B81" t="s">
        <v>935</v>
      </c>
      <c r="C81" t="s">
        <v>936</v>
      </c>
      <c r="D81" t="s">
        <v>822</v>
      </c>
      <c r="E81">
        <v>500</v>
      </c>
      <c r="F81" t="s">
        <v>723</v>
      </c>
      <c r="G81" t="s">
        <v>724</v>
      </c>
      <c r="I81">
        <v>0.3</v>
      </c>
      <c r="J81">
        <v>7</v>
      </c>
      <c r="K81">
        <v>2</v>
      </c>
      <c r="L81">
        <v>2100</v>
      </c>
      <c r="M81">
        <v>4.2</v>
      </c>
      <c r="N81">
        <v>0.3</v>
      </c>
      <c r="O81">
        <v>7</v>
      </c>
      <c r="P81">
        <v>2</v>
      </c>
      <c r="Q81">
        <v>2100</v>
      </c>
      <c r="R81">
        <v>4.2</v>
      </c>
      <c r="T81">
        <v>0</v>
      </c>
      <c r="U81">
        <v>0</v>
      </c>
      <c r="V81">
        <v>0</v>
      </c>
      <c r="W81">
        <v>0</v>
      </c>
    </row>
    <row r="82" spans="1:23">
      <c r="A82" t="s">
        <v>586</v>
      </c>
      <c r="B82" t="s">
        <v>937</v>
      </c>
      <c r="C82" t="s">
        <v>938</v>
      </c>
      <c r="D82" t="s">
        <v>939</v>
      </c>
      <c r="E82">
        <v>20</v>
      </c>
      <c r="F82" t="s">
        <v>728</v>
      </c>
      <c r="G82" t="s">
        <v>754</v>
      </c>
      <c r="I82">
        <v>6.0000000000000001E-3</v>
      </c>
      <c r="J82">
        <v>1</v>
      </c>
      <c r="K82">
        <v>1</v>
      </c>
      <c r="L82">
        <v>0.12</v>
      </c>
      <c r="M82">
        <v>6.0000000000000001E-3</v>
      </c>
      <c r="N82">
        <v>6.0000000000000001E-3</v>
      </c>
      <c r="O82">
        <v>1</v>
      </c>
      <c r="P82">
        <v>1</v>
      </c>
      <c r="Q82">
        <v>0.12</v>
      </c>
      <c r="R82">
        <v>6.0000000000000001E-3</v>
      </c>
      <c r="S82">
        <v>6.0000000000000001E-3</v>
      </c>
      <c r="T82">
        <v>1</v>
      </c>
      <c r="U82">
        <v>1</v>
      </c>
      <c r="V82">
        <v>0.12</v>
      </c>
      <c r="W82">
        <v>6.0000000000000001E-3</v>
      </c>
    </row>
    <row r="83" spans="1:23">
      <c r="A83" t="s">
        <v>586</v>
      </c>
      <c r="B83" t="s">
        <v>940</v>
      </c>
      <c r="C83" t="s">
        <v>938</v>
      </c>
      <c r="D83" t="s">
        <v>939</v>
      </c>
      <c r="E83">
        <v>20</v>
      </c>
      <c r="F83" t="s">
        <v>728</v>
      </c>
      <c r="G83" t="s">
        <v>754</v>
      </c>
      <c r="I83">
        <v>0.8</v>
      </c>
      <c r="J83">
        <v>1</v>
      </c>
      <c r="K83">
        <v>1</v>
      </c>
      <c r="L83">
        <v>16</v>
      </c>
      <c r="M83">
        <v>0.8</v>
      </c>
      <c r="O83">
        <v>0</v>
      </c>
      <c r="P83">
        <v>0</v>
      </c>
      <c r="Q83">
        <v>0</v>
      </c>
      <c r="R83">
        <v>0</v>
      </c>
      <c r="T83">
        <v>0</v>
      </c>
      <c r="U83">
        <v>0</v>
      </c>
      <c r="V83">
        <v>0</v>
      </c>
      <c r="W83">
        <v>0</v>
      </c>
    </row>
    <row r="84" spans="1:23">
      <c r="A84" t="s">
        <v>586</v>
      </c>
      <c r="B84" t="s">
        <v>941</v>
      </c>
      <c r="C84" t="s">
        <v>942</v>
      </c>
      <c r="D84" t="s">
        <v>943</v>
      </c>
      <c r="E84">
        <v>1</v>
      </c>
      <c r="F84" t="s">
        <v>723</v>
      </c>
      <c r="G84" t="s">
        <v>724</v>
      </c>
      <c r="I84">
        <v>0.2</v>
      </c>
      <c r="J84">
        <v>4</v>
      </c>
      <c r="K84">
        <v>2</v>
      </c>
      <c r="L84">
        <v>1.6</v>
      </c>
      <c r="M84">
        <v>1.6</v>
      </c>
      <c r="N84">
        <v>0.2</v>
      </c>
      <c r="O84">
        <v>4</v>
      </c>
      <c r="P84">
        <v>2</v>
      </c>
      <c r="Q84">
        <v>1.6</v>
      </c>
      <c r="R84">
        <v>1.6</v>
      </c>
      <c r="T84">
        <v>0</v>
      </c>
      <c r="U84">
        <v>0</v>
      </c>
      <c r="V84">
        <v>0</v>
      </c>
      <c r="W84">
        <v>0</v>
      </c>
    </row>
    <row r="85" spans="1:23">
      <c r="A85" t="s">
        <v>586</v>
      </c>
      <c r="B85" t="s">
        <v>944</v>
      </c>
      <c r="C85" t="s">
        <v>945</v>
      </c>
      <c r="D85" t="s">
        <v>781</v>
      </c>
      <c r="E85">
        <v>1</v>
      </c>
      <c r="F85" t="s">
        <v>781</v>
      </c>
      <c r="G85" t="s">
        <v>781</v>
      </c>
      <c r="I85">
        <v>1</v>
      </c>
      <c r="K85">
        <v>1</v>
      </c>
      <c r="L85">
        <v>0</v>
      </c>
      <c r="M85">
        <v>0</v>
      </c>
      <c r="N85">
        <v>0.15</v>
      </c>
      <c r="P85">
        <v>1</v>
      </c>
      <c r="Q85">
        <v>0</v>
      </c>
      <c r="R85">
        <v>0</v>
      </c>
      <c r="T85">
        <v>0</v>
      </c>
      <c r="U85">
        <v>0</v>
      </c>
      <c r="V85">
        <v>0</v>
      </c>
      <c r="W85">
        <v>0</v>
      </c>
    </row>
    <row r="86" spans="1:23">
      <c r="A86" t="s">
        <v>586</v>
      </c>
      <c r="B86" t="s">
        <v>946</v>
      </c>
      <c r="C86" t="s">
        <v>947</v>
      </c>
      <c r="D86" t="s">
        <v>948</v>
      </c>
      <c r="E86">
        <v>500</v>
      </c>
      <c r="F86" t="s">
        <v>723</v>
      </c>
      <c r="G86" t="s">
        <v>733</v>
      </c>
      <c r="I86">
        <v>0.3</v>
      </c>
      <c r="J86">
        <v>5</v>
      </c>
      <c r="K86">
        <v>2</v>
      </c>
      <c r="L86">
        <v>1500</v>
      </c>
      <c r="M86">
        <v>3</v>
      </c>
      <c r="O86">
        <v>0</v>
      </c>
      <c r="P86">
        <v>0</v>
      </c>
      <c r="Q86">
        <v>0</v>
      </c>
      <c r="R86">
        <v>0</v>
      </c>
      <c r="T86">
        <v>0</v>
      </c>
      <c r="U86">
        <v>0</v>
      </c>
      <c r="V86">
        <v>0</v>
      </c>
      <c r="W86">
        <v>0</v>
      </c>
    </row>
    <row r="87" spans="1:23">
      <c r="A87" t="s">
        <v>586</v>
      </c>
      <c r="B87" t="s">
        <v>949</v>
      </c>
      <c r="C87" t="s">
        <v>738</v>
      </c>
      <c r="D87" t="s">
        <v>950</v>
      </c>
      <c r="E87">
        <v>1</v>
      </c>
      <c r="F87" t="s">
        <v>746</v>
      </c>
      <c r="G87" t="s">
        <v>733</v>
      </c>
      <c r="I87">
        <v>0.05</v>
      </c>
      <c r="J87">
        <v>5</v>
      </c>
      <c r="K87">
        <v>3</v>
      </c>
      <c r="L87">
        <v>0.75</v>
      </c>
      <c r="M87">
        <v>0.75</v>
      </c>
      <c r="O87">
        <v>0</v>
      </c>
      <c r="P87">
        <v>0</v>
      </c>
      <c r="Q87">
        <v>0</v>
      </c>
      <c r="R87">
        <v>0</v>
      </c>
      <c r="T87">
        <v>0</v>
      </c>
      <c r="U87">
        <v>0</v>
      </c>
      <c r="V87">
        <v>0</v>
      </c>
      <c r="W87">
        <v>0</v>
      </c>
    </row>
    <row r="88" spans="1:23">
      <c r="A88" t="s">
        <v>586</v>
      </c>
      <c r="B88" t="s">
        <v>951</v>
      </c>
      <c r="C88" t="s">
        <v>952</v>
      </c>
      <c r="D88" t="s">
        <v>953</v>
      </c>
      <c r="E88">
        <v>500</v>
      </c>
      <c r="F88" t="s">
        <v>723</v>
      </c>
      <c r="G88" t="s">
        <v>724</v>
      </c>
      <c r="J88">
        <v>0</v>
      </c>
      <c r="K88">
        <v>0</v>
      </c>
      <c r="L88">
        <v>0</v>
      </c>
      <c r="M88">
        <v>0</v>
      </c>
      <c r="N88">
        <v>0.05</v>
      </c>
      <c r="O88">
        <v>7</v>
      </c>
      <c r="P88">
        <v>3</v>
      </c>
      <c r="Q88">
        <v>525.00000000000011</v>
      </c>
      <c r="R88">
        <v>1.0500000000000003</v>
      </c>
      <c r="S88">
        <v>0.05</v>
      </c>
      <c r="T88">
        <v>4</v>
      </c>
      <c r="U88">
        <v>3</v>
      </c>
      <c r="V88">
        <v>300.00000000000006</v>
      </c>
      <c r="W88">
        <v>0.60000000000000009</v>
      </c>
    </row>
    <row r="89" spans="1:23">
      <c r="A89" t="s">
        <v>586</v>
      </c>
      <c r="B89" t="s">
        <v>954</v>
      </c>
      <c r="C89" t="s">
        <v>955</v>
      </c>
      <c r="D89" t="s">
        <v>956</v>
      </c>
      <c r="E89">
        <v>5</v>
      </c>
      <c r="F89" t="s">
        <v>723</v>
      </c>
      <c r="G89" t="s">
        <v>733</v>
      </c>
      <c r="I89">
        <v>0.3</v>
      </c>
      <c r="J89">
        <v>7</v>
      </c>
      <c r="K89">
        <v>3</v>
      </c>
      <c r="L89">
        <v>31.5</v>
      </c>
      <c r="M89">
        <v>6.3</v>
      </c>
      <c r="N89">
        <v>0.2</v>
      </c>
      <c r="O89">
        <v>3</v>
      </c>
      <c r="P89">
        <v>3</v>
      </c>
      <c r="Q89">
        <v>9.0000000000000018</v>
      </c>
      <c r="R89">
        <v>1.8000000000000003</v>
      </c>
      <c r="S89">
        <v>0.1</v>
      </c>
      <c r="T89">
        <v>1</v>
      </c>
      <c r="U89">
        <v>3</v>
      </c>
      <c r="V89">
        <v>1.5000000000000002</v>
      </c>
      <c r="W89">
        <v>0.30000000000000004</v>
      </c>
    </row>
    <row r="90" spans="1:23">
      <c r="A90" t="s">
        <v>586</v>
      </c>
      <c r="B90" t="s">
        <v>957</v>
      </c>
      <c r="C90" t="s">
        <v>738</v>
      </c>
      <c r="D90" t="s">
        <v>953</v>
      </c>
      <c r="E90">
        <v>500</v>
      </c>
      <c r="F90" t="s">
        <v>723</v>
      </c>
      <c r="G90" t="s">
        <v>724</v>
      </c>
      <c r="J90">
        <v>0</v>
      </c>
      <c r="K90">
        <v>0</v>
      </c>
      <c r="L90">
        <v>0</v>
      </c>
      <c r="M90">
        <v>0</v>
      </c>
      <c r="N90">
        <v>0.02</v>
      </c>
      <c r="O90">
        <v>7</v>
      </c>
      <c r="P90">
        <v>3</v>
      </c>
      <c r="Q90">
        <v>210</v>
      </c>
      <c r="R90">
        <v>0.42</v>
      </c>
      <c r="S90">
        <v>0.02</v>
      </c>
      <c r="T90">
        <v>7</v>
      </c>
      <c r="U90">
        <v>3</v>
      </c>
      <c r="V90">
        <v>210</v>
      </c>
      <c r="W90">
        <v>0.42</v>
      </c>
    </row>
    <row r="91" spans="1:23">
      <c r="A91" t="s">
        <v>586</v>
      </c>
      <c r="B91" t="s">
        <v>958</v>
      </c>
      <c r="C91" t="s">
        <v>738</v>
      </c>
      <c r="D91" t="s">
        <v>959</v>
      </c>
      <c r="E91">
        <v>100</v>
      </c>
      <c r="F91" t="s">
        <v>728</v>
      </c>
      <c r="G91" t="s">
        <v>729</v>
      </c>
      <c r="I91">
        <v>0.05</v>
      </c>
      <c r="J91">
        <v>5</v>
      </c>
      <c r="K91">
        <v>3</v>
      </c>
      <c r="L91">
        <v>75</v>
      </c>
      <c r="M91">
        <v>0.75</v>
      </c>
      <c r="O91">
        <v>0</v>
      </c>
      <c r="P91">
        <v>0</v>
      </c>
      <c r="Q91">
        <v>0</v>
      </c>
      <c r="R91">
        <v>0</v>
      </c>
      <c r="T91">
        <v>0</v>
      </c>
      <c r="U91">
        <v>0</v>
      </c>
      <c r="V91">
        <v>0</v>
      </c>
      <c r="W91">
        <v>0</v>
      </c>
    </row>
    <row r="92" spans="1:23">
      <c r="A92" t="s">
        <v>586</v>
      </c>
      <c r="B92" t="s">
        <v>960</v>
      </c>
      <c r="C92" t="s">
        <v>961</v>
      </c>
      <c r="D92" t="s">
        <v>962</v>
      </c>
      <c r="E92">
        <v>5</v>
      </c>
      <c r="F92" t="s">
        <v>723</v>
      </c>
      <c r="G92" t="s">
        <v>733</v>
      </c>
      <c r="I92">
        <v>0.8</v>
      </c>
      <c r="J92">
        <v>14</v>
      </c>
      <c r="K92">
        <v>8</v>
      </c>
      <c r="L92">
        <v>448.00000000000006</v>
      </c>
      <c r="M92">
        <v>89.600000000000009</v>
      </c>
      <c r="O92">
        <v>0</v>
      </c>
      <c r="P92">
        <v>0</v>
      </c>
      <c r="Q92">
        <v>0</v>
      </c>
      <c r="R92">
        <v>0</v>
      </c>
      <c r="T92">
        <v>0</v>
      </c>
      <c r="U92">
        <v>0</v>
      </c>
      <c r="V92">
        <v>0</v>
      </c>
      <c r="W92">
        <v>0</v>
      </c>
    </row>
    <row r="93" spans="1:23">
      <c r="A93" t="s">
        <v>586</v>
      </c>
      <c r="B93" t="s">
        <v>963</v>
      </c>
      <c r="C93" t="s">
        <v>964</v>
      </c>
      <c r="D93" t="s">
        <v>965</v>
      </c>
      <c r="E93">
        <v>0.2</v>
      </c>
      <c r="F93" t="s">
        <v>723</v>
      </c>
      <c r="G93" t="s">
        <v>724</v>
      </c>
      <c r="I93">
        <v>6.0000000000000001E-3</v>
      </c>
      <c r="J93">
        <v>1</v>
      </c>
      <c r="K93">
        <v>1</v>
      </c>
      <c r="L93">
        <v>1.2000000000000001E-3</v>
      </c>
      <c r="M93">
        <v>6.0000000000000001E-3</v>
      </c>
      <c r="N93">
        <v>6.0000000000000001E-3</v>
      </c>
      <c r="O93">
        <v>1</v>
      </c>
      <c r="P93">
        <v>1</v>
      </c>
      <c r="Q93">
        <v>1.2000000000000001E-3</v>
      </c>
      <c r="R93">
        <v>6.0000000000000001E-3</v>
      </c>
      <c r="S93">
        <v>6.0000000000000001E-3</v>
      </c>
      <c r="T93">
        <v>1</v>
      </c>
      <c r="U93">
        <v>1</v>
      </c>
      <c r="V93">
        <v>1.2000000000000001E-3</v>
      </c>
      <c r="W93">
        <v>6.0000000000000001E-3</v>
      </c>
    </row>
    <row r="94" spans="1:23">
      <c r="A94" t="s">
        <v>596</v>
      </c>
      <c r="B94" t="s">
        <v>966</v>
      </c>
      <c r="C94" t="s">
        <v>967</v>
      </c>
      <c r="D94" t="s">
        <v>968</v>
      </c>
      <c r="E94">
        <v>800</v>
      </c>
      <c r="F94" t="s">
        <v>723</v>
      </c>
      <c r="G94" t="s">
        <v>724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0.5</v>
      </c>
      <c r="T94">
        <v>5</v>
      </c>
      <c r="U94">
        <v>2</v>
      </c>
      <c r="V94">
        <v>4000</v>
      </c>
      <c r="W94">
        <v>5</v>
      </c>
    </row>
    <row r="95" spans="1:23">
      <c r="A95" t="s">
        <v>586</v>
      </c>
      <c r="B95" t="s">
        <v>969</v>
      </c>
      <c r="C95" t="s">
        <v>883</v>
      </c>
      <c r="D95" t="s">
        <v>970</v>
      </c>
      <c r="E95">
        <v>10</v>
      </c>
      <c r="F95" t="s">
        <v>723</v>
      </c>
      <c r="G95" t="s">
        <v>733</v>
      </c>
      <c r="I95">
        <v>0.8</v>
      </c>
      <c r="J95">
        <v>15</v>
      </c>
      <c r="K95">
        <v>24</v>
      </c>
      <c r="L95">
        <v>2880</v>
      </c>
      <c r="M95">
        <v>288</v>
      </c>
      <c r="O95">
        <v>0</v>
      </c>
      <c r="P95">
        <v>0</v>
      </c>
      <c r="Q95">
        <v>0</v>
      </c>
      <c r="R95">
        <v>0</v>
      </c>
      <c r="T95">
        <v>0</v>
      </c>
      <c r="U95">
        <v>0</v>
      </c>
      <c r="V95">
        <v>0</v>
      </c>
      <c r="W95">
        <v>0</v>
      </c>
    </row>
    <row r="96" spans="1:23">
      <c r="A96" t="s">
        <v>586</v>
      </c>
      <c r="B96" t="s">
        <v>971</v>
      </c>
      <c r="C96" t="s">
        <v>972</v>
      </c>
      <c r="D96" t="s">
        <v>973</v>
      </c>
      <c r="E96">
        <v>0.4</v>
      </c>
      <c r="F96" t="s">
        <v>723</v>
      </c>
      <c r="G96" t="s">
        <v>733</v>
      </c>
      <c r="I96">
        <v>0.05</v>
      </c>
      <c r="J96">
        <v>1</v>
      </c>
      <c r="K96">
        <v>3</v>
      </c>
      <c r="L96">
        <v>6.0000000000000012E-2</v>
      </c>
      <c r="M96">
        <v>0.15000000000000002</v>
      </c>
      <c r="O96">
        <v>0</v>
      </c>
      <c r="P96">
        <v>0</v>
      </c>
      <c r="Q96">
        <v>0</v>
      </c>
      <c r="R96">
        <v>0</v>
      </c>
      <c r="T96">
        <v>0</v>
      </c>
      <c r="U96">
        <v>0</v>
      </c>
      <c r="V96">
        <v>0</v>
      </c>
      <c r="W96">
        <v>0</v>
      </c>
    </row>
    <row r="97" spans="1:23">
      <c r="A97" t="s">
        <v>586</v>
      </c>
      <c r="B97" t="s">
        <v>974</v>
      </c>
      <c r="C97" t="s">
        <v>975</v>
      </c>
      <c r="D97" t="s">
        <v>976</v>
      </c>
      <c r="E97">
        <v>100</v>
      </c>
      <c r="F97" t="s">
        <v>977</v>
      </c>
      <c r="G97" t="s">
        <v>729</v>
      </c>
      <c r="I97">
        <v>0.5</v>
      </c>
      <c r="J97">
        <v>14</v>
      </c>
      <c r="K97">
        <v>1</v>
      </c>
      <c r="L97">
        <v>700</v>
      </c>
      <c r="M97">
        <v>7</v>
      </c>
      <c r="N97">
        <v>0.1</v>
      </c>
      <c r="O97">
        <v>14</v>
      </c>
      <c r="P97">
        <v>7.1428571428571425E-2</v>
      </c>
      <c r="Q97">
        <v>10</v>
      </c>
      <c r="R97">
        <v>9.9999999999999992E-2</v>
      </c>
      <c r="T97">
        <v>0</v>
      </c>
      <c r="U97">
        <v>0</v>
      </c>
      <c r="V97">
        <v>0</v>
      </c>
      <c r="W97">
        <v>0</v>
      </c>
    </row>
    <row r="98" spans="1:23">
      <c r="A98" t="s">
        <v>586</v>
      </c>
      <c r="B98" t="s">
        <v>978</v>
      </c>
      <c r="C98" t="s">
        <v>979</v>
      </c>
      <c r="D98" t="s">
        <v>980</v>
      </c>
      <c r="E98">
        <v>20</v>
      </c>
      <c r="F98" t="s">
        <v>723</v>
      </c>
      <c r="G98" t="s">
        <v>724</v>
      </c>
      <c r="I98">
        <v>0.5</v>
      </c>
      <c r="J98">
        <v>7</v>
      </c>
      <c r="K98">
        <v>2</v>
      </c>
      <c r="L98">
        <v>140</v>
      </c>
      <c r="M98">
        <v>7</v>
      </c>
      <c r="N98">
        <v>0.25</v>
      </c>
      <c r="O98">
        <v>14</v>
      </c>
      <c r="P98">
        <v>2</v>
      </c>
      <c r="Q98">
        <v>140</v>
      </c>
      <c r="R98">
        <v>7</v>
      </c>
      <c r="T98">
        <v>0</v>
      </c>
      <c r="U98">
        <v>0</v>
      </c>
      <c r="V98">
        <v>0</v>
      </c>
      <c r="W98">
        <v>0</v>
      </c>
    </row>
    <row r="99" spans="1:23">
      <c r="A99" t="s">
        <v>586</v>
      </c>
      <c r="B99" t="s">
        <v>981</v>
      </c>
      <c r="C99" t="s">
        <v>979</v>
      </c>
      <c r="D99" t="s">
        <v>982</v>
      </c>
      <c r="E99">
        <v>40</v>
      </c>
      <c r="F99" t="s">
        <v>723</v>
      </c>
      <c r="G99" t="s">
        <v>754</v>
      </c>
      <c r="I99">
        <v>0.5</v>
      </c>
      <c r="J99">
        <v>14</v>
      </c>
      <c r="K99">
        <v>1</v>
      </c>
      <c r="L99">
        <v>280</v>
      </c>
      <c r="M99">
        <v>7</v>
      </c>
      <c r="O99">
        <v>0</v>
      </c>
      <c r="P99">
        <v>0</v>
      </c>
      <c r="Q99">
        <v>0</v>
      </c>
      <c r="R99">
        <v>0</v>
      </c>
      <c r="T99">
        <v>0</v>
      </c>
      <c r="U99">
        <v>0</v>
      </c>
      <c r="V99">
        <v>0</v>
      </c>
      <c r="W99">
        <v>0</v>
      </c>
    </row>
    <row r="100" spans="1:23">
      <c r="A100" t="s">
        <v>586</v>
      </c>
      <c r="B100" t="s">
        <v>983</v>
      </c>
      <c r="C100" t="s">
        <v>955</v>
      </c>
      <c r="D100" t="s">
        <v>984</v>
      </c>
      <c r="E100">
        <v>2</v>
      </c>
      <c r="F100" t="s">
        <v>723</v>
      </c>
      <c r="G100" t="s">
        <v>733</v>
      </c>
      <c r="I100">
        <v>0.15</v>
      </c>
      <c r="J100">
        <v>14</v>
      </c>
      <c r="K100">
        <v>3</v>
      </c>
      <c r="L100">
        <v>12.6</v>
      </c>
      <c r="M100">
        <v>6.3</v>
      </c>
      <c r="N100">
        <v>0.25</v>
      </c>
      <c r="O100">
        <v>1</v>
      </c>
      <c r="P100">
        <v>3</v>
      </c>
      <c r="Q100">
        <v>1.5</v>
      </c>
      <c r="R100">
        <v>0.75</v>
      </c>
      <c r="T100">
        <v>0</v>
      </c>
      <c r="U100">
        <v>0</v>
      </c>
      <c r="V100">
        <v>0</v>
      </c>
      <c r="W100">
        <v>0</v>
      </c>
    </row>
    <row r="101" spans="1:23">
      <c r="A101" t="s">
        <v>586</v>
      </c>
      <c r="B101" t="s">
        <v>985</v>
      </c>
      <c r="C101" t="s">
        <v>955</v>
      </c>
      <c r="D101" t="s">
        <v>986</v>
      </c>
      <c r="E101">
        <v>4</v>
      </c>
      <c r="F101" t="s">
        <v>723</v>
      </c>
      <c r="G101" t="s">
        <v>724</v>
      </c>
      <c r="J101">
        <v>0</v>
      </c>
      <c r="K101">
        <v>0</v>
      </c>
      <c r="L101">
        <v>0</v>
      </c>
      <c r="M101">
        <v>0</v>
      </c>
      <c r="N101">
        <v>0.25</v>
      </c>
      <c r="O101">
        <v>3</v>
      </c>
      <c r="P101">
        <v>3</v>
      </c>
      <c r="Q101">
        <v>9</v>
      </c>
      <c r="R101">
        <v>2.25</v>
      </c>
      <c r="S101">
        <v>0.2</v>
      </c>
      <c r="T101">
        <v>1</v>
      </c>
      <c r="U101">
        <v>3</v>
      </c>
      <c r="V101">
        <v>2.4000000000000004</v>
      </c>
      <c r="W101">
        <v>0.60000000000000009</v>
      </c>
    </row>
    <row r="102" spans="1:23">
      <c r="A102" t="s">
        <v>586</v>
      </c>
      <c r="B102" t="s">
        <v>987</v>
      </c>
      <c r="C102" t="s">
        <v>988</v>
      </c>
      <c r="D102" t="s">
        <v>989</v>
      </c>
      <c r="E102">
        <v>4</v>
      </c>
      <c r="F102" t="s">
        <v>723</v>
      </c>
      <c r="G102" t="s">
        <v>729</v>
      </c>
      <c r="I102">
        <v>5.0000000000000001E-3</v>
      </c>
      <c r="J102">
        <v>3</v>
      </c>
      <c r="K102">
        <v>3</v>
      </c>
      <c r="L102">
        <v>0.18</v>
      </c>
      <c r="M102">
        <v>4.4999999999999998E-2</v>
      </c>
      <c r="N102">
        <v>5.0000000000000001E-3</v>
      </c>
      <c r="O102">
        <v>3</v>
      </c>
      <c r="P102">
        <v>3</v>
      </c>
      <c r="Q102">
        <v>0.18</v>
      </c>
      <c r="R102">
        <v>4.4999999999999998E-2</v>
      </c>
      <c r="S102">
        <v>5.0000000000000001E-3</v>
      </c>
      <c r="T102">
        <v>3</v>
      </c>
      <c r="U102">
        <v>3</v>
      </c>
      <c r="V102">
        <v>0.18</v>
      </c>
      <c r="W102">
        <v>4.4999999999999998E-2</v>
      </c>
    </row>
    <row r="103" spans="1:23">
      <c r="A103" t="s">
        <v>586</v>
      </c>
      <c r="B103" t="s">
        <v>990</v>
      </c>
      <c r="C103" t="s">
        <v>991</v>
      </c>
      <c r="D103" t="s">
        <v>992</v>
      </c>
      <c r="E103">
        <v>1</v>
      </c>
      <c r="F103" t="s">
        <v>840</v>
      </c>
      <c r="G103" t="s">
        <v>993</v>
      </c>
      <c r="J103">
        <v>0</v>
      </c>
      <c r="K103">
        <v>0</v>
      </c>
      <c r="L103">
        <v>0</v>
      </c>
      <c r="M103">
        <v>0</v>
      </c>
      <c r="O103">
        <v>0</v>
      </c>
      <c r="P103">
        <v>0</v>
      </c>
      <c r="Q103">
        <v>0</v>
      </c>
      <c r="R103">
        <v>0</v>
      </c>
      <c r="S103">
        <v>0.2</v>
      </c>
      <c r="T103">
        <v>3</v>
      </c>
      <c r="U103">
        <v>3</v>
      </c>
      <c r="V103">
        <v>1.8000000000000003</v>
      </c>
      <c r="W103">
        <v>1.8000000000000003</v>
      </c>
    </row>
    <row r="104" spans="1:23">
      <c r="A104" t="s">
        <v>586</v>
      </c>
      <c r="B104" t="s">
        <v>994</v>
      </c>
      <c r="C104" t="s">
        <v>995</v>
      </c>
      <c r="D104" t="s">
        <v>996</v>
      </c>
      <c r="E104">
        <v>75</v>
      </c>
      <c r="F104" t="s">
        <v>723</v>
      </c>
      <c r="G104" t="s">
        <v>724</v>
      </c>
      <c r="I104">
        <v>1</v>
      </c>
      <c r="J104">
        <v>5</v>
      </c>
      <c r="K104">
        <v>2</v>
      </c>
      <c r="L104">
        <v>750</v>
      </c>
      <c r="M104">
        <v>10</v>
      </c>
      <c r="N104">
        <v>1</v>
      </c>
      <c r="O104">
        <v>5</v>
      </c>
      <c r="P104">
        <v>2</v>
      </c>
      <c r="Q104">
        <v>750</v>
      </c>
      <c r="R104">
        <v>10</v>
      </c>
      <c r="T104">
        <v>0</v>
      </c>
      <c r="U104">
        <v>0</v>
      </c>
      <c r="V104">
        <v>0</v>
      </c>
      <c r="W104">
        <v>0</v>
      </c>
    </row>
    <row r="105" spans="1:23">
      <c r="A105" t="s">
        <v>586</v>
      </c>
      <c r="B105" t="s">
        <v>997</v>
      </c>
      <c r="C105" t="s">
        <v>964</v>
      </c>
      <c r="D105" t="s">
        <v>998</v>
      </c>
      <c r="E105">
        <v>1</v>
      </c>
      <c r="F105" t="s">
        <v>728</v>
      </c>
      <c r="G105" t="s">
        <v>733</v>
      </c>
      <c r="I105">
        <v>1E-4</v>
      </c>
      <c r="J105">
        <v>1</v>
      </c>
      <c r="K105">
        <v>1</v>
      </c>
      <c r="L105">
        <v>1E-4</v>
      </c>
      <c r="M105">
        <v>1E-4</v>
      </c>
      <c r="O105">
        <v>0</v>
      </c>
      <c r="P105">
        <v>0</v>
      </c>
      <c r="Q105">
        <v>0</v>
      </c>
      <c r="R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 t="s">
        <v>586</v>
      </c>
      <c r="B106" t="s">
        <v>999</v>
      </c>
      <c r="C106" t="s">
        <v>1000</v>
      </c>
      <c r="D106" t="s">
        <v>863</v>
      </c>
      <c r="E106">
        <v>100</v>
      </c>
      <c r="F106" t="s">
        <v>723</v>
      </c>
      <c r="G106" t="s">
        <v>724</v>
      </c>
      <c r="J106">
        <v>0</v>
      </c>
      <c r="K106">
        <v>0</v>
      </c>
      <c r="L106">
        <v>0</v>
      </c>
      <c r="M106">
        <v>0</v>
      </c>
      <c r="N106">
        <v>0.02</v>
      </c>
      <c r="O106">
        <v>7</v>
      </c>
      <c r="P106">
        <v>3</v>
      </c>
      <c r="Q106">
        <v>42</v>
      </c>
      <c r="R106">
        <v>0.42</v>
      </c>
      <c r="S106">
        <v>0.02</v>
      </c>
      <c r="T106">
        <v>4</v>
      </c>
      <c r="U106">
        <v>3</v>
      </c>
      <c r="V106">
        <v>24</v>
      </c>
      <c r="W106">
        <v>0.24</v>
      </c>
    </row>
    <row r="107" spans="1:23">
      <c r="A107" t="s">
        <v>586</v>
      </c>
      <c r="B107" t="s">
        <v>1001</v>
      </c>
      <c r="C107" t="s">
        <v>1000</v>
      </c>
      <c r="D107" t="s">
        <v>1002</v>
      </c>
      <c r="E107">
        <v>100</v>
      </c>
      <c r="F107" t="s">
        <v>723</v>
      </c>
      <c r="G107" t="s">
        <v>841</v>
      </c>
      <c r="I107">
        <v>0.8</v>
      </c>
      <c r="J107">
        <v>5</v>
      </c>
      <c r="K107">
        <v>4</v>
      </c>
      <c r="L107">
        <v>1600</v>
      </c>
      <c r="M107">
        <v>16</v>
      </c>
      <c r="N107">
        <v>0.1</v>
      </c>
      <c r="O107">
        <v>2</v>
      </c>
      <c r="P107">
        <v>3</v>
      </c>
      <c r="Q107">
        <v>60.000000000000007</v>
      </c>
      <c r="R107">
        <v>0.60000000000000009</v>
      </c>
      <c r="T107">
        <v>0</v>
      </c>
      <c r="U107">
        <v>0</v>
      </c>
      <c r="V107">
        <v>0</v>
      </c>
      <c r="W107">
        <v>0</v>
      </c>
    </row>
    <row r="108" spans="1:23">
      <c r="A108" t="s">
        <v>586</v>
      </c>
      <c r="B108" t="s">
        <v>1003</v>
      </c>
      <c r="C108" t="s">
        <v>1000</v>
      </c>
      <c r="D108" t="s">
        <v>1004</v>
      </c>
      <c r="E108">
        <v>120</v>
      </c>
      <c r="F108" t="s">
        <v>723</v>
      </c>
      <c r="G108" t="s">
        <v>729</v>
      </c>
      <c r="J108">
        <v>0</v>
      </c>
      <c r="K108">
        <v>0</v>
      </c>
      <c r="L108">
        <v>0</v>
      </c>
      <c r="M108">
        <v>0</v>
      </c>
      <c r="N108">
        <v>0.03</v>
      </c>
      <c r="O108">
        <v>2</v>
      </c>
      <c r="P108">
        <v>1</v>
      </c>
      <c r="Q108">
        <v>7.1999999999999993</v>
      </c>
      <c r="R108">
        <v>0.06</v>
      </c>
      <c r="S108">
        <v>0.03</v>
      </c>
      <c r="T108">
        <v>2</v>
      </c>
      <c r="U108">
        <v>1</v>
      </c>
      <c r="V108">
        <v>7.1999999999999993</v>
      </c>
      <c r="W108">
        <v>0.06</v>
      </c>
    </row>
    <row r="109" spans="1:23">
      <c r="A109" t="s">
        <v>586</v>
      </c>
      <c r="B109" t="s">
        <v>1005</v>
      </c>
      <c r="C109" t="s">
        <v>1000</v>
      </c>
      <c r="D109" t="s">
        <v>741</v>
      </c>
      <c r="E109">
        <v>500</v>
      </c>
      <c r="F109" t="s">
        <v>723</v>
      </c>
      <c r="G109" t="s">
        <v>724</v>
      </c>
      <c r="J109">
        <v>0</v>
      </c>
      <c r="K109">
        <v>0</v>
      </c>
      <c r="L109">
        <v>0</v>
      </c>
      <c r="M109">
        <v>0</v>
      </c>
      <c r="N109">
        <v>0.5</v>
      </c>
      <c r="O109">
        <v>14</v>
      </c>
      <c r="P109">
        <v>8</v>
      </c>
      <c r="Q109">
        <v>28000</v>
      </c>
      <c r="R109">
        <v>56</v>
      </c>
      <c r="S109">
        <v>0.8</v>
      </c>
      <c r="T109">
        <v>7</v>
      </c>
      <c r="U109">
        <v>8</v>
      </c>
      <c r="V109">
        <v>22400.000000000004</v>
      </c>
      <c r="W109">
        <v>44.800000000000004</v>
      </c>
    </row>
    <row r="110" spans="1:23">
      <c r="A110" t="s">
        <v>586</v>
      </c>
      <c r="B110" t="s">
        <v>1006</v>
      </c>
      <c r="C110" t="s">
        <v>1007</v>
      </c>
      <c r="D110" t="s">
        <v>1008</v>
      </c>
      <c r="E110">
        <v>20</v>
      </c>
      <c r="F110" t="s">
        <v>723</v>
      </c>
      <c r="G110" t="s">
        <v>724</v>
      </c>
      <c r="I110">
        <v>0.05</v>
      </c>
      <c r="J110">
        <v>7</v>
      </c>
      <c r="K110">
        <v>4</v>
      </c>
      <c r="L110">
        <v>28.000000000000004</v>
      </c>
      <c r="M110">
        <v>1.4000000000000001</v>
      </c>
      <c r="O110">
        <v>0</v>
      </c>
      <c r="P110">
        <v>0</v>
      </c>
      <c r="Q110">
        <v>0</v>
      </c>
      <c r="R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 t="s">
        <v>586</v>
      </c>
      <c r="B111" t="s">
        <v>1009</v>
      </c>
      <c r="C111" t="s">
        <v>1007</v>
      </c>
      <c r="D111" t="s">
        <v>1010</v>
      </c>
      <c r="E111">
        <v>200</v>
      </c>
      <c r="F111" t="s">
        <v>723</v>
      </c>
      <c r="G111" t="s">
        <v>733</v>
      </c>
      <c r="I111">
        <v>0.05</v>
      </c>
      <c r="J111">
        <v>7</v>
      </c>
      <c r="K111">
        <v>6</v>
      </c>
      <c r="L111">
        <v>420</v>
      </c>
      <c r="M111">
        <v>2.1</v>
      </c>
      <c r="O111">
        <v>0</v>
      </c>
      <c r="P111">
        <v>0</v>
      </c>
      <c r="Q111">
        <v>0</v>
      </c>
      <c r="R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 t="s">
        <v>586</v>
      </c>
      <c r="B112" t="s">
        <v>1011</v>
      </c>
      <c r="C112" t="s">
        <v>791</v>
      </c>
      <c r="D112" t="s">
        <v>1012</v>
      </c>
      <c r="E112">
        <v>25</v>
      </c>
      <c r="F112" t="s">
        <v>723</v>
      </c>
      <c r="G112" t="s">
        <v>729</v>
      </c>
      <c r="I112">
        <v>1E-3</v>
      </c>
      <c r="J112">
        <v>1</v>
      </c>
      <c r="K112">
        <v>1</v>
      </c>
      <c r="L112">
        <v>2.5000000000000001E-2</v>
      </c>
      <c r="M112">
        <v>1E-3</v>
      </c>
      <c r="O112">
        <v>0</v>
      </c>
      <c r="P112">
        <v>0</v>
      </c>
      <c r="Q112">
        <v>0</v>
      </c>
      <c r="R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 t="s">
        <v>586</v>
      </c>
      <c r="B113" t="s">
        <v>1013</v>
      </c>
      <c r="C113" t="s">
        <v>791</v>
      </c>
      <c r="D113" t="s">
        <v>1014</v>
      </c>
      <c r="E113">
        <v>100</v>
      </c>
      <c r="F113" t="s">
        <v>723</v>
      </c>
      <c r="G113" t="s">
        <v>724</v>
      </c>
      <c r="I113">
        <v>0.02</v>
      </c>
      <c r="J113">
        <v>5</v>
      </c>
      <c r="K113">
        <v>2</v>
      </c>
      <c r="L113">
        <v>20</v>
      </c>
      <c r="M113">
        <v>0.2</v>
      </c>
      <c r="N113">
        <v>0.02</v>
      </c>
      <c r="O113">
        <v>10</v>
      </c>
      <c r="P113">
        <v>2</v>
      </c>
      <c r="Q113">
        <v>40</v>
      </c>
      <c r="R113">
        <v>0.4</v>
      </c>
      <c r="S113">
        <v>0.01</v>
      </c>
      <c r="T113">
        <v>4</v>
      </c>
      <c r="U113">
        <v>3</v>
      </c>
      <c r="V113">
        <v>12</v>
      </c>
      <c r="W113">
        <v>0.12</v>
      </c>
    </row>
    <row r="114" spans="1:23">
      <c r="A114" t="s">
        <v>586</v>
      </c>
      <c r="B114" t="s">
        <v>1015</v>
      </c>
      <c r="C114" t="s">
        <v>791</v>
      </c>
      <c r="D114" t="s">
        <v>1016</v>
      </c>
      <c r="E114">
        <v>50</v>
      </c>
      <c r="F114" t="s">
        <v>723</v>
      </c>
      <c r="G114" t="s">
        <v>754</v>
      </c>
      <c r="I114">
        <v>0.02</v>
      </c>
      <c r="J114">
        <v>5</v>
      </c>
      <c r="K114">
        <v>3</v>
      </c>
      <c r="L114">
        <v>15</v>
      </c>
      <c r="M114">
        <v>0.3</v>
      </c>
      <c r="N114">
        <v>0.02</v>
      </c>
      <c r="O114">
        <v>1</v>
      </c>
      <c r="P114">
        <v>3</v>
      </c>
      <c r="Q114">
        <v>3</v>
      </c>
      <c r="R114">
        <v>0.06</v>
      </c>
      <c r="T114">
        <v>0</v>
      </c>
      <c r="U114">
        <v>0</v>
      </c>
      <c r="V114">
        <v>0</v>
      </c>
      <c r="W114">
        <v>0</v>
      </c>
    </row>
    <row r="115" spans="1:23">
      <c r="A115" t="s">
        <v>586</v>
      </c>
      <c r="B115" t="s">
        <v>1017</v>
      </c>
      <c r="C115" t="s">
        <v>1018</v>
      </c>
      <c r="D115" t="s">
        <v>1019</v>
      </c>
      <c r="E115">
        <v>10</v>
      </c>
      <c r="F115" t="s">
        <v>723</v>
      </c>
      <c r="G115" t="s">
        <v>733</v>
      </c>
      <c r="I115">
        <v>1.1999999999999999E-3</v>
      </c>
      <c r="J115">
        <v>1</v>
      </c>
      <c r="K115">
        <v>1</v>
      </c>
      <c r="L115">
        <v>1.1999999999999999E-2</v>
      </c>
      <c r="M115">
        <v>1.1999999999999999E-3</v>
      </c>
      <c r="N115">
        <v>1.1999999999999999E-3</v>
      </c>
      <c r="O115">
        <v>1</v>
      </c>
      <c r="P115">
        <v>1</v>
      </c>
      <c r="Q115">
        <v>1.1999999999999999E-2</v>
      </c>
      <c r="R115">
        <v>1.1999999999999999E-3</v>
      </c>
      <c r="S115">
        <v>0.12</v>
      </c>
      <c r="T115">
        <v>1</v>
      </c>
      <c r="U115">
        <v>1</v>
      </c>
      <c r="V115">
        <v>1.2</v>
      </c>
      <c r="W115">
        <v>0.12</v>
      </c>
    </row>
    <row r="116" spans="1:23">
      <c r="A116" t="s">
        <v>586</v>
      </c>
      <c r="B116" t="s">
        <v>1020</v>
      </c>
      <c r="C116" t="s">
        <v>1018</v>
      </c>
      <c r="D116" t="s">
        <v>1021</v>
      </c>
      <c r="E116">
        <v>1</v>
      </c>
      <c r="F116" t="s">
        <v>723</v>
      </c>
      <c r="G116" t="s">
        <v>733</v>
      </c>
      <c r="I116">
        <v>1E-4</v>
      </c>
      <c r="J116">
        <v>1</v>
      </c>
      <c r="K116">
        <v>5</v>
      </c>
      <c r="L116">
        <v>5.0000000000000001E-4</v>
      </c>
      <c r="M116">
        <v>5.0000000000000001E-4</v>
      </c>
      <c r="N116">
        <v>1E-4</v>
      </c>
      <c r="O116">
        <v>1</v>
      </c>
      <c r="P116">
        <v>5</v>
      </c>
      <c r="Q116">
        <v>5.0000000000000001E-4</v>
      </c>
      <c r="R116">
        <v>5.0000000000000001E-4</v>
      </c>
      <c r="T116">
        <v>0</v>
      </c>
      <c r="U116">
        <v>0</v>
      </c>
      <c r="V116">
        <v>0</v>
      </c>
      <c r="W116">
        <v>0</v>
      </c>
    </row>
    <row r="117" spans="1:23">
      <c r="A117" t="s">
        <v>586</v>
      </c>
      <c r="B117" t="s">
        <v>1022</v>
      </c>
      <c r="C117" t="s">
        <v>1023</v>
      </c>
      <c r="D117" t="s">
        <v>1024</v>
      </c>
      <c r="E117">
        <v>4.5</v>
      </c>
      <c r="F117" t="s">
        <v>746</v>
      </c>
      <c r="G117" t="s">
        <v>754</v>
      </c>
      <c r="I117">
        <v>0.05</v>
      </c>
      <c r="J117">
        <v>5</v>
      </c>
      <c r="K117">
        <v>4</v>
      </c>
      <c r="L117">
        <v>4.5</v>
      </c>
      <c r="M117">
        <v>1</v>
      </c>
      <c r="O117">
        <v>0</v>
      </c>
      <c r="P117">
        <v>0</v>
      </c>
      <c r="Q117">
        <v>0</v>
      </c>
      <c r="R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 t="s">
        <v>586</v>
      </c>
      <c r="B118" t="s">
        <v>1025</v>
      </c>
      <c r="C118" t="s">
        <v>1026</v>
      </c>
      <c r="D118" t="s">
        <v>1027</v>
      </c>
      <c r="E118">
        <v>10</v>
      </c>
      <c r="F118" t="s">
        <v>728</v>
      </c>
      <c r="G118" t="s">
        <v>733</v>
      </c>
      <c r="I118">
        <v>1</v>
      </c>
      <c r="J118">
        <v>7</v>
      </c>
      <c r="K118">
        <v>4</v>
      </c>
      <c r="L118">
        <v>280</v>
      </c>
      <c r="M118">
        <v>28</v>
      </c>
      <c r="O118">
        <v>0</v>
      </c>
      <c r="P118">
        <v>0</v>
      </c>
      <c r="Q118">
        <v>0</v>
      </c>
      <c r="R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 t="s">
        <v>831</v>
      </c>
      <c r="B119" t="s">
        <v>1028</v>
      </c>
      <c r="C119" t="s">
        <v>833</v>
      </c>
      <c r="D119" t="s">
        <v>1029</v>
      </c>
      <c r="E119">
        <v>5</v>
      </c>
      <c r="F119" t="s">
        <v>723</v>
      </c>
      <c r="G119" t="s">
        <v>724</v>
      </c>
      <c r="H119">
        <v>0.01</v>
      </c>
      <c r="I119">
        <v>0.05</v>
      </c>
      <c r="J119">
        <v>14</v>
      </c>
      <c r="K119">
        <v>8</v>
      </c>
      <c r="L119">
        <v>28.000000000000004</v>
      </c>
      <c r="M119">
        <v>5.6000000000000005</v>
      </c>
      <c r="N119">
        <v>0.05</v>
      </c>
      <c r="O119">
        <v>14</v>
      </c>
      <c r="P119">
        <v>8</v>
      </c>
      <c r="Q119">
        <v>28.000000000000004</v>
      </c>
      <c r="R119">
        <v>5.6000000000000005</v>
      </c>
      <c r="T119">
        <v>0</v>
      </c>
      <c r="U119">
        <v>0</v>
      </c>
      <c r="V119">
        <v>0</v>
      </c>
      <c r="W119">
        <v>0</v>
      </c>
    </row>
    <row r="120" spans="1:23">
      <c r="A120" t="s">
        <v>586</v>
      </c>
      <c r="B120" t="s">
        <v>1030</v>
      </c>
      <c r="C120" t="s">
        <v>1031</v>
      </c>
      <c r="D120" t="s">
        <v>1032</v>
      </c>
      <c r="E120">
        <v>10</v>
      </c>
      <c r="F120" t="s">
        <v>723</v>
      </c>
      <c r="G120" t="s">
        <v>733</v>
      </c>
      <c r="I120">
        <v>0.4</v>
      </c>
      <c r="J120">
        <v>14</v>
      </c>
      <c r="K120">
        <v>8</v>
      </c>
      <c r="L120">
        <v>448.00000000000006</v>
      </c>
      <c r="M120">
        <v>44.800000000000004</v>
      </c>
      <c r="O120">
        <v>0</v>
      </c>
      <c r="P120">
        <v>0</v>
      </c>
      <c r="Q120">
        <v>0</v>
      </c>
      <c r="R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 t="s">
        <v>586</v>
      </c>
      <c r="B121" t="s">
        <v>1033</v>
      </c>
      <c r="C121" t="s">
        <v>843</v>
      </c>
      <c r="D121" t="s">
        <v>839</v>
      </c>
      <c r="E121">
        <v>1</v>
      </c>
      <c r="F121" t="s">
        <v>840</v>
      </c>
      <c r="G121" t="s">
        <v>841</v>
      </c>
      <c r="I121">
        <v>0.95</v>
      </c>
      <c r="J121">
        <v>14</v>
      </c>
      <c r="K121">
        <v>3</v>
      </c>
      <c r="L121">
        <v>39.9</v>
      </c>
      <c r="M121">
        <v>39.9</v>
      </c>
      <c r="O121">
        <v>0</v>
      </c>
      <c r="P121">
        <v>0</v>
      </c>
      <c r="Q121">
        <v>0</v>
      </c>
      <c r="R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 t="s">
        <v>586</v>
      </c>
      <c r="B122" t="s">
        <v>1034</v>
      </c>
      <c r="C122" t="s">
        <v>843</v>
      </c>
      <c r="D122" t="s">
        <v>844</v>
      </c>
      <c r="E122">
        <v>500</v>
      </c>
      <c r="F122" t="s">
        <v>728</v>
      </c>
      <c r="G122" t="s">
        <v>841</v>
      </c>
      <c r="I122">
        <v>0.05</v>
      </c>
      <c r="J122">
        <v>14</v>
      </c>
      <c r="K122">
        <v>3</v>
      </c>
      <c r="L122">
        <v>1050</v>
      </c>
      <c r="M122">
        <v>2.1</v>
      </c>
      <c r="O122">
        <v>0</v>
      </c>
      <c r="P122">
        <v>0</v>
      </c>
      <c r="Q122">
        <v>0</v>
      </c>
      <c r="R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 t="s">
        <v>586</v>
      </c>
      <c r="B123" t="s">
        <v>1035</v>
      </c>
      <c r="C123" t="s">
        <v>811</v>
      </c>
      <c r="D123" t="s">
        <v>1036</v>
      </c>
      <c r="E123">
        <v>1</v>
      </c>
      <c r="F123" t="s">
        <v>723</v>
      </c>
      <c r="G123" t="s">
        <v>724</v>
      </c>
      <c r="I123">
        <v>1E-3</v>
      </c>
      <c r="J123">
        <v>14</v>
      </c>
      <c r="K123">
        <v>4</v>
      </c>
      <c r="L123">
        <v>5.6000000000000001E-2</v>
      </c>
      <c r="M123">
        <v>5.6000000000000001E-2</v>
      </c>
      <c r="N123">
        <v>1E-3</v>
      </c>
      <c r="O123">
        <v>7</v>
      </c>
      <c r="P123">
        <v>4</v>
      </c>
      <c r="Q123">
        <v>2.8000000000000001E-2</v>
      </c>
      <c r="R123">
        <v>2.8000000000000001E-2</v>
      </c>
      <c r="S123">
        <v>1E-3</v>
      </c>
      <c r="T123">
        <v>4</v>
      </c>
      <c r="U123">
        <v>4</v>
      </c>
      <c r="V123">
        <v>1.6E-2</v>
      </c>
      <c r="W123">
        <v>1.6E-2</v>
      </c>
    </row>
    <row r="124" spans="1:23">
      <c r="A124" t="s">
        <v>586</v>
      </c>
      <c r="B124" t="s">
        <v>1037</v>
      </c>
      <c r="C124" t="s">
        <v>1038</v>
      </c>
      <c r="D124" t="s">
        <v>1039</v>
      </c>
      <c r="E124">
        <v>5</v>
      </c>
      <c r="F124" t="s">
        <v>723</v>
      </c>
      <c r="G124" t="s">
        <v>1040</v>
      </c>
      <c r="I124">
        <v>0.5</v>
      </c>
      <c r="J124">
        <v>7</v>
      </c>
      <c r="K124">
        <v>6</v>
      </c>
      <c r="L124">
        <v>105</v>
      </c>
      <c r="M124">
        <v>21</v>
      </c>
      <c r="N124">
        <v>0.3</v>
      </c>
      <c r="O124">
        <v>5</v>
      </c>
      <c r="P124">
        <v>4</v>
      </c>
      <c r="Q124">
        <v>30</v>
      </c>
      <c r="R124">
        <v>6</v>
      </c>
      <c r="T124">
        <v>0</v>
      </c>
      <c r="U124">
        <v>0</v>
      </c>
      <c r="V124">
        <v>0</v>
      </c>
      <c r="W124">
        <v>0</v>
      </c>
    </row>
    <row r="125" spans="1:23">
      <c r="A125" t="s">
        <v>586</v>
      </c>
      <c r="B125" t="s">
        <v>1041</v>
      </c>
      <c r="C125" t="s">
        <v>1038</v>
      </c>
      <c r="D125" t="s">
        <v>1042</v>
      </c>
      <c r="E125">
        <v>0.1</v>
      </c>
      <c r="F125" t="s">
        <v>723</v>
      </c>
      <c r="G125" t="s">
        <v>1043</v>
      </c>
      <c r="I125">
        <v>0.2</v>
      </c>
      <c r="J125">
        <v>21</v>
      </c>
      <c r="K125">
        <v>1</v>
      </c>
      <c r="L125">
        <v>0.42000000000000004</v>
      </c>
      <c r="M125">
        <v>4.2</v>
      </c>
      <c r="N125">
        <v>0.2</v>
      </c>
      <c r="O125">
        <v>14</v>
      </c>
      <c r="P125">
        <v>1</v>
      </c>
      <c r="Q125">
        <v>0.28000000000000003</v>
      </c>
      <c r="R125">
        <v>2.8000000000000003</v>
      </c>
      <c r="S125">
        <v>0.05</v>
      </c>
      <c r="T125">
        <v>14</v>
      </c>
      <c r="U125">
        <v>1</v>
      </c>
      <c r="V125">
        <v>7.0000000000000007E-2</v>
      </c>
      <c r="W125">
        <v>0.70000000000000007</v>
      </c>
    </row>
    <row r="126" spans="1:23">
      <c r="A126" t="s">
        <v>586</v>
      </c>
      <c r="B126" t="s">
        <v>1044</v>
      </c>
      <c r="C126" t="s">
        <v>1045</v>
      </c>
      <c r="D126" t="s">
        <v>1046</v>
      </c>
      <c r="E126">
        <v>7.5</v>
      </c>
      <c r="F126" t="s">
        <v>723</v>
      </c>
      <c r="G126" t="s">
        <v>724</v>
      </c>
      <c r="I126">
        <v>0.5</v>
      </c>
      <c r="J126">
        <v>14</v>
      </c>
      <c r="K126">
        <v>2</v>
      </c>
      <c r="L126">
        <v>105</v>
      </c>
      <c r="M126">
        <v>14</v>
      </c>
      <c r="N126">
        <v>0.5</v>
      </c>
      <c r="O126">
        <v>10</v>
      </c>
      <c r="P126">
        <v>2</v>
      </c>
      <c r="Q126">
        <v>75</v>
      </c>
      <c r="R126">
        <v>10</v>
      </c>
      <c r="S126">
        <v>0.3</v>
      </c>
      <c r="T126">
        <v>2</v>
      </c>
      <c r="U126">
        <v>2</v>
      </c>
      <c r="V126">
        <v>9</v>
      </c>
      <c r="W126">
        <v>1.2</v>
      </c>
    </row>
    <row r="127" spans="1:23">
      <c r="A127" t="s">
        <v>586</v>
      </c>
      <c r="B127" t="s">
        <v>1047</v>
      </c>
      <c r="C127" t="s">
        <v>1048</v>
      </c>
      <c r="D127" t="s">
        <v>1049</v>
      </c>
      <c r="E127">
        <v>20</v>
      </c>
      <c r="F127" t="s">
        <v>728</v>
      </c>
      <c r="G127" t="s">
        <v>733</v>
      </c>
      <c r="I127">
        <v>0.05</v>
      </c>
      <c r="J127">
        <v>1</v>
      </c>
      <c r="K127">
        <v>20</v>
      </c>
      <c r="L127">
        <v>20</v>
      </c>
      <c r="M127">
        <v>1</v>
      </c>
      <c r="O127">
        <v>0</v>
      </c>
      <c r="P127">
        <v>0</v>
      </c>
      <c r="Q127">
        <v>0</v>
      </c>
      <c r="R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 t="s">
        <v>586</v>
      </c>
      <c r="B128" t="s">
        <v>1050</v>
      </c>
      <c r="C128" t="s">
        <v>843</v>
      </c>
      <c r="D128" t="s">
        <v>1051</v>
      </c>
      <c r="E128">
        <v>1</v>
      </c>
      <c r="F128" t="s">
        <v>840</v>
      </c>
      <c r="G128" t="s">
        <v>841</v>
      </c>
      <c r="I128">
        <v>0.5</v>
      </c>
      <c r="J128">
        <v>14</v>
      </c>
      <c r="K128">
        <v>1</v>
      </c>
      <c r="L128">
        <v>7</v>
      </c>
      <c r="M128">
        <v>7</v>
      </c>
      <c r="N128">
        <v>0.5</v>
      </c>
      <c r="O128">
        <v>7</v>
      </c>
      <c r="P128">
        <v>1</v>
      </c>
      <c r="Q128">
        <v>3.5</v>
      </c>
      <c r="R128">
        <v>3.5</v>
      </c>
      <c r="T128">
        <v>0</v>
      </c>
      <c r="U128">
        <v>0</v>
      </c>
      <c r="V128">
        <v>0</v>
      </c>
      <c r="W128">
        <v>0</v>
      </c>
    </row>
    <row r="129" spans="1:23">
      <c r="A129" t="s">
        <v>586</v>
      </c>
      <c r="B129" t="s">
        <v>1052</v>
      </c>
      <c r="C129" t="s">
        <v>843</v>
      </c>
      <c r="D129" t="s">
        <v>1053</v>
      </c>
      <c r="E129">
        <v>500</v>
      </c>
      <c r="F129" t="s">
        <v>728</v>
      </c>
      <c r="G129" t="s">
        <v>841</v>
      </c>
      <c r="I129">
        <v>0.5</v>
      </c>
      <c r="J129">
        <v>14</v>
      </c>
      <c r="K129">
        <v>1</v>
      </c>
      <c r="L129">
        <v>3500</v>
      </c>
      <c r="M129">
        <v>7</v>
      </c>
      <c r="N129">
        <v>0.5</v>
      </c>
      <c r="O129">
        <v>7</v>
      </c>
      <c r="P129">
        <v>1</v>
      </c>
      <c r="Q129">
        <v>1750</v>
      </c>
      <c r="R129">
        <v>3.5</v>
      </c>
      <c r="T129">
        <v>0</v>
      </c>
      <c r="U129">
        <v>0</v>
      </c>
      <c r="V129">
        <v>0</v>
      </c>
      <c r="W129">
        <v>0</v>
      </c>
    </row>
    <row r="130" spans="1:23">
      <c r="A130" t="s">
        <v>586</v>
      </c>
      <c r="B130" t="s">
        <v>1054</v>
      </c>
      <c r="C130" t="s">
        <v>843</v>
      </c>
      <c r="D130" t="s">
        <v>1055</v>
      </c>
      <c r="E130">
        <v>10</v>
      </c>
      <c r="F130" t="s">
        <v>728</v>
      </c>
      <c r="G130" t="s">
        <v>733</v>
      </c>
      <c r="I130">
        <v>1</v>
      </c>
      <c r="J130">
        <v>14</v>
      </c>
      <c r="K130">
        <v>1</v>
      </c>
      <c r="L130">
        <v>140</v>
      </c>
      <c r="M130">
        <v>14</v>
      </c>
      <c r="N130">
        <v>1</v>
      </c>
      <c r="O130">
        <v>14</v>
      </c>
      <c r="P130">
        <v>1</v>
      </c>
      <c r="Q130">
        <v>140</v>
      </c>
      <c r="R130">
        <v>14</v>
      </c>
      <c r="T130">
        <v>0</v>
      </c>
      <c r="U130">
        <v>0</v>
      </c>
      <c r="V130">
        <v>0</v>
      </c>
      <c r="W130">
        <v>0</v>
      </c>
    </row>
    <row r="131" spans="1:23">
      <c r="A131" t="s">
        <v>586</v>
      </c>
      <c r="B131" t="s">
        <v>1056</v>
      </c>
      <c r="C131" t="s">
        <v>843</v>
      </c>
      <c r="D131" t="s">
        <v>1057</v>
      </c>
      <c r="E131">
        <v>100</v>
      </c>
      <c r="F131" t="s">
        <v>728</v>
      </c>
      <c r="G131" t="s">
        <v>1058</v>
      </c>
      <c r="I131">
        <v>1</v>
      </c>
      <c r="J131">
        <v>7</v>
      </c>
      <c r="K131">
        <v>2</v>
      </c>
      <c r="L131">
        <v>1400</v>
      </c>
      <c r="M131">
        <v>14</v>
      </c>
      <c r="N131">
        <v>1</v>
      </c>
      <c r="O131">
        <v>7</v>
      </c>
      <c r="P131">
        <v>2</v>
      </c>
      <c r="Q131">
        <v>1400</v>
      </c>
      <c r="R131">
        <v>14</v>
      </c>
      <c r="T131">
        <v>0</v>
      </c>
      <c r="U131">
        <v>0</v>
      </c>
      <c r="V131">
        <v>0</v>
      </c>
      <c r="W131">
        <v>0</v>
      </c>
    </row>
    <row r="132" spans="1:23">
      <c r="A132" t="s">
        <v>586</v>
      </c>
      <c r="B132" t="s">
        <v>1059</v>
      </c>
      <c r="C132" t="s">
        <v>936</v>
      </c>
      <c r="D132" t="s">
        <v>1060</v>
      </c>
      <c r="E132">
        <v>480</v>
      </c>
      <c r="F132" t="s">
        <v>723</v>
      </c>
      <c r="G132" t="s">
        <v>724</v>
      </c>
      <c r="J132">
        <v>0</v>
      </c>
      <c r="K132">
        <v>0</v>
      </c>
      <c r="L132">
        <v>0</v>
      </c>
      <c r="M132">
        <v>0</v>
      </c>
      <c r="N132">
        <v>0.05</v>
      </c>
      <c r="O132">
        <v>14</v>
      </c>
      <c r="P132">
        <v>4</v>
      </c>
      <c r="Q132">
        <v>1344.0000000000002</v>
      </c>
      <c r="R132">
        <v>2.8000000000000003</v>
      </c>
      <c r="T132">
        <v>0</v>
      </c>
      <c r="U132">
        <v>0</v>
      </c>
      <c r="V132">
        <v>0</v>
      </c>
      <c r="W132">
        <v>0</v>
      </c>
    </row>
    <row r="133" spans="1:23">
      <c r="A133" t="s">
        <v>586</v>
      </c>
      <c r="B133" t="s">
        <v>1061</v>
      </c>
      <c r="C133" t="s">
        <v>1062</v>
      </c>
      <c r="D133" t="s">
        <v>1063</v>
      </c>
      <c r="E133">
        <v>50</v>
      </c>
      <c r="F133" t="s">
        <v>723</v>
      </c>
      <c r="G133" t="s">
        <v>733</v>
      </c>
      <c r="I133">
        <v>1</v>
      </c>
      <c r="J133">
        <v>10</v>
      </c>
      <c r="K133">
        <v>5</v>
      </c>
      <c r="L133">
        <v>2500</v>
      </c>
      <c r="M133">
        <v>50</v>
      </c>
      <c r="O133">
        <v>0</v>
      </c>
      <c r="P133">
        <v>0</v>
      </c>
      <c r="Q133">
        <v>0</v>
      </c>
      <c r="R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 t="s">
        <v>586</v>
      </c>
      <c r="B134" t="s">
        <v>1064</v>
      </c>
      <c r="C134" t="s">
        <v>1065</v>
      </c>
      <c r="D134" t="s">
        <v>1066</v>
      </c>
      <c r="E134">
        <v>5</v>
      </c>
      <c r="F134" t="s">
        <v>746</v>
      </c>
      <c r="G134" t="s">
        <v>781</v>
      </c>
      <c r="I134">
        <v>2.0000000000000001E-4</v>
      </c>
      <c r="K134">
        <v>1</v>
      </c>
      <c r="L134">
        <v>0</v>
      </c>
      <c r="M134">
        <v>0</v>
      </c>
      <c r="N134">
        <v>2.0000000000000001E-4</v>
      </c>
      <c r="P134">
        <v>1</v>
      </c>
      <c r="Q134">
        <v>0</v>
      </c>
      <c r="R134">
        <v>0</v>
      </c>
      <c r="S134">
        <v>2.0000000000000001E-4</v>
      </c>
      <c r="U134">
        <v>1</v>
      </c>
      <c r="V134">
        <v>0</v>
      </c>
      <c r="W134">
        <v>0</v>
      </c>
    </row>
    <row r="135" spans="1:23">
      <c r="A135" t="s">
        <v>1067</v>
      </c>
      <c r="B135" t="s">
        <v>1068</v>
      </c>
      <c r="C135" t="s">
        <v>1069</v>
      </c>
      <c r="D135" t="s">
        <v>1070</v>
      </c>
      <c r="E135">
        <v>400</v>
      </c>
      <c r="F135" t="s">
        <v>723</v>
      </c>
      <c r="G135" t="s">
        <v>754</v>
      </c>
      <c r="H135">
        <v>180</v>
      </c>
      <c r="I135">
        <v>0.75</v>
      </c>
      <c r="J135">
        <v>1</v>
      </c>
      <c r="K135">
        <v>1.5</v>
      </c>
      <c r="L135">
        <v>450</v>
      </c>
      <c r="M135">
        <v>1.125</v>
      </c>
      <c r="N135">
        <v>0.75</v>
      </c>
      <c r="O135">
        <v>1</v>
      </c>
      <c r="P135">
        <v>1.5</v>
      </c>
      <c r="Q135">
        <v>450</v>
      </c>
      <c r="R135">
        <v>1.125</v>
      </c>
      <c r="S135">
        <v>0</v>
      </c>
    </row>
    <row r="136" spans="1:23">
      <c r="A136" t="s">
        <v>586</v>
      </c>
      <c r="B136" t="s">
        <v>1071</v>
      </c>
      <c r="C136" t="s">
        <v>1072</v>
      </c>
      <c r="D136" t="s">
        <v>886</v>
      </c>
      <c r="E136">
        <v>50</v>
      </c>
      <c r="F136" t="s">
        <v>723</v>
      </c>
      <c r="G136" t="s">
        <v>724</v>
      </c>
      <c r="J136">
        <v>0</v>
      </c>
      <c r="K136">
        <v>0</v>
      </c>
      <c r="L136">
        <v>0</v>
      </c>
      <c r="M136">
        <v>0</v>
      </c>
      <c r="N136">
        <v>0.3</v>
      </c>
      <c r="O136">
        <v>5</v>
      </c>
      <c r="P136">
        <v>8</v>
      </c>
      <c r="Q136">
        <v>600</v>
      </c>
      <c r="R136">
        <v>12</v>
      </c>
      <c r="T136">
        <v>0</v>
      </c>
      <c r="U136">
        <v>0</v>
      </c>
      <c r="V136">
        <v>0</v>
      </c>
      <c r="W136">
        <v>0</v>
      </c>
    </row>
    <row r="137" spans="1:23">
      <c r="A137" t="s">
        <v>586</v>
      </c>
      <c r="B137" t="s">
        <v>1073</v>
      </c>
      <c r="C137" t="s">
        <v>1072</v>
      </c>
      <c r="D137" t="s">
        <v>1074</v>
      </c>
      <c r="E137">
        <v>50</v>
      </c>
      <c r="F137" t="s">
        <v>723</v>
      </c>
      <c r="G137" t="s">
        <v>733</v>
      </c>
      <c r="I137">
        <v>0.3</v>
      </c>
      <c r="J137">
        <v>5</v>
      </c>
      <c r="K137">
        <v>4</v>
      </c>
      <c r="L137">
        <v>300</v>
      </c>
      <c r="M137">
        <v>6</v>
      </c>
      <c r="O137">
        <v>0</v>
      </c>
      <c r="P137">
        <v>0</v>
      </c>
      <c r="Q137">
        <v>0</v>
      </c>
      <c r="R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 t="s">
        <v>866</v>
      </c>
      <c r="B138" t="s">
        <v>1075</v>
      </c>
      <c r="C138" t="s">
        <v>868</v>
      </c>
      <c r="D138" t="s">
        <v>1076</v>
      </c>
      <c r="E138">
        <v>5000</v>
      </c>
      <c r="F138" t="s">
        <v>977</v>
      </c>
      <c r="G138" t="s">
        <v>733</v>
      </c>
      <c r="H138">
        <v>3.5</v>
      </c>
      <c r="I138">
        <v>1</v>
      </c>
      <c r="J138">
        <v>21</v>
      </c>
      <c r="K138">
        <v>2</v>
      </c>
      <c r="L138">
        <v>210000</v>
      </c>
      <c r="M138">
        <v>42</v>
      </c>
      <c r="N138">
        <v>0.25</v>
      </c>
      <c r="O138">
        <v>14</v>
      </c>
      <c r="P138">
        <v>2</v>
      </c>
      <c r="Q138">
        <v>35000</v>
      </c>
      <c r="R138">
        <v>7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 t="s">
        <v>586</v>
      </c>
      <c r="B139" t="s">
        <v>1077</v>
      </c>
      <c r="C139" t="s">
        <v>1078</v>
      </c>
      <c r="D139" t="s">
        <v>953</v>
      </c>
      <c r="E139">
        <v>500</v>
      </c>
      <c r="F139" t="s">
        <v>723</v>
      </c>
      <c r="G139" t="s">
        <v>724</v>
      </c>
      <c r="I139">
        <v>2.7000000000000001E-3</v>
      </c>
      <c r="J139">
        <v>21</v>
      </c>
      <c r="K139">
        <v>2</v>
      </c>
      <c r="L139">
        <v>56.7</v>
      </c>
      <c r="M139">
        <v>0.1134</v>
      </c>
      <c r="N139">
        <v>2.7000000000000001E-3</v>
      </c>
      <c r="O139">
        <v>7</v>
      </c>
      <c r="P139">
        <v>2</v>
      </c>
      <c r="Q139">
        <v>18.899999999999999</v>
      </c>
      <c r="R139">
        <v>3.78E-2</v>
      </c>
      <c r="S139">
        <v>2.7000000000000001E-3</v>
      </c>
      <c r="T139">
        <v>4</v>
      </c>
      <c r="U139">
        <v>2</v>
      </c>
      <c r="V139">
        <v>10.8</v>
      </c>
      <c r="W139">
        <v>2.1600000000000001E-2</v>
      </c>
    </row>
    <row r="140" spans="1:23">
      <c r="A140" t="s">
        <v>586</v>
      </c>
      <c r="B140" t="s">
        <v>1079</v>
      </c>
      <c r="C140" t="s">
        <v>991</v>
      </c>
      <c r="D140" t="s">
        <v>1080</v>
      </c>
      <c r="E140">
        <v>100</v>
      </c>
      <c r="F140" t="s">
        <v>723</v>
      </c>
      <c r="G140" t="s">
        <v>733</v>
      </c>
      <c r="I140">
        <v>2.7000000000000001E-3</v>
      </c>
      <c r="J140">
        <v>10</v>
      </c>
      <c r="K140">
        <v>2</v>
      </c>
      <c r="L140">
        <v>5.4</v>
      </c>
      <c r="M140">
        <v>5.4000000000000006E-2</v>
      </c>
      <c r="O140">
        <v>0</v>
      </c>
      <c r="P140">
        <v>0</v>
      </c>
      <c r="Q140">
        <v>0</v>
      </c>
      <c r="R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 t="s">
        <v>586</v>
      </c>
      <c r="B141" t="s">
        <v>1081</v>
      </c>
      <c r="C141" t="s">
        <v>1082</v>
      </c>
      <c r="D141" t="s">
        <v>792</v>
      </c>
      <c r="E141">
        <v>200</v>
      </c>
      <c r="F141" t="s">
        <v>723</v>
      </c>
      <c r="G141" t="s">
        <v>724</v>
      </c>
      <c r="I141">
        <v>2.7000000000000001E-3</v>
      </c>
      <c r="J141">
        <v>21</v>
      </c>
      <c r="K141">
        <v>2</v>
      </c>
      <c r="L141">
        <v>22.68</v>
      </c>
      <c r="M141">
        <v>0.1134</v>
      </c>
      <c r="N141">
        <v>2.7000000000000001E-3</v>
      </c>
      <c r="O141">
        <v>7</v>
      </c>
      <c r="P141">
        <v>2</v>
      </c>
      <c r="Q141">
        <v>7.5600000000000005</v>
      </c>
      <c r="R141">
        <v>3.78E-2</v>
      </c>
      <c r="S141">
        <v>2.7000000000000001E-3</v>
      </c>
      <c r="T141">
        <v>4</v>
      </c>
      <c r="U141">
        <v>2</v>
      </c>
      <c r="V141">
        <v>4.32</v>
      </c>
      <c r="W141">
        <v>2.1600000000000001E-2</v>
      </c>
    </row>
    <row r="142" spans="1:23">
      <c r="A142" t="s">
        <v>586</v>
      </c>
      <c r="B142" t="s">
        <v>1083</v>
      </c>
      <c r="C142" t="s">
        <v>1084</v>
      </c>
      <c r="D142" t="s">
        <v>1085</v>
      </c>
      <c r="E142">
        <v>250</v>
      </c>
      <c r="F142" t="s">
        <v>723</v>
      </c>
      <c r="G142" t="s">
        <v>754</v>
      </c>
      <c r="I142">
        <v>0.05</v>
      </c>
      <c r="J142">
        <v>5</v>
      </c>
      <c r="K142">
        <v>5</v>
      </c>
      <c r="L142">
        <v>312.5</v>
      </c>
      <c r="M142">
        <v>1.25</v>
      </c>
      <c r="O142">
        <v>0</v>
      </c>
      <c r="P142">
        <v>0</v>
      </c>
      <c r="Q142">
        <v>0</v>
      </c>
      <c r="R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 t="s">
        <v>586</v>
      </c>
      <c r="B143" t="s">
        <v>1086</v>
      </c>
      <c r="C143" t="s">
        <v>1084</v>
      </c>
      <c r="D143" t="s">
        <v>1087</v>
      </c>
      <c r="E143">
        <v>10</v>
      </c>
      <c r="F143" t="s">
        <v>728</v>
      </c>
      <c r="G143" t="s">
        <v>733</v>
      </c>
      <c r="I143">
        <v>1</v>
      </c>
      <c r="J143">
        <v>14</v>
      </c>
      <c r="K143">
        <v>1</v>
      </c>
      <c r="L143">
        <v>140</v>
      </c>
      <c r="M143">
        <v>14</v>
      </c>
      <c r="N143">
        <v>1</v>
      </c>
      <c r="O143">
        <v>14</v>
      </c>
      <c r="P143">
        <v>1</v>
      </c>
      <c r="Q143">
        <v>140</v>
      </c>
      <c r="R143">
        <v>14</v>
      </c>
      <c r="T143">
        <v>0</v>
      </c>
      <c r="U143">
        <v>0</v>
      </c>
      <c r="V143">
        <v>0</v>
      </c>
      <c r="W143">
        <v>0</v>
      </c>
    </row>
    <row r="144" spans="1:23">
      <c r="A144" t="s">
        <v>586</v>
      </c>
      <c r="B144" t="s">
        <v>1088</v>
      </c>
      <c r="C144" t="s">
        <v>1089</v>
      </c>
      <c r="D144" t="s">
        <v>1090</v>
      </c>
      <c r="E144">
        <v>20</v>
      </c>
      <c r="F144" t="s">
        <v>723</v>
      </c>
      <c r="G144" t="s">
        <v>724</v>
      </c>
      <c r="I144">
        <v>0.02</v>
      </c>
      <c r="J144">
        <v>10</v>
      </c>
      <c r="K144">
        <v>1</v>
      </c>
      <c r="L144">
        <v>4</v>
      </c>
      <c r="M144">
        <v>0.2</v>
      </c>
      <c r="N144">
        <v>0.02</v>
      </c>
      <c r="O144">
        <v>10</v>
      </c>
      <c r="P144">
        <v>1</v>
      </c>
      <c r="Q144">
        <v>4</v>
      </c>
      <c r="R144">
        <v>0.2</v>
      </c>
      <c r="S144">
        <v>0.02</v>
      </c>
      <c r="T144">
        <v>10</v>
      </c>
      <c r="U144">
        <v>1</v>
      </c>
      <c r="V144">
        <v>4</v>
      </c>
      <c r="W144">
        <v>0.2</v>
      </c>
    </row>
    <row r="145" spans="1:23">
      <c r="A145" t="s">
        <v>1091</v>
      </c>
      <c r="B145" t="s">
        <v>1092</v>
      </c>
      <c r="C145" t="s">
        <v>1093</v>
      </c>
      <c r="D145" t="s">
        <v>1094</v>
      </c>
      <c r="E145">
        <v>1</v>
      </c>
      <c r="F145" t="s">
        <v>1095</v>
      </c>
      <c r="G145" t="s">
        <v>1095</v>
      </c>
      <c r="H145">
        <v>1</v>
      </c>
      <c r="I145">
        <f>SUMIFS(I1:I144,$C$7:$C$150,"Monoclonal antibody")</f>
        <v>1.06</v>
      </c>
      <c r="J145" t="e">
        <f>I145*#REF!</f>
        <v>#REF!</v>
      </c>
      <c r="K145" t="e">
        <f>J145*$E145</f>
        <v>#REF!</v>
      </c>
      <c r="L145">
        <f>SUMIFS(L1:L144,$C$7:$C$150,"Monoclonal antibody")</f>
        <v>7.3</v>
      </c>
      <c r="M145">
        <f>SUMIFS(M1:M144,$C$7:$C$150,"Monoclonal antibody")</f>
        <v>2.2599999999999998</v>
      </c>
      <c r="N145" t="e">
        <f>#REF!*M145</f>
        <v>#REF!</v>
      </c>
      <c r="O145" t="e">
        <f>N145*$E145</f>
        <v>#REF!</v>
      </c>
      <c r="P145">
        <f>SUMIFS(P1:P144,$C$7:$C$150,"Monoclonal antibody")</f>
        <v>1</v>
      </c>
      <c r="Q145">
        <f>SUMIFS(Q1:Q144,$C$7:$C$150,"Monoclonal antibody")</f>
        <v>4.2</v>
      </c>
      <c r="R145">
        <f>SUMIFS(R1:R144,$C$7:$C$150,"Monoclonal antibody")</f>
        <v>0.84</v>
      </c>
      <c r="S145" t="e">
        <f>#REF!*$E145</f>
        <v>#REF!</v>
      </c>
      <c r="T145">
        <f>SUMIFS(T1:T144,$C$7:$C$150,"Monoclonal antibody")</f>
        <v>4</v>
      </c>
      <c r="U145">
        <f>SUMIFS(U1:U144,$C$7:$C$150,"Monoclonal antibody")</f>
        <v>1</v>
      </c>
      <c r="V145">
        <f>SUMIFS(V1:V144,$C$7:$C$150,"Monoclonal antibody")</f>
        <v>1.2</v>
      </c>
      <c r="W145">
        <f t="shared" ref="W145" si="0">V145*U145</f>
        <v>1.2</v>
      </c>
    </row>
    <row r="148" spans="1:23" ht="15" customHeight="1">
      <c r="A148" t="s">
        <v>1096</v>
      </c>
    </row>
  </sheetData>
  <hyperlinks>
    <hyperlink ref="A148" r:id="rId1" display="https://creativecommons.org/licenses/by-nc-sa/3.0/igo" xr:uid="{0C0A5E6F-C3F4-4B86-9BFF-3D183855526F}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3DF0-7A3D-4E3B-BBF9-75DBEC2A7A6A}">
  <dimension ref="A1:R265"/>
  <sheetViews>
    <sheetView topLeftCell="A261" workbookViewId="0">
      <selection activeCell="A266" sqref="A266:V266"/>
    </sheetView>
  </sheetViews>
  <sheetFormatPr defaultColWidth="8.85546875" defaultRowHeight="15"/>
  <cols>
    <col min="1" max="1" width="49.140625" bestFit="1" customWidth="1"/>
    <col min="2" max="2" width="13.140625" bestFit="1" customWidth="1"/>
    <col min="3" max="3" width="12.28515625" bestFit="1" customWidth="1"/>
    <col min="4" max="4" width="20.42578125" bestFit="1" customWidth="1"/>
    <col min="5" max="5" width="12.42578125" bestFit="1" customWidth="1"/>
    <col min="6" max="6" width="16" bestFit="1" customWidth="1"/>
    <col min="7" max="7" width="10.42578125" bestFit="1" customWidth="1"/>
    <col min="8" max="9" width="9" bestFit="1" customWidth="1"/>
    <col min="10" max="10" width="10.42578125" bestFit="1" customWidth="1"/>
    <col min="11" max="11" width="9" bestFit="1" customWidth="1"/>
    <col min="12" max="13" width="10.42578125" bestFit="1" customWidth="1"/>
    <col min="14" max="15" width="9" bestFit="1" customWidth="1"/>
    <col min="17" max="17" width="6.140625" bestFit="1" customWidth="1"/>
    <col min="18" max="18" width="11.42578125" bestFit="1" customWidth="1"/>
  </cols>
  <sheetData>
    <row r="1" spans="1:18">
      <c r="A1" t="s">
        <v>561</v>
      </c>
      <c r="B1" t="s">
        <v>578</v>
      </c>
      <c r="C1" t="s">
        <v>562</v>
      </c>
      <c r="D1" t="s">
        <v>563</v>
      </c>
      <c r="E1" t="s">
        <v>564</v>
      </c>
      <c r="F1" t="s">
        <v>565</v>
      </c>
      <c r="G1" t="s">
        <v>566</v>
      </c>
      <c r="H1" t="s">
        <v>567</v>
      </c>
      <c r="I1" t="s">
        <v>568</v>
      </c>
      <c r="J1" t="s">
        <v>569</v>
      </c>
      <c r="K1" t="s">
        <v>570</v>
      </c>
      <c r="L1" t="s">
        <v>571</v>
      </c>
      <c r="M1" t="s">
        <v>572</v>
      </c>
      <c r="N1" t="s">
        <v>573</v>
      </c>
      <c r="O1" t="s">
        <v>574</v>
      </c>
      <c r="P1" t="s">
        <v>575</v>
      </c>
      <c r="Q1" t="s">
        <v>576</v>
      </c>
      <c r="R1" t="s">
        <v>577</v>
      </c>
    </row>
    <row r="2" spans="1:18">
      <c r="A2" t="s">
        <v>5</v>
      </c>
      <c r="B2" t="s">
        <v>6</v>
      </c>
      <c r="D2" t="s">
        <v>13</v>
      </c>
      <c r="E2" t="s">
        <v>549</v>
      </c>
      <c r="F2">
        <v>106438</v>
      </c>
      <c r="G2">
        <v>899.60680312940872</v>
      </c>
      <c r="H2">
        <v>58.120917717483273</v>
      </c>
      <c r="I2">
        <v>355.44463646020779</v>
      </c>
      <c r="J2">
        <v>355.44463646020779</v>
      </c>
      <c r="K2">
        <v>22.028045166631387</v>
      </c>
      <c r="L2">
        <v>26.223543293100459</v>
      </c>
      <c r="M2">
        <v>85.842135627058084</v>
      </c>
      <c r="N2">
        <v>91.399870371817471</v>
      </c>
      <c r="O2">
        <v>70.50116924592372</v>
      </c>
      <c r="P2">
        <v>4.82</v>
      </c>
      <c r="Q2">
        <v>3.5700000000000003</v>
      </c>
      <c r="R2">
        <v>513.03116</v>
      </c>
    </row>
    <row r="3" spans="1:18">
      <c r="A3" t="s">
        <v>9</v>
      </c>
      <c r="B3" t="s">
        <v>10</v>
      </c>
      <c r="C3" t="s">
        <v>543</v>
      </c>
      <c r="D3" t="s">
        <v>25</v>
      </c>
      <c r="E3" t="s">
        <v>550</v>
      </c>
      <c r="F3">
        <v>38054941</v>
      </c>
      <c r="G3">
        <v>6847.4062621899102</v>
      </c>
      <c r="I3">
        <v>3708.0696605722128</v>
      </c>
      <c r="J3">
        <v>10837.57822365536</v>
      </c>
      <c r="M3">
        <v>1844.4364483461418</v>
      </c>
      <c r="N3" t="s">
        <v>551</v>
      </c>
      <c r="O3">
        <v>132.1387306277833</v>
      </c>
      <c r="P3">
        <v>0.39</v>
      </c>
      <c r="Q3">
        <v>1.63</v>
      </c>
      <c r="R3">
        <v>14841.42699</v>
      </c>
    </row>
    <row r="4" spans="1:18">
      <c r="A4" t="s">
        <v>11</v>
      </c>
      <c r="B4" t="s">
        <v>12</v>
      </c>
      <c r="C4" t="s">
        <v>544</v>
      </c>
      <c r="D4" t="s">
        <v>21</v>
      </c>
      <c r="E4" t="s">
        <v>550</v>
      </c>
      <c r="F4">
        <v>32827400.999999996</v>
      </c>
      <c r="G4">
        <v>13405.672742085171</v>
      </c>
      <c r="I4">
        <v>2326.3247716697069</v>
      </c>
      <c r="J4">
        <v>7062.1950376201976</v>
      </c>
      <c r="M4">
        <v>1553.7009194509162</v>
      </c>
      <c r="N4">
        <v>196.11458830936482</v>
      </c>
      <c r="O4">
        <v>375.32274659206024</v>
      </c>
      <c r="P4">
        <v>0.8</v>
      </c>
      <c r="Q4">
        <v>2.3800000000000003</v>
      </c>
      <c r="R4">
        <v>26261.920799999996</v>
      </c>
    </row>
    <row r="5" spans="1:18">
      <c r="A5" t="s">
        <v>15</v>
      </c>
      <c r="B5" t="s">
        <v>16</v>
      </c>
      <c r="C5" t="s">
        <v>545</v>
      </c>
      <c r="D5" t="s">
        <v>17</v>
      </c>
      <c r="E5" t="s">
        <v>550</v>
      </c>
      <c r="F5">
        <v>2942034</v>
      </c>
      <c r="G5">
        <v>10587.820612395164</v>
      </c>
      <c r="I5">
        <v>626.52446704142289</v>
      </c>
      <c r="J5">
        <v>3528.9385010555743</v>
      </c>
      <c r="M5">
        <v>2462.8671453216612</v>
      </c>
      <c r="N5" t="s">
        <v>551</v>
      </c>
      <c r="O5">
        <v>1053.6266853326442</v>
      </c>
      <c r="P5">
        <v>2.89</v>
      </c>
      <c r="Q5">
        <v>3.32</v>
      </c>
      <c r="R5">
        <v>8502.4782599999999</v>
      </c>
    </row>
    <row r="6" spans="1:18">
      <c r="A6" t="s">
        <v>19</v>
      </c>
      <c r="B6" t="s">
        <v>20</v>
      </c>
      <c r="C6" t="s">
        <v>545</v>
      </c>
      <c r="D6" t="s">
        <v>13</v>
      </c>
      <c r="E6" t="s">
        <v>549</v>
      </c>
      <c r="F6">
        <v>77184</v>
      </c>
      <c r="G6">
        <v>292.85082164739669</v>
      </c>
      <c r="H6">
        <v>16.819135027046428</v>
      </c>
      <c r="I6">
        <v>41.172226737727165</v>
      </c>
      <c r="J6">
        <v>257.23382982541597</v>
      </c>
      <c r="M6">
        <v>78.159509831568698</v>
      </c>
      <c r="N6" t="s">
        <v>551</v>
      </c>
      <c r="O6">
        <v>63.319096572410089</v>
      </c>
      <c r="P6">
        <v>2.5</v>
      </c>
      <c r="Q6">
        <v>3.5700000000000003</v>
      </c>
      <c r="R6">
        <v>192.96</v>
      </c>
    </row>
    <row r="7" spans="1:18">
      <c r="A7" t="s">
        <v>23</v>
      </c>
      <c r="B7" t="s">
        <v>24</v>
      </c>
      <c r="D7" t="s">
        <v>29</v>
      </c>
      <c r="E7" t="s">
        <v>549</v>
      </c>
      <c r="F7">
        <v>436091000</v>
      </c>
      <c r="G7" t="s">
        <v>551</v>
      </c>
      <c r="H7" t="s">
        <v>551</v>
      </c>
      <c r="I7" t="s">
        <v>551</v>
      </c>
      <c r="J7" t="s">
        <v>551</v>
      </c>
      <c r="K7" t="s">
        <v>551</v>
      </c>
      <c r="L7" t="s">
        <v>551</v>
      </c>
      <c r="M7" t="s">
        <v>551</v>
      </c>
      <c r="N7" t="s">
        <v>551</v>
      </c>
      <c r="O7" t="s">
        <v>551</v>
      </c>
      <c r="P7">
        <v>1.3804340256776262</v>
      </c>
      <c r="Q7">
        <v>2.7250000000000001</v>
      </c>
      <c r="R7">
        <v>601994.85469178169</v>
      </c>
    </row>
    <row r="8" spans="1:18">
      <c r="A8" t="s">
        <v>27</v>
      </c>
      <c r="B8" t="s">
        <v>28</v>
      </c>
      <c r="C8" t="s">
        <v>543</v>
      </c>
      <c r="D8" t="s">
        <v>13</v>
      </c>
      <c r="E8" t="s">
        <v>549</v>
      </c>
      <c r="F8">
        <v>9813170</v>
      </c>
      <c r="G8">
        <v>56712.937847185967</v>
      </c>
      <c r="I8">
        <v>5234.6349017395069</v>
      </c>
      <c r="J8">
        <v>25031.300480252048</v>
      </c>
      <c r="M8">
        <v>8707.7463038510814</v>
      </c>
      <c r="N8" t="s">
        <v>551</v>
      </c>
      <c r="O8">
        <v>6449.8397170926719</v>
      </c>
      <c r="P8">
        <v>1.38</v>
      </c>
      <c r="Q8">
        <v>3.5700000000000003</v>
      </c>
      <c r="R8">
        <v>13542.1746</v>
      </c>
    </row>
    <row r="9" spans="1:18">
      <c r="A9" t="s">
        <v>31</v>
      </c>
      <c r="B9" t="s">
        <v>32</v>
      </c>
      <c r="C9" t="s">
        <v>546</v>
      </c>
      <c r="D9" t="s">
        <v>17</v>
      </c>
      <c r="E9" t="s">
        <v>550</v>
      </c>
      <c r="F9">
        <v>45510399</v>
      </c>
      <c r="G9">
        <v>117490.90828005323</v>
      </c>
      <c r="I9">
        <v>22820.03725555167</v>
      </c>
      <c r="J9">
        <v>180335.00208635142</v>
      </c>
      <c r="M9">
        <v>22681.691724275974</v>
      </c>
      <c r="N9">
        <v>14240.423585298726</v>
      </c>
      <c r="O9">
        <v>41378.102093820111</v>
      </c>
      <c r="P9">
        <v>4.99</v>
      </c>
      <c r="Q9">
        <v>3.32</v>
      </c>
      <c r="R9">
        <v>227096.89101000002</v>
      </c>
    </row>
    <row r="10" spans="1:18">
      <c r="A10" t="s">
        <v>33</v>
      </c>
      <c r="B10" t="s">
        <v>34</v>
      </c>
      <c r="C10" t="s">
        <v>545</v>
      </c>
      <c r="D10" t="s">
        <v>17</v>
      </c>
      <c r="E10" t="s">
        <v>550</v>
      </c>
      <c r="F10">
        <v>2938679</v>
      </c>
      <c r="G10">
        <v>16870.958795717142</v>
      </c>
      <c r="H10">
        <v>1193.3019200590597</v>
      </c>
      <c r="I10">
        <v>625.80999889220232</v>
      </c>
      <c r="J10">
        <v>13021.856979499706</v>
      </c>
      <c r="M10">
        <v>144.06523834827482</v>
      </c>
      <c r="N10">
        <v>89.662980510464749</v>
      </c>
      <c r="O10">
        <v>1645.3102231117339</v>
      </c>
      <c r="P10">
        <v>4.2</v>
      </c>
      <c r="Q10">
        <v>3.32</v>
      </c>
      <c r="R10">
        <v>12342.451800000001</v>
      </c>
    </row>
    <row r="11" spans="1:18">
      <c r="A11" t="s">
        <v>35</v>
      </c>
      <c r="B11" t="s">
        <v>36</v>
      </c>
      <c r="D11" t="s">
        <v>17</v>
      </c>
      <c r="E11" t="s">
        <v>550</v>
      </c>
      <c r="F11">
        <v>55799</v>
      </c>
      <c r="G11">
        <v>215.31099158006316</v>
      </c>
      <c r="H11">
        <v>19.28790024305064</v>
      </c>
      <c r="I11">
        <v>117.64632170908088</v>
      </c>
      <c r="J11">
        <v>117.64632170908088</v>
      </c>
      <c r="K11">
        <v>2.1652199736045263</v>
      </c>
      <c r="L11">
        <v>77.199882620496069</v>
      </c>
      <c r="M11">
        <v>19.26362973808536</v>
      </c>
      <c r="N11">
        <v>6.472249883670834</v>
      </c>
      <c r="O11">
        <v>20.100527959169266</v>
      </c>
      <c r="P11">
        <v>3.41</v>
      </c>
      <c r="Q11">
        <v>3.32</v>
      </c>
      <c r="R11">
        <v>190.27458999999999</v>
      </c>
    </row>
    <row r="12" spans="1:18">
      <c r="A12" t="s">
        <v>38</v>
      </c>
      <c r="B12" t="s">
        <v>39</v>
      </c>
      <c r="C12" t="s">
        <v>546</v>
      </c>
      <c r="D12" t="s">
        <v>13</v>
      </c>
      <c r="E12" t="s">
        <v>549</v>
      </c>
      <c r="F12">
        <v>105110</v>
      </c>
      <c r="G12">
        <v>443.89544198205897</v>
      </c>
      <c r="I12">
        <v>9.1250294188632726</v>
      </c>
      <c r="J12">
        <v>290.69412275743696</v>
      </c>
      <c r="M12">
        <v>17.109430160368635</v>
      </c>
      <c r="N12" t="s">
        <v>551</v>
      </c>
      <c r="O12">
        <v>4.2504437908412971</v>
      </c>
      <c r="P12">
        <v>2.89</v>
      </c>
      <c r="Q12">
        <v>3.5700000000000003</v>
      </c>
      <c r="R12">
        <v>303.7679</v>
      </c>
    </row>
    <row r="13" spans="1:18">
      <c r="A13" t="s">
        <v>40</v>
      </c>
      <c r="B13" t="s">
        <v>41</v>
      </c>
      <c r="C13" t="s">
        <v>547</v>
      </c>
      <c r="D13" t="s">
        <v>13</v>
      </c>
      <c r="E13" t="s">
        <v>549</v>
      </c>
      <c r="F13">
        <v>25398177</v>
      </c>
      <c r="G13">
        <v>298837.11399472662</v>
      </c>
      <c r="H13">
        <v>21992.323717758783</v>
      </c>
      <c r="I13">
        <v>13548.138243274865</v>
      </c>
      <c r="J13">
        <v>94013.518679428671</v>
      </c>
      <c r="L13">
        <v>1214.0451707929249</v>
      </c>
      <c r="M13">
        <v>22517.411112088517</v>
      </c>
      <c r="N13">
        <v>24252.798955922823</v>
      </c>
      <c r="O13">
        <v>15201.540010100392</v>
      </c>
      <c r="P13">
        <v>3.84</v>
      </c>
      <c r="Q13">
        <v>3.5700000000000003</v>
      </c>
      <c r="R13">
        <v>97528.999679999994</v>
      </c>
    </row>
    <row r="14" spans="1:18">
      <c r="A14" t="s">
        <v>42</v>
      </c>
      <c r="B14" t="s">
        <v>43</v>
      </c>
      <c r="C14" t="s">
        <v>545</v>
      </c>
      <c r="D14" t="s">
        <v>13</v>
      </c>
      <c r="E14" t="s">
        <v>549</v>
      </c>
      <c r="F14">
        <v>8782210</v>
      </c>
      <c r="G14">
        <v>60693.407936596552</v>
      </c>
      <c r="H14">
        <v>2285.2055591015646</v>
      </c>
      <c r="I14">
        <v>4684.6903681894546</v>
      </c>
      <c r="J14">
        <v>45921.653888406756</v>
      </c>
      <c r="M14">
        <v>6379.1945076677839</v>
      </c>
      <c r="N14">
        <v>3932.8901314639088</v>
      </c>
      <c r="O14">
        <v>5044.7750751607473</v>
      </c>
      <c r="P14">
        <v>7.27</v>
      </c>
      <c r="Q14">
        <v>3.5700000000000003</v>
      </c>
      <c r="R14">
        <v>63846.666699999994</v>
      </c>
    </row>
    <row r="15" spans="1:18">
      <c r="A15" t="s">
        <v>44</v>
      </c>
      <c r="B15" t="s">
        <v>45</v>
      </c>
      <c r="C15" t="s">
        <v>545</v>
      </c>
      <c r="D15" t="s">
        <v>17</v>
      </c>
      <c r="E15" t="s">
        <v>550</v>
      </c>
      <c r="F15">
        <v>10099743</v>
      </c>
      <c r="G15">
        <v>59543.301539784828</v>
      </c>
      <c r="H15">
        <v>5311.8970829376331</v>
      </c>
      <c r="I15">
        <v>2150.8031859354246</v>
      </c>
      <c r="J15">
        <v>34736.773976583172</v>
      </c>
      <c r="M15">
        <v>2011.7126704597106</v>
      </c>
      <c r="N15">
        <v>303.29458289482193</v>
      </c>
      <c r="O15">
        <v>2758.2839514315797</v>
      </c>
      <c r="P15">
        <v>4.82</v>
      </c>
      <c r="Q15">
        <v>3.32</v>
      </c>
      <c r="R15">
        <v>48680.761260000007</v>
      </c>
    </row>
    <row r="16" spans="1:18">
      <c r="A16" t="s">
        <v>47</v>
      </c>
      <c r="B16" t="s">
        <v>48</v>
      </c>
      <c r="C16" t="s">
        <v>544</v>
      </c>
      <c r="D16" t="s">
        <v>25</v>
      </c>
      <c r="E16" t="s">
        <v>550</v>
      </c>
      <c r="F16">
        <v>11939227</v>
      </c>
      <c r="G16">
        <v>9970.0982797415381</v>
      </c>
      <c r="H16">
        <v>175.85886062822686</v>
      </c>
      <c r="I16">
        <v>1179.3534840880466</v>
      </c>
      <c r="J16">
        <v>1191.4437807562372</v>
      </c>
      <c r="L16">
        <v>907.15885619244534</v>
      </c>
      <c r="M16">
        <v>5.1464929769526764</v>
      </c>
      <c r="N16">
        <v>3.3107987452279026</v>
      </c>
      <c r="O16">
        <v>4.9868919703520129</v>
      </c>
      <c r="P16">
        <v>0.79</v>
      </c>
      <c r="Q16">
        <v>1.63</v>
      </c>
      <c r="R16">
        <v>9431.9893300000003</v>
      </c>
    </row>
    <row r="17" spans="1:18">
      <c r="A17" t="s">
        <v>49</v>
      </c>
      <c r="B17" t="s">
        <v>50</v>
      </c>
      <c r="C17" t="s">
        <v>545</v>
      </c>
      <c r="D17" t="s">
        <v>13</v>
      </c>
      <c r="E17" t="s">
        <v>549</v>
      </c>
      <c r="F17">
        <v>11619972</v>
      </c>
      <c r="G17">
        <v>212962.28488768236</v>
      </c>
      <c r="H17">
        <v>13104.079561012933</v>
      </c>
      <c r="I17">
        <v>6198.4364877441049</v>
      </c>
      <c r="J17">
        <v>35684.335640618083</v>
      </c>
      <c r="M17">
        <v>22150.376128184835</v>
      </c>
      <c r="N17">
        <v>23404.58536228169</v>
      </c>
      <c r="O17">
        <v>12167.278999482942</v>
      </c>
      <c r="P17">
        <v>5.58</v>
      </c>
      <c r="Q17">
        <v>3.5700000000000003</v>
      </c>
      <c r="R17">
        <v>64839.443759999995</v>
      </c>
    </row>
    <row r="18" spans="1:18">
      <c r="A18" t="s">
        <v>51</v>
      </c>
      <c r="B18" t="s">
        <v>52</v>
      </c>
      <c r="C18" t="s">
        <v>544</v>
      </c>
      <c r="D18" t="s">
        <v>25</v>
      </c>
      <c r="E18" t="s">
        <v>550</v>
      </c>
      <c r="F18">
        <v>12122985</v>
      </c>
      <c r="G18">
        <v>3601.3921839339405</v>
      </c>
      <c r="H18">
        <v>1114.2137108651928</v>
      </c>
      <c r="I18">
        <v>705.49266242459601</v>
      </c>
      <c r="J18">
        <v>958.96308006217532</v>
      </c>
      <c r="M18">
        <v>323.17478248791372</v>
      </c>
      <c r="N18">
        <v>61.255350929081686</v>
      </c>
      <c r="O18">
        <v>12.67352088187897</v>
      </c>
      <c r="P18">
        <v>0.5</v>
      </c>
      <c r="Q18">
        <v>1.63</v>
      </c>
      <c r="R18">
        <v>6061.4925000000003</v>
      </c>
    </row>
    <row r="19" spans="1:18">
      <c r="A19" t="s">
        <v>53</v>
      </c>
      <c r="B19" t="s">
        <v>54</v>
      </c>
      <c r="C19" t="s">
        <v>544</v>
      </c>
      <c r="D19" t="s">
        <v>25</v>
      </c>
      <c r="E19" t="s">
        <v>550</v>
      </c>
      <c r="F19">
        <v>20903345</v>
      </c>
      <c r="G19">
        <v>11308.353800599989</v>
      </c>
      <c r="H19">
        <v>7159.2690936913377</v>
      </c>
      <c r="I19">
        <v>761.80987920387349</v>
      </c>
      <c r="J19">
        <v>1772.1071009806844</v>
      </c>
      <c r="L19">
        <v>2996.0162488289675</v>
      </c>
      <c r="M19">
        <v>263.56865581755665</v>
      </c>
      <c r="N19">
        <v>19.617421782073997</v>
      </c>
      <c r="O19">
        <v>96.37277003132904</v>
      </c>
      <c r="P19">
        <v>0.4</v>
      </c>
      <c r="Q19">
        <v>1.63</v>
      </c>
      <c r="R19">
        <v>8361.3379999999997</v>
      </c>
    </row>
    <row r="20" spans="1:18">
      <c r="A20" t="s">
        <v>55</v>
      </c>
      <c r="B20" t="s">
        <v>56</v>
      </c>
      <c r="C20" t="s">
        <v>548</v>
      </c>
      <c r="D20" t="s">
        <v>21</v>
      </c>
      <c r="E20" t="s">
        <v>550</v>
      </c>
      <c r="F20">
        <v>169775309</v>
      </c>
      <c r="G20">
        <v>58409.351034896928</v>
      </c>
      <c r="H20">
        <v>9528.4905561639025</v>
      </c>
      <c r="I20">
        <v>26668.134770980105</v>
      </c>
      <c r="J20">
        <v>95704.51443537559</v>
      </c>
      <c r="K20">
        <v>7933.7726467319926</v>
      </c>
      <c r="L20">
        <v>56290.887742917919</v>
      </c>
      <c r="M20">
        <v>29737.098942396442</v>
      </c>
      <c r="N20">
        <v>894.15169342614649</v>
      </c>
      <c r="O20">
        <v>9708.1038941845673</v>
      </c>
      <c r="P20">
        <v>0.79</v>
      </c>
      <c r="Q20">
        <v>2.3800000000000003</v>
      </c>
      <c r="R20">
        <v>134122.49411</v>
      </c>
    </row>
    <row r="21" spans="1:18">
      <c r="A21" t="s">
        <v>57</v>
      </c>
      <c r="B21" t="s">
        <v>58</v>
      </c>
      <c r="C21" t="s">
        <v>545</v>
      </c>
      <c r="D21" t="s">
        <v>17</v>
      </c>
      <c r="E21" t="s">
        <v>550</v>
      </c>
      <c r="F21">
        <v>6940527</v>
      </c>
      <c r="G21">
        <v>30360.833681045318</v>
      </c>
      <c r="H21">
        <v>3165.9511887040917</v>
      </c>
      <c r="I21">
        <v>1478.0284591074085</v>
      </c>
      <c r="J21">
        <v>28079.685588756693</v>
      </c>
      <c r="M21">
        <v>1177.7333044967136</v>
      </c>
      <c r="N21">
        <v>1558.8006463625522</v>
      </c>
      <c r="O21">
        <v>7297.9332990683506</v>
      </c>
      <c r="P21">
        <v>7.45</v>
      </c>
      <c r="Q21">
        <v>3.32</v>
      </c>
      <c r="R21">
        <v>51706.926149999999</v>
      </c>
    </row>
    <row r="22" spans="1:18">
      <c r="A22" t="s">
        <v>59</v>
      </c>
      <c r="B22" t="s">
        <v>60</v>
      </c>
      <c r="C22" t="s">
        <v>543</v>
      </c>
      <c r="D22" t="s">
        <v>13</v>
      </c>
      <c r="E22" t="s">
        <v>549</v>
      </c>
      <c r="F22">
        <v>1697765</v>
      </c>
      <c r="G22">
        <v>4234.9605679900587</v>
      </c>
      <c r="I22">
        <v>365.08280758534988</v>
      </c>
      <c r="J22">
        <v>1571.7124258759131</v>
      </c>
      <c r="M22">
        <v>274.74028231846671</v>
      </c>
      <c r="N22">
        <v>146.37054506169591</v>
      </c>
      <c r="O22">
        <v>165.8342244624979</v>
      </c>
      <c r="P22">
        <v>1.74</v>
      </c>
      <c r="Q22">
        <v>3.5700000000000003</v>
      </c>
      <c r="R22">
        <v>2954.1111000000001</v>
      </c>
    </row>
    <row r="23" spans="1:18">
      <c r="A23" t="s">
        <v>61</v>
      </c>
      <c r="B23" t="s">
        <v>62</v>
      </c>
      <c r="C23" t="s">
        <v>546</v>
      </c>
      <c r="D23" t="s">
        <v>13</v>
      </c>
      <c r="E23" t="s">
        <v>549</v>
      </c>
      <c r="F23">
        <v>406839</v>
      </c>
      <c r="G23">
        <v>1796.8703211754846</v>
      </c>
      <c r="I23">
        <v>113.87844999158446</v>
      </c>
      <c r="J23">
        <v>789.52309595454369</v>
      </c>
      <c r="M23">
        <v>221.18698940673136</v>
      </c>
      <c r="N23">
        <v>60.224180284011013</v>
      </c>
      <c r="O23">
        <v>105.13231826026562</v>
      </c>
      <c r="P23">
        <v>2.96</v>
      </c>
      <c r="Q23">
        <v>3.5700000000000003</v>
      </c>
      <c r="R23">
        <v>1204.24344</v>
      </c>
    </row>
    <row r="24" spans="1:18">
      <c r="A24" t="s">
        <v>63</v>
      </c>
      <c r="B24" t="s">
        <v>64</v>
      </c>
      <c r="C24" t="s">
        <v>545</v>
      </c>
      <c r="D24" t="s">
        <v>17</v>
      </c>
      <c r="E24" t="s">
        <v>550</v>
      </c>
      <c r="F24">
        <v>3498210</v>
      </c>
      <c r="G24">
        <v>18975.354501534926</v>
      </c>
      <c r="I24">
        <v>744.96561081516256</v>
      </c>
      <c r="J24">
        <v>7333.8565470603326</v>
      </c>
      <c r="M24">
        <v>438.27039664747434</v>
      </c>
      <c r="N24">
        <v>571.82909540009075</v>
      </c>
      <c r="O24">
        <v>814.21340054372774</v>
      </c>
      <c r="P24">
        <v>3.49</v>
      </c>
      <c r="Q24">
        <v>3.32</v>
      </c>
      <c r="R24">
        <v>12208.752899999999</v>
      </c>
    </row>
    <row r="25" spans="1:18">
      <c r="A25" t="s">
        <v>65</v>
      </c>
      <c r="B25" t="s">
        <v>66</v>
      </c>
      <c r="C25" t="s">
        <v>545</v>
      </c>
      <c r="D25" t="s">
        <v>17</v>
      </c>
      <c r="E25" t="s">
        <v>550</v>
      </c>
      <c r="F25">
        <v>9415431</v>
      </c>
      <c r="G25">
        <v>98141.800174514006</v>
      </c>
      <c r="H25">
        <v>4947.0415380002805</v>
      </c>
      <c r="I25">
        <v>2005.0746827671915</v>
      </c>
      <c r="J25">
        <v>48631.681411381171</v>
      </c>
      <c r="M25">
        <v>3398.6095959295671</v>
      </c>
      <c r="N25" t="s">
        <v>551</v>
      </c>
      <c r="O25">
        <v>5869.4991644261127</v>
      </c>
      <c r="P25">
        <v>10.83</v>
      </c>
      <c r="Q25">
        <v>3.32</v>
      </c>
      <c r="R25">
        <v>101969.11773</v>
      </c>
    </row>
    <row r="26" spans="1:18">
      <c r="A26" t="s">
        <v>67</v>
      </c>
      <c r="B26" t="s">
        <v>68</v>
      </c>
      <c r="C26" t="s">
        <v>546</v>
      </c>
      <c r="D26" t="s">
        <v>17</v>
      </c>
      <c r="E26" t="s">
        <v>550</v>
      </c>
      <c r="F26">
        <v>398007</v>
      </c>
      <c r="G26">
        <v>934.48351021644703</v>
      </c>
      <c r="I26">
        <v>84.758069945403619</v>
      </c>
      <c r="J26">
        <v>448.72601625607496</v>
      </c>
      <c r="L26">
        <v>197.89858215828392</v>
      </c>
      <c r="M26">
        <v>270.08627518730577</v>
      </c>
      <c r="N26" t="s">
        <v>551</v>
      </c>
      <c r="O26">
        <v>55.116719323006322</v>
      </c>
      <c r="P26">
        <v>1.04</v>
      </c>
      <c r="Q26">
        <v>3.32</v>
      </c>
      <c r="R26">
        <v>413.92728000000005</v>
      </c>
    </row>
    <row r="27" spans="1:18">
      <c r="A27" t="s">
        <v>69</v>
      </c>
      <c r="B27" t="s">
        <v>70</v>
      </c>
      <c r="D27" t="s">
        <v>13</v>
      </c>
      <c r="E27" t="s">
        <v>549</v>
      </c>
      <c r="F27">
        <v>60639</v>
      </c>
      <c r="G27">
        <v>512.5167415299444</v>
      </c>
      <c r="H27">
        <v>33.112181076969392</v>
      </c>
      <c r="I27">
        <v>202.50105517118456</v>
      </c>
      <c r="J27">
        <v>202.50105517118456</v>
      </c>
      <c r="K27">
        <v>12.54964045603413</v>
      </c>
      <c r="L27">
        <v>14.939865853833393</v>
      </c>
      <c r="M27">
        <v>48.905290049504643</v>
      </c>
      <c r="N27">
        <v>52.071597920635853</v>
      </c>
      <c r="O27">
        <v>40.165358254604257</v>
      </c>
      <c r="P27">
        <v>6.3000001906999996</v>
      </c>
      <c r="Q27">
        <v>3.5700000000000003</v>
      </c>
      <c r="R27">
        <v>382.02571156385727</v>
      </c>
    </row>
    <row r="28" spans="1:18">
      <c r="A28" t="s">
        <v>71</v>
      </c>
      <c r="B28" t="s">
        <v>72</v>
      </c>
      <c r="C28" t="s">
        <v>546</v>
      </c>
      <c r="D28" t="s">
        <v>21</v>
      </c>
      <c r="E28" t="s">
        <v>550</v>
      </c>
      <c r="F28">
        <v>11543982</v>
      </c>
      <c r="G28">
        <v>18236.971279441314</v>
      </c>
      <c r="I28">
        <v>641.62729414208184</v>
      </c>
      <c r="J28">
        <v>18606.099339024546</v>
      </c>
      <c r="M28">
        <v>2627.2550486126893</v>
      </c>
      <c r="N28" t="s">
        <v>551</v>
      </c>
      <c r="O28">
        <v>2575.2827040902744</v>
      </c>
      <c r="P28">
        <v>1.29</v>
      </c>
      <c r="Q28">
        <v>2.3800000000000003</v>
      </c>
      <c r="R28">
        <v>14891.736780000001</v>
      </c>
    </row>
    <row r="29" spans="1:18">
      <c r="A29" t="s">
        <v>73</v>
      </c>
      <c r="B29" t="s">
        <v>74</v>
      </c>
      <c r="C29" t="s">
        <v>546</v>
      </c>
      <c r="D29" t="s">
        <v>17</v>
      </c>
      <c r="E29" t="s">
        <v>550</v>
      </c>
      <c r="F29">
        <v>213863046</v>
      </c>
      <c r="G29">
        <v>2151777.5727311675</v>
      </c>
      <c r="I29">
        <v>44743.251880423042</v>
      </c>
      <c r="J29">
        <v>460228.96291563933</v>
      </c>
      <c r="K29">
        <v>8092.7352066090689</v>
      </c>
      <c r="L29">
        <v>446563.10210483486</v>
      </c>
      <c r="M29">
        <v>145210.99997622299</v>
      </c>
      <c r="N29">
        <v>172350.09795864948</v>
      </c>
      <c r="O29">
        <v>264754.77329993743</v>
      </c>
      <c r="P29">
        <v>2.09</v>
      </c>
      <c r="Q29">
        <v>3.32</v>
      </c>
      <c r="R29">
        <v>446973.76613999996</v>
      </c>
    </row>
    <row r="30" spans="1:18">
      <c r="A30" t="s">
        <v>75</v>
      </c>
      <c r="B30" t="s">
        <v>76</v>
      </c>
      <c r="C30" t="s">
        <v>546</v>
      </c>
      <c r="D30" t="s">
        <v>13</v>
      </c>
      <c r="E30" t="s">
        <v>549</v>
      </c>
      <c r="F30">
        <v>287568</v>
      </c>
      <c r="G30">
        <v>881.12149446904573</v>
      </c>
      <c r="I30">
        <v>2.0715790651552779</v>
      </c>
      <c r="J30">
        <v>716.01794082614003</v>
      </c>
      <c r="M30">
        <v>259.98317267698735</v>
      </c>
      <c r="N30">
        <v>22.787369716708056</v>
      </c>
      <c r="O30">
        <v>88.621067218987804</v>
      </c>
      <c r="P30">
        <v>5.97</v>
      </c>
      <c r="Q30">
        <v>3.5700000000000003</v>
      </c>
      <c r="R30">
        <v>1716.7809600000001</v>
      </c>
    </row>
    <row r="31" spans="1:18">
      <c r="A31" t="s">
        <v>77</v>
      </c>
      <c r="B31" t="s">
        <v>78</v>
      </c>
      <c r="C31" t="s">
        <v>547</v>
      </c>
      <c r="D31" t="s">
        <v>13</v>
      </c>
      <c r="E31" t="s">
        <v>549</v>
      </c>
      <c r="F31">
        <v>444519</v>
      </c>
      <c r="G31">
        <v>2594.1589680719321</v>
      </c>
      <c r="I31">
        <v>149.04526969741974</v>
      </c>
      <c r="J31">
        <v>709.14460071444773</v>
      </c>
      <c r="M31">
        <v>75.587243917977148</v>
      </c>
      <c r="N31">
        <v>22.356790454612959</v>
      </c>
      <c r="O31">
        <v>111.38602802239109</v>
      </c>
      <c r="P31">
        <v>2.85</v>
      </c>
      <c r="Q31">
        <v>3.5700000000000003</v>
      </c>
      <c r="R31">
        <v>1266.8791500000002</v>
      </c>
    </row>
    <row r="32" spans="1:18">
      <c r="A32" t="s">
        <v>79</v>
      </c>
      <c r="B32" t="s">
        <v>80</v>
      </c>
      <c r="C32" t="s">
        <v>548</v>
      </c>
      <c r="D32" t="s">
        <v>21</v>
      </c>
      <c r="E32" t="s">
        <v>550</v>
      </c>
      <c r="F32">
        <v>835245</v>
      </c>
      <c r="G32">
        <v>1430.3650321627197</v>
      </c>
      <c r="I32">
        <v>389.07567088177058</v>
      </c>
      <c r="J32">
        <v>327.64267021622788</v>
      </c>
      <c r="K32">
        <v>117.07230281571606</v>
      </c>
      <c r="L32">
        <v>635.22817391304523</v>
      </c>
      <c r="M32">
        <v>44.026983810305616</v>
      </c>
      <c r="N32">
        <v>27.644850299494227</v>
      </c>
      <c r="O32">
        <v>59.700401354981722</v>
      </c>
      <c r="P32">
        <v>1.74</v>
      </c>
      <c r="Q32">
        <v>2.3800000000000003</v>
      </c>
      <c r="R32">
        <v>1453.3262999999999</v>
      </c>
    </row>
    <row r="33" spans="1:18">
      <c r="A33" t="s">
        <v>81</v>
      </c>
      <c r="B33" t="s">
        <v>82</v>
      </c>
      <c r="C33" t="s">
        <v>544</v>
      </c>
      <c r="D33" t="s">
        <v>17</v>
      </c>
      <c r="E33" t="s">
        <v>550</v>
      </c>
      <c r="F33">
        <v>2415766</v>
      </c>
      <c r="G33">
        <v>12622.337793717699</v>
      </c>
      <c r="I33">
        <v>385.89058774894636</v>
      </c>
      <c r="J33">
        <v>1222.3585029952412</v>
      </c>
      <c r="L33">
        <v>191.52292233640816</v>
      </c>
      <c r="M33">
        <v>505.06260135472996</v>
      </c>
      <c r="N33">
        <v>64.517984702505231</v>
      </c>
      <c r="O33">
        <v>97.745715090129139</v>
      </c>
      <c r="P33">
        <v>1.8</v>
      </c>
      <c r="Q33">
        <v>3.32</v>
      </c>
      <c r="R33">
        <v>4348.3787999999995</v>
      </c>
    </row>
    <row r="34" spans="1:18">
      <c r="A34" t="s">
        <v>83</v>
      </c>
      <c r="B34" t="s">
        <v>84</v>
      </c>
      <c r="C34" t="s">
        <v>544</v>
      </c>
      <c r="D34" t="s">
        <v>25</v>
      </c>
      <c r="E34" t="s">
        <v>550</v>
      </c>
      <c r="F34">
        <v>4920889</v>
      </c>
      <c r="G34">
        <v>348.5462831877872</v>
      </c>
      <c r="H34">
        <v>654.87733331866855</v>
      </c>
      <c r="I34">
        <v>47.615689393308728</v>
      </c>
      <c r="J34">
        <v>350.71116693429519</v>
      </c>
      <c r="L34">
        <v>2039.1418982684463</v>
      </c>
      <c r="M34">
        <v>21.64883746507995</v>
      </c>
      <c r="N34">
        <v>5.1541216023173613</v>
      </c>
      <c r="O34">
        <v>11.354147161575224</v>
      </c>
      <c r="P34">
        <v>1</v>
      </c>
      <c r="Q34">
        <v>1.63</v>
      </c>
      <c r="R34">
        <v>4920.8890000000001</v>
      </c>
    </row>
    <row r="35" spans="1:18">
      <c r="A35" t="s">
        <v>85</v>
      </c>
      <c r="B35" t="s">
        <v>86</v>
      </c>
      <c r="C35" t="s">
        <v>546</v>
      </c>
      <c r="D35" t="s">
        <v>13</v>
      </c>
      <c r="E35" t="s">
        <v>549</v>
      </c>
      <c r="F35">
        <v>37603205</v>
      </c>
      <c r="G35">
        <v>375355.27547716227</v>
      </c>
      <c r="I35">
        <v>20058.660892480773</v>
      </c>
      <c r="J35">
        <v>87142.19023022418</v>
      </c>
      <c r="M35">
        <v>42385.709219673416</v>
      </c>
      <c r="N35" t="s">
        <v>551</v>
      </c>
      <c r="O35">
        <v>24113.040064537843</v>
      </c>
      <c r="P35">
        <v>2.52</v>
      </c>
      <c r="Q35">
        <v>3.5700000000000003</v>
      </c>
      <c r="R35">
        <v>94760.0766</v>
      </c>
    </row>
    <row r="36" spans="1:18">
      <c r="A36" t="s">
        <v>87</v>
      </c>
      <c r="B36" t="s">
        <v>88</v>
      </c>
      <c r="D36" t="s">
        <v>29</v>
      </c>
      <c r="E36" t="s">
        <v>549</v>
      </c>
      <c r="F36">
        <v>101847000</v>
      </c>
      <c r="G36" t="s">
        <v>551</v>
      </c>
      <c r="H36" t="s">
        <v>551</v>
      </c>
      <c r="I36" t="s">
        <v>551</v>
      </c>
      <c r="J36" t="s">
        <v>551</v>
      </c>
      <c r="K36" t="s">
        <v>551</v>
      </c>
      <c r="L36" t="s">
        <v>551</v>
      </c>
      <c r="M36" t="s">
        <v>551</v>
      </c>
      <c r="N36" t="s">
        <v>551</v>
      </c>
      <c r="O36" t="s">
        <v>551</v>
      </c>
      <c r="P36">
        <v>6.4226670753302626</v>
      </c>
      <c r="Q36">
        <v>2.7250000000000001</v>
      </c>
      <c r="R36">
        <v>654129.37362116121</v>
      </c>
    </row>
    <row r="37" spans="1:18">
      <c r="A37" t="s">
        <v>89</v>
      </c>
      <c r="B37" t="s">
        <v>90</v>
      </c>
      <c r="C37" t="s">
        <v>545</v>
      </c>
      <c r="D37" t="s">
        <v>13</v>
      </c>
      <c r="E37" t="s">
        <v>549</v>
      </c>
      <c r="F37">
        <v>8670535</v>
      </c>
      <c r="G37">
        <v>149254.73476257376</v>
      </c>
      <c r="H37">
        <v>2743.1331315823095</v>
      </c>
      <c r="I37">
        <v>4625.1196226860384</v>
      </c>
      <c r="J37">
        <v>37235.264526007399</v>
      </c>
      <c r="M37">
        <v>6036.7380462960464</v>
      </c>
      <c r="N37" t="s">
        <v>551</v>
      </c>
      <c r="O37">
        <v>4358.6430396645092</v>
      </c>
      <c r="P37">
        <v>4.63</v>
      </c>
      <c r="Q37">
        <v>3.5700000000000003</v>
      </c>
      <c r="R37">
        <v>40144.57705</v>
      </c>
    </row>
    <row r="38" spans="1:18">
      <c r="A38" t="s">
        <v>91</v>
      </c>
      <c r="B38" t="s">
        <v>92</v>
      </c>
      <c r="D38" t="s">
        <v>13</v>
      </c>
      <c r="E38" t="s">
        <v>549</v>
      </c>
      <c r="F38">
        <v>167578</v>
      </c>
      <c r="G38">
        <v>1416.3579628968985</v>
      </c>
      <c r="H38">
        <v>91.506671952314136</v>
      </c>
      <c r="I38">
        <v>559.61875729277801</v>
      </c>
      <c r="J38">
        <v>559.61875729277801</v>
      </c>
      <c r="K38">
        <v>34.681370872561999</v>
      </c>
      <c r="L38">
        <v>41.286842462007819</v>
      </c>
      <c r="M38">
        <v>135.15148165233413</v>
      </c>
      <c r="N38">
        <v>143.90168433424554</v>
      </c>
      <c r="O38">
        <v>110.99837407592594</v>
      </c>
      <c r="P38">
        <v>10.595100402831999</v>
      </c>
      <c r="Q38">
        <v>3.5700000000000003</v>
      </c>
      <c r="R38">
        <v>1775.5057353057807</v>
      </c>
    </row>
    <row r="39" spans="1:18">
      <c r="A39" t="s">
        <v>93</v>
      </c>
      <c r="B39" t="s">
        <v>94</v>
      </c>
      <c r="C39" t="s">
        <v>546</v>
      </c>
      <c r="D39" t="s">
        <v>13</v>
      </c>
      <c r="E39" t="s">
        <v>549</v>
      </c>
      <c r="F39">
        <v>18472639</v>
      </c>
      <c r="G39">
        <v>240162.52570685599</v>
      </c>
      <c r="H39">
        <v>13343.547639166678</v>
      </c>
      <c r="I39">
        <v>31.611342249134324</v>
      </c>
      <c r="J39">
        <v>49297.78551129705</v>
      </c>
      <c r="M39">
        <v>10013.755528844786</v>
      </c>
      <c r="N39">
        <v>28999.055877202369</v>
      </c>
      <c r="O39">
        <v>23875.36112294257</v>
      </c>
      <c r="P39">
        <v>2.06</v>
      </c>
      <c r="Q39">
        <v>3.5700000000000003</v>
      </c>
      <c r="R39">
        <v>38053.636340000005</v>
      </c>
    </row>
    <row r="40" spans="1:18">
      <c r="A40" t="s">
        <v>95</v>
      </c>
      <c r="B40" t="s">
        <v>96</v>
      </c>
      <c r="C40" t="s">
        <v>547</v>
      </c>
      <c r="D40" t="s">
        <v>17</v>
      </c>
      <c r="E40" t="s">
        <v>550</v>
      </c>
      <c r="F40">
        <v>1424548266</v>
      </c>
      <c r="G40">
        <v>3848806.1455382979</v>
      </c>
      <c r="I40">
        <v>239745.43062224632</v>
      </c>
      <c r="J40">
        <v>2862305.1073907581</v>
      </c>
      <c r="L40">
        <v>1166698.4348415232</v>
      </c>
      <c r="M40">
        <v>458333.21738466976</v>
      </c>
      <c r="N40" t="s">
        <v>551</v>
      </c>
      <c r="O40">
        <v>644499.46903760405</v>
      </c>
      <c r="P40">
        <v>4.3099999999999996</v>
      </c>
      <c r="Q40">
        <v>3.32</v>
      </c>
      <c r="R40">
        <v>6139803.0264599994</v>
      </c>
    </row>
    <row r="41" spans="1:18">
      <c r="A41" t="s">
        <v>97</v>
      </c>
      <c r="B41" t="s">
        <v>98</v>
      </c>
      <c r="C41" t="s">
        <v>544</v>
      </c>
      <c r="D41" t="s">
        <v>21</v>
      </c>
      <c r="E41" t="s">
        <v>550</v>
      </c>
      <c r="F41">
        <v>26171750</v>
      </c>
      <c r="G41">
        <v>15937.116538686632</v>
      </c>
      <c r="I41">
        <v>4621.2228525729688</v>
      </c>
      <c r="J41">
        <v>6084.2230521312458</v>
      </c>
      <c r="M41" t="s">
        <v>551</v>
      </c>
      <c r="N41" t="s">
        <v>551</v>
      </c>
      <c r="O41">
        <v>382.40286598895779</v>
      </c>
      <c r="P41">
        <v>0.4</v>
      </c>
      <c r="Q41">
        <v>2.3800000000000003</v>
      </c>
      <c r="R41">
        <v>10468.700000000001</v>
      </c>
    </row>
    <row r="42" spans="1:18">
      <c r="A42" t="s">
        <v>99</v>
      </c>
      <c r="B42" t="s">
        <v>100</v>
      </c>
      <c r="C42" t="s">
        <v>544</v>
      </c>
      <c r="D42" t="s">
        <v>21</v>
      </c>
      <c r="E42" t="s">
        <v>550</v>
      </c>
      <c r="F42">
        <v>25958184</v>
      </c>
      <c r="G42">
        <v>23874.218446420451</v>
      </c>
      <c r="H42">
        <v>258.21540474391645</v>
      </c>
      <c r="I42">
        <v>2702.4888506184939</v>
      </c>
      <c r="J42">
        <v>2320.1598806746056</v>
      </c>
      <c r="L42">
        <v>462.26855385862115</v>
      </c>
      <c r="M42">
        <v>220.49511981953751</v>
      </c>
      <c r="N42">
        <v>24.115907200165033</v>
      </c>
      <c r="O42">
        <v>97.505379618689958</v>
      </c>
      <c r="P42">
        <v>1.3</v>
      </c>
      <c r="Q42">
        <v>2.3800000000000003</v>
      </c>
      <c r="R42">
        <v>33745.639200000005</v>
      </c>
    </row>
    <row r="43" spans="1:18">
      <c r="A43" t="s">
        <v>101</v>
      </c>
      <c r="B43" t="s">
        <v>102</v>
      </c>
      <c r="C43" t="s">
        <v>544</v>
      </c>
      <c r="D43" t="s">
        <v>25</v>
      </c>
      <c r="E43" t="s">
        <v>550</v>
      </c>
      <c r="F43">
        <v>89505201</v>
      </c>
      <c r="G43">
        <v>77463.844581396232</v>
      </c>
      <c r="H43">
        <v>14577.427938196786</v>
      </c>
      <c r="I43">
        <v>32218.763742032079</v>
      </c>
      <c r="J43">
        <v>32218.763742032079</v>
      </c>
      <c r="K43">
        <v>28484.067539858112</v>
      </c>
      <c r="L43">
        <v>37568.593830499471</v>
      </c>
      <c r="M43">
        <v>7388.861803700067</v>
      </c>
      <c r="N43">
        <v>1691.8629138999004</v>
      </c>
      <c r="O43">
        <v>4118.8155119897501</v>
      </c>
      <c r="P43">
        <v>0.8</v>
      </c>
      <c r="Q43">
        <v>1.63</v>
      </c>
      <c r="R43">
        <v>71604.160799999998</v>
      </c>
    </row>
    <row r="44" spans="1:18">
      <c r="A44" t="s">
        <v>103</v>
      </c>
      <c r="B44" t="s">
        <v>104</v>
      </c>
      <c r="C44" t="s">
        <v>544</v>
      </c>
      <c r="D44" t="s">
        <v>21</v>
      </c>
      <c r="E44" t="s">
        <v>550</v>
      </c>
      <c r="F44">
        <v>5686917</v>
      </c>
      <c r="G44">
        <v>3464.0001127591204</v>
      </c>
      <c r="I44">
        <v>467.82952057046674</v>
      </c>
      <c r="J44">
        <v>912.95927541682738</v>
      </c>
      <c r="M44">
        <v>211.86607219974735</v>
      </c>
      <c r="N44">
        <v>3.02790459935022</v>
      </c>
      <c r="O44">
        <v>167.94409907391156</v>
      </c>
      <c r="P44">
        <v>1.6</v>
      </c>
      <c r="Q44">
        <v>2.3800000000000003</v>
      </c>
      <c r="R44">
        <v>9099.0672000000013</v>
      </c>
    </row>
    <row r="45" spans="1:18">
      <c r="A45" t="s">
        <v>105</v>
      </c>
      <c r="B45" t="s">
        <v>106</v>
      </c>
      <c r="C45" t="s">
        <v>546</v>
      </c>
      <c r="D45" t="s">
        <v>17</v>
      </c>
      <c r="E45" t="s">
        <v>550</v>
      </c>
      <c r="F45">
        <v>50220412</v>
      </c>
      <c r="G45">
        <v>67173.581455972046</v>
      </c>
      <c r="I45">
        <v>10694.749572200959</v>
      </c>
      <c r="J45">
        <v>110269.55767291794</v>
      </c>
      <c r="M45" t="s">
        <v>551</v>
      </c>
      <c r="N45" t="s">
        <v>551</v>
      </c>
      <c r="O45">
        <v>48211.023722826278</v>
      </c>
      <c r="P45">
        <v>1.71</v>
      </c>
      <c r="Q45">
        <v>3.32</v>
      </c>
      <c r="R45">
        <v>85876.904519999996</v>
      </c>
    </row>
    <row r="46" spans="1:18">
      <c r="A46" t="s">
        <v>107</v>
      </c>
      <c r="B46" t="s">
        <v>108</v>
      </c>
      <c r="C46" t="s">
        <v>544</v>
      </c>
      <c r="D46" t="s">
        <v>21</v>
      </c>
      <c r="E46" t="s">
        <v>550</v>
      </c>
      <c r="F46">
        <v>869601</v>
      </c>
      <c r="G46">
        <v>350.5961589872669</v>
      </c>
      <c r="H46">
        <v>254.63005707469384</v>
      </c>
      <c r="I46">
        <v>102.88635703365009</v>
      </c>
      <c r="J46">
        <v>236.25631217756688</v>
      </c>
      <c r="M46">
        <v>19.141647820213969</v>
      </c>
      <c r="N46" t="s">
        <v>551</v>
      </c>
      <c r="O46">
        <v>34.512687143936404</v>
      </c>
      <c r="P46">
        <v>2.16</v>
      </c>
      <c r="Q46">
        <v>2.3800000000000003</v>
      </c>
      <c r="R46">
        <v>1878.3381600000002</v>
      </c>
    </row>
    <row r="47" spans="1:18">
      <c r="A47" t="s">
        <v>109</v>
      </c>
      <c r="B47" t="s">
        <v>110</v>
      </c>
      <c r="C47" t="s">
        <v>544</v>
      </c>
      <c r="D47" t="s">
        <v>21</v>
      </c>
      <c r="E47" t="s">
        <v>550</v>
      </c>
      <c r="F47">
        <v>567348</v>
      </c>
      <c r="G47">
        <v>723.90568371717927</v>
      </c>
      <c r="I47">
        <v>146.11417851052124</v>
      </c>
      <c r="J47">
        <v>436.49278587686911</v>
      </c>
      <c r="M47">
        <v>4.2054702221993328</v>
      </c>
      <c r="N47" t="s">
        <v>551</v>
      </c>
      <c r="O47">
        <v>4.2054702221993328</v>
      </c>
      <c r="P47">
        <v>2.1</v>
      </c>
      <c r="Q47">
        <v>2.3800000000000003</v>
      </c>
      <c r="R47">
        <v>1191.4308000000001</v>
      </c>
    </row>
    <row r="48" spans="1:18">
      <c r="A48" t="s">
        <v>111</v>
      </c>
      <c r="B48" t="s">
        <v>112</v>
      </c>
      <c r="C48" t="s">
        <v>546</v>
      </c>
      <c r="D48" t="s">
        <v>17</v>
      </c>
      <c r="E48" t="s">
        <v>550</v>
      </c>
      <c r="F48">
        <v>5044179</v>
      </c>
      <c r="G48">
        <v>17400.802624250991</v>
      </c>
      <c r="I48">
        <v>9.3522052368302599</v>
      </c>
      <c r="J48">
        <v>14748.377994590704</v>
      </c>
      <c r="L48">
        <v>1410.1047229309627</v>
      </c>
      <c r="M48">
        <v>3713.8646129368167</v>
      </c>
      <c r="N48">
        <v>536.19310024493495</v>
      </c>
      <c r="O48">
        <v>50.431248475319087</v>
      </c>
      <c r="P48">
        <v>1.1000000000000001</v>
      </c>
      <c r="Q48">
        <v>3.32</v>
      </c>
      <c r="R48">
        <v>5548.5969000000005</v>
      </c>
    </row>
    <row r="49" spans="1:18">
      <c r="A49" t="s">
        <v>113</v>
      </c>
      <c r="B49" t="s">
        <v>114</v>
      </c>
      <c r="D49" t="s">
        <v>29</v>
      </c>
      <c r="E49" t="s">
        <v>549</v>
      </c>
      <c r="F49">
        <v>7443000</v>
      </c>
      <c r="G49" t="s">
        <v>551</v>
      </c>
      <c r="H49" t="s">
        <v>551</v>
      </c>
      <c r="I49" t="s">
        <v>551</v>
      </c>
      <c r="J49" t="s">
        <v>551</v>
      </c>
      <c r="K49" t="s">
        <v>551</v>
      </c>
      <c r="L49" t="s">
        <v>551</v>
      </c>
      <c r="M49" t="s">
        <v>551</v>
      </c>
      <c r="N49" t="s">
        <v>551</v>
      </c>
      <c r="O49" t="s">
        <v>551</v>
      </c>
      <c r="P49">
        <v>2.3867174096983135</v>
      </c>
      <c r="Q49">
        <v>2.7250000000000001</v>
      </c>
      <c r="R49">
        <v>17764.337680384546</v>
      </c>
    </row>
    <row r="50" spans="1:18">
      <c r="A50" t="s">
        <v>115</v>
      </c>
      <c r="B50" t="s">
        <v>116</v>
      </c>
      <c r="C50" t="s">
        <v>546</v>
      </c>
      <c r="D50" t="s">
        <v>17</v>
      </c>
      <c r="E50" t="s">
        <v>550</v>
      </c>
      <c r="F50">
        <v>11495492</v>
      </c>
      <c r="G50">
        <v>85833.817392294965</v>
      </c>
      <c r="I50">
        <v>6036.4561391716788</v>
      </c>
      <c r="J50">
        <v>95600.402665726564</v>
      </c>
      <c r="M50" t="s">
        <v>551</v>
      </c>
      <c r="N50" t="s">
        <v>551</v>
      </c>
      <c r="O50">
        <v>19097.971381068663</v>
      </c>
      <c r="P50">
        <v>5.33</v>
      </c>
      <c r="Q50">
        <v>3.32</v>
      </c>
      <c r="R50">
        <v>61270.97236</v>
      </c>
    </row>
    <row r="51" spans="1:18">
      <c r="A51" t="s">
        <v>117</v>
      </c>
      <c r="B51" t="s">
        <v>118</v>
      </c>
      <c r="D51" t="s">
        <v>13</v>
      </c>
      <c r="E51" t="s">
        <v>549</v>
      </c>
      <c r="F51">
        <v>163495</v>
      </c>
      <c r="G51">
        <v>1381.8487220507966</v>
      </c>
      <c r="H51">
        <v>89.277132623874252</v>
      </c>
      <c r="I51">
        <v>545.98377307034787</v>
      </c>
      <c r="J51">
        <v>545.98377307034787</v>
      </c>
      <c r="K51">
        <v>33.836367129393622</v>
      </c>
      <c r="L51">
        <v>40.280897900237314</v>
      </c>
      <c r="M51">
        <v>131.85854642464028</v>
      </c>
      <c r="N51">
        <v>140.39555240083706</v>
      </c>
      <c r="O51">
        <v>108.29392384169469</v>
      </c>
      <c r="P51">
        <v>4.82</v>
      </c>
      <c r="Q51">
        <v>3.5700000000000003</v>
      </c>
      <c r="R51">
        <v>788.04590000000007</v>
      </c>
    </row>
    <row r="52" spans="1:18">
      <c r="A52" t="s">
        <v>119</v>
      </c>
      <c r="B52" t="s">
        <v>120</v>
      </c>
      <c r="D52" t="s">
        <v>13</v>
      </c>
      <c r="E52" t="s">
        <v>549</v>
      </c>
      <c r="F52">
        <v>63890</v>
      </c>
      <c r="G52">
        <v>539.99397444463375</v>
      </c>
      <c r="H52">
        <v>34.887403304928746</v>
      </c>
      <c r="I52">
        <v>213.35761498189254</v>
      </c>
      <c r="J52">
        <v>213.35761498189254</v>
      </c>
      <c r="K52">
        <v>13.222456319134889</v>
      </c>
      <c r="L52">
        <v>15.740827345461097</v>
      </c>
      <c r="M52">
        <v>51.527218147773738</v>
      </c>
      <c r="N52">
        <v>54.863279261686777</v>
      </c>
      <c r="O52">
        <v>42.318717968414163</v>
      </c>
      <c r="P52">
        <v>3</v>
      </c>
      <c r="Q52">
        <v>3.5700000000000003</v>
      </c>
      <c r="R52">
        <v>191.67</v>
      </c>
    </row>
    <row r="53" spans="1:18">
      <c r="A53" t="s">
        <v>121</v>
      </c>
      <c r="B53" t="s">
        <v>122</v>
      </c>
      <c r="C53" t="s">
        <v>545</v>
      </c>
      <c r="D53" t="s">
        <v>13</v>
      </c>
      <c r="E53" t="s">
        <v>549</v>
      </c>
      <c r="F53">
        <v>1207343</v>
      </c>
      <c r="G53">
        <v>6340.5237708735503</v>
      </c>
      <c r="I53">
        <v>366.90717985536054</v>
      </c>
      <c r="J53">
        <v>2355.6412968111172</v>
      </c>
      <c r="M53">
        <v>779.94741534128343</v>
      </c>
      <c r="N53">
        <v>762.26860726021437</v>
      </c>
      <c r="O53">
        <v>910.9785811186191</v>
      </c>
      <c r="P53">
        <v>3.4</v>
      </c>
      <c r="Q53">
        <v>3.5700000000000003</v>
      </c>
      <c r="R53">
        <v>4104.9661999999998</v>
      </c>
    </row>
    <row r="54" spans="1:18">
      <c r="A54" t="s">
        <v>123</v>
      </c>
      <c r="B54" t="s">
        <v>124</v>
      </c>
      <c r="C54" t="s">
        <v>545</v>
      </c>
      <c r="D54" t="s">
        <v>13</v>
      </c>
      <c r="E54" t="s">
        <v>549</v>
      </c>
      <c r="F54">
        <v>10633424</v>
      </c>
      <c r="G54">
        <v>85515.207064592236</v>
      </c>
      <c r="H54">
        <v>3971.6510801095001</v>
      </c>
      <c r="I54">
        <v>5672.1826275703488</v>
      </c>
      <c r="J54">
        <v>44000.136604801533</v>
      </c>
      <c r="M54">
        <v>7320.2587877528949</v>
      </c>
      <c r="N54">
        <v>9090.2228378294367</v>
      </c>
      <c r="O54">
        <v>7846.7627746452727</v>
      </c>
      <c r="P54">
        <v>6.62</v>
      </c>
      <c r="Q54">
        <v>3.5700000000000003</v>
      </c>
      <c r="R54">
        <v>70393.266879999996</v>
      </c>
    </row>
    <row r="55" spans="1:18">
      <c r="A55" t="s">
        <v>125</v>
      </c>
      <c r="B55" t="s">
        <v>126</v>
      </c>
      <c r="C55" t="s">
        <v>545</v>
      </c>
      <c r="D55" t="s">
        <v>13</v>
      </c>
      <c r="E55" t="s">
        <v>549</v>
      </c>
      <c r="F55">
        <v>82540450</v>
      </c>
      <c r="G55">
        <v>1076529.1692683911</v>
      </c>
      <c r="H55">
        <v>24146.448656487275</v>
      </c>
      <c r="I55">
        <v>44029.515475150714</v>
      </c>
      <c r="J55">
        <v>353338.00149646041</v>
      </c>
      <c r="M55">
        <v>53806.336422872482</v>
      </c>
      <c r="N55">
        <v>189147.18114248366</v>
      </c>
      <c r="O55">
        <v>70874.857316926922</v>
      </c>
      <c r="P55">
        <v>8</v>
      </c>
      <c r="Q55">
        <v>3.5700000000000003</v>
      </c>
      <c r="R55">
        <v>660323.6</v>
      </c>
    </row>
    <row r="56" spans="1:18">
      <c r="A56" t="s">
        <v>127</v>
      </c>
      <c r="B56" t="s">
        <v>128</v>
      </c>
      <c r="C56" t="s">
        <v>543</v>
      </c>
      <c r="D56" t="s">
        <v>21</v>
      </c>
      <c r="E56" t="s">
        <v>550</v>
      </c>
      <c r="F56">
        <v>999899</v>
      </c>
      <c r="G56">
        <v>534.11995744247974</v>
      </c>
      <c r="H56">
        <v>182.78285428871746</v>
      </c>
      <c r="I56">
        <v>73.943409349163929</v>
      </c>
      <c r="J56">
        <v>219.99613001216892</v>
      </c>
      <c r="M56">
        <v>229.84670299778844</v>
      </c>
      <c r="N56">
        <v>3.7598343736863016</v>
      </c>
      <c r="O56">
        <v>20.795654080752286</v>
      </c>
      <c r="P56">
        <v>1.4</v>
      </c>
      <c r="Q56">
        <v>2.3800000000000003</v>
      </c>
      <c r="R56">
        <v>1399.8585999999998</v>
      </c>
    </row>
    <row r="57" spans="1:18">
      <c r="A57" t="s">
        <v>129</v>
      </c>
      <c r="B57" t="s">
        <v>130</v>
      </c>
      <c r="C57" t="s">
        <v>546</v>
      </c>
      <c r="D57" t="s">
        <v>17</v>
      </c>
      <c r="E57" t="s">
        <v>550</v>
      </c>
      <c r="F57">
        <v>75052</v>
      </c>
      <c r="G57">
        <v>465.72720301216248</v>
      </c>
      <c r="I57">
        <v>15.982790919613054</v>
      </c>
      <c r="J57">
        <v>81.233657486727466</v>
      </c>
      <c r="M57">
        <v>19.831883754474894</v>
      </c>
      <c r="N57" t="s">
        <v>551</v>
      </c>
      <c r="O57">
        <v>5.0771035929204666</v>
      </c>
      <c r="P57">
        <v>3.8</v>
      </c>
      <c r="Q57">
        <v>3.32</v>
      </c>
      <c r="R57">
        <v>285.19759999999997</v>
      </c>
    </row>
    <row r="58" spans="1:18">
      <c r="A58" t="s">
        <v>131</v>
      </c>
      <c r="B58" t="s">
        <v>132</v>
      </c>
      <c r="C58" t="s">
        <v>545</v>
      </c>
      <c r="D58" t="s">
        <v>13</v>
      </c>
      <c r="E58" t="s">
        <v>549</v>
      </c>
      <c r="F58">
        <v>5796800</v>
      </c>
      <c r="G58">
        <v>57855.787733118566</v>
      </c>
      <c r="H58">
        <v>1976.5439931986077</v>
      </c>
      <c r="I58">
        <v>3092.184441765869</v>
      </c>
      <c r="J58">
        <v>23249.517479319216</v>
      </c>
      <c r="K58">
        <v>1064.9176419441908</v>
      </c>
      <c r="M58">
        <v>3024.2036752638173</v>
      </c>
      <c r="N58">
        <v>10083.724439877642</v>
      </c>
      <c r="O58">
        <v>4311.4444474137063</v>
      </c>
      <c r="P58">
        <v>2.6</v>
      </c>
      <c r="Q58">
        <v>3.5700000000000003</v>
      </c>
      <c r="R58">
        <v>15071.68</v>
      </c>
    </row>
    <row r="59" spans="1:18">
      <c r="A59" t="s">
        <v>133</v>
      </c>
      <c r="B59" t="s">
        <v>134</v>
      </c>
      <c r="C59" t="s">
        <v>546</v>
      </c>
      <c r="D59" t="s">
        <v>17</v>
      </c>
      <c r="E59" t="s">
        <v>550</v>
      </c>
      <c r="F59">
        <v>11108358</v>
      </c>
      <c r="G59">
        <v>14986.009265678096</v>
      </c>
      <c r="I59">
        <v>2365.5940331265124</v>
      </c>
      <c r="J59">
        <v>16501.244877125595</v>
      </c>
      <c r="M59">
        <v>4126.6267439262456</v>
      </c>
      <c r="N59" t="s">
        <v>551</v>
      </c>
      <c r="O59">
        <v>2049.866124180096</v>
      </c>
      <c r="P59">
        <v>1.56</v>
      </c>
      <c r="Q59">
        <v>3.32</v>
      </c>
      <c r="R59">
        <v>17329.038479999999</v>
      </c>
    </row>
    <row r="60" spans="1:18">
      <c r="A60" t="s">
        <v>135</v>
      </c>
      <c r="B60" t="s">
        <v>136</v>
      </c>
      <c r="C60" t="s">
        <v>544</v>
      </c>
      <c r="D60" t="s">
        <v>17</v>
      </c>
      <c r="E60" t="s">
        <v>550</v>
      </c>
      <c r="F60">
        <v>43333255</v>
      </c>
      <c r="G60">
        <v>58321.296747928682</v>
      </c>
      <c r="H60">
        <v>9251.0142224116898</v>
      </c>
      <c r="I60">
        <v>15894.623676280433</v>
      </c>
      <c r="J60">
        <v>75062.654962447283</v>
      </c>
      <c r="M60">
        <v>19443.878462326404</v>
      </c>
      <c r="N60">
        <v>820.75471321763871</v>
      </c>
      <c r="O60">
        <v>15959.757102298754</v>
      </c>
      <c r="P60">
        <v>1.9</v>
      </c>
      <c r="Q60">
        <v>3.32</v>
      </c>
      <c r="R60">
        <v>82333.184500000003</v>
      </c>
    </row>
    <row r="61" spans="1:18">
      <c r="A61" t="s">
        <v>137</v>
      </c>
      <c r="B61" t="s">
        <v>138</v>
      </c>
      <c r="D61" t="s">
        <v>29</v>
      </c>
      <c r="E61" t="s">
        <v>549</v>
      </c>
      <c r="F61">
        <v>2104283000</v>
      </c>
      <c r="G61" t="s">
        <v>551</v>
      </c>
      <c r="H61" t="s">
        <v>551</v>
      </c>
      <c r="I61" t="s">
        <v>551</v>
      </c>
      <c r="J61" t="s">
        <v>551</v>
      </c>
      <c r="K61" t="s">
        <v>551</v>
      </c>
      <c r="L61" t="s">
        <v>551</v>
      </c>
      <c r="M61" t="s">
        <v>551</v>
      </c>
      <c r="N61" t="s">
        <v>551</v>
      </c>
      <c r="O61" t="s">
        <v>551</v>
      </c>
      <c r="P61">
        <v>3.6749866886286333</v>
      </c>
      <c r="Q61">
        <v>2.7250000000000001</v>
      </c>
      <c r="R61">
        <v>7733212.0141075272</v>
      </c>
    </row>
    <row r="62" spans="1:18">
      <c r="A62" t="s">
        <v>552</v>
      </c>
      <c r="B62" t="s">
        <v>140</v>
      </c>
      <c r="D62" t="s">
        <v>29</v>
      </c>
      <c r="E62" t="s">
        <v>549</v>
      </c>
      <c r="F62">
        <v>3332556000</v>
      </c>
      <c r="G62" t="s">
        <v>551</v>
      </c>
      <c r="H62" t="s">
        <v>551</v>
      </c>
      <c r="I62" t="s">
        <v>551</v>
      </c>
      <c r="J62" t="s">
        <v>551</v>
      </c>
      <c r="K62" t="s">
        <v>551</v>
      </c>
      <c r="L62" t="s">
        <v>551</v>
      </c>
      <c r="M62" t="s">
        <v>551</v>
      </c>
      <c r="N62" t="s">
        <v>551</v>
      </c>
      <c r="O62" t="s">
        <v>551</v>
      </c>
      <c r="P62">
        <v>0.92310073904752432</v>
      </c>
      <c r="Q62">
        <v>2.7250000000000001</v>
      </c>
      <c r="R62">
        <v>3076284.9065172616</v>
      </c>
    </row>
    <row r="63" spans="1:18">
      <c r="A63" t="s">
        <v>141</v>
      </c>
      <c r="B63" t="s">
        <v>142</v>
      </c>
      <c r="D63" t="s">
        <v>29</v>
      </c>
      <c r="E63" t="s">
        <v>549</v>
      </c>
      <c r="F63">
        <v>2351307000</v>
      </c>
      <c r="G63" t="s">
        <v>551</v>
      </c>
      <c r="H63" t="s">
        <v>551</v>
      </c>
      <c r="I63" t="s">
        <v>551</v>
      </c>
      <c r="J63" t="s">
        <v>551</v>
      </c>
      <c r="K63" t="s">
        <v>551</v>
      </c>
      <c r="L63" t="s">
        <v>551</v>
      </c>
      <c r="M63" t="s">
        <v>551</v>
      </c>
      <c r="N63" t="s">
        <v>551</v>
      </c>
      <c r="O63" t="s">
        <v>551</v>
      </c>
      <c r="P63">
        <v>4.5146254395937193</v>
      </c>
      <c r="Q63">
        <v>2.7250000000000001</v>
      </c>
      <c r="R63">
        <v>10615270.398494789</v>
      </c>
    </row>
    <row r="64" spans="1:18">
      <c r="A64" t="s">
        <v>143</v>
      </c>
      <c r="B64" t="s">
        <v>144</v>
      </c>
      <c r="D64" t="s">
        <v>29</v>
      </c>
      <c r="E64" t="s">
        <v>549</v>
      </c>
      <c r="F64">
        <v>420757000</v>
      </c>
      <c r="G64" t="s">
        <v>551</v>
      </c>
      <c r="H64" t="s">
        <v>551</v>
      </c>
      <c r="I64" t="s">
        <v>551</v>
      </c>
      <c r="J64" t="s">
        <v>551</v>
      </c>
      <c r="K64" t="s">
        <v>551</v>
      </c>
      <c r="L64" t="s">
        <v>551</v>
      </c>
      <c r="M64" t="s">
        <v>551</v>
      </c>
      <c r="N64" t="s">
        <v>551</v>
      </c>
      <c r="O64" t="s">
        <v>551</v>
      </c>
      <c r="P64">
        <v>6.3570668700759452</v>
      </c>
      <c r="Q64">
        <v>2.7250000000000001</v>
      </c>
      <c r="R64">
        <v>2674780.3850525445</v>
      </c>
    </row>
    <row r="65" spans="1:18">
      <c r="A65" t="s">
        <v>145</v>
      </c>
      <c r="B65" t="s">
        <v>146</v>
      </c>
      <c r="D65" t="s">
        <v>29</v>
      </c>
      <c r="E65" t="s">
        <v>549</v>
      </c>
      <c r="F65">
        <v>922779000</v>
      </c>
      <c r="G65" t="s">
        <v>551</v>
      </c>
      <c r="H65" t="s">
        <v>551</v>
      </c>
      <c r="I65" t="s">
        <v>551</v>
      </c>
      <c r="J65" t="s">
        <v>551</v>
      </c>
      <c r="K65" t="s">
        <v>551</v>
      </c>
      <c r="L65" t="s">
        <v>551</v>
      </c>
      <c r="M65" t="s">
        <v>551</v>
      </c>
      <c r="N65" t="s">
        <v>551</v>
      </c>
      <c r="O65" t="s">
        <v>551</v>
      </c>
      <c r="P65">
        <v>4.7132374181282515</v>
      </c>
      <c r="Q65">
        <v>2.7250000000000001</v>
      </c>
      <c r="R65">
        <v>4349276.5114629697</v>
      </c>
    </row>
    <row r="66" spans="1:18">
      <c r="A66" t="s">
        <v>147</v>
      </c>
      <c r="B66" t="s">
        <v>148</v>
      </c>
      <c r="C66" t="s">
        <v>546</v>
      </c>
      <c r="D66" t="s">
        <v>17</v>
      </c>
      <c r="E66" t="s">
        <v>550</v>
      </c>
      <c r="F66">
        <v>17335642</v>
      </c>
      <c r="G66">
        <v>44047.668433169674</v>
      </c>
      <c r="I66">
        <v>4445.4857495815259</v>
      </c>
      <c r="J66">
        <v>35557.578656007128</v>
      </c>
      <c r="K66">
        <v>1597.7977766611862</v>
      </c>
      <c r="L66">
        <v>1131.7734251350068</v>
      </c>
      <c r="M66">
        <v>721.58609268569705</v>
      </c>
      <c r="N66">
        <v>3551.0196555232142</v>
      </c>
      <c r="O66">
        <v>5550.2808923589673</v>
      </c>
      <c r="P66">
        <v>1.39</v>
      </c>
      <c r="Q66">
        <v>3.32</v>
      </c>
      <c r="R66">
        <v>24096.542379999999</v>
      </c>
    </row>
    <row r="67" spans="1:18">
      <c r="A67" t="s">
        <v>149</v>
      </c>
      <c r="B67" t="s">
        <v>150</v>
      </c>
      <c r="C67" t="s">
        <v>543</v>
      </c>
      <c r="D67" t="s">
        <v>21</v>
      </c>
      <c r="E67" t="s">
        <v>550</v>
      </c>
      <c r="F67">
        <v>102941484</v>
      </c>
      <c r="G67">
        <v>196782.14618344198</v>
      </c>
      <c r="I67">
        <v>18251.074625055833</v>
      </c>
      <c r="J67">
        <v>46192.875104603008</v>
      </c>
      <c r="K67">
        <v>253303.80368639436</v>
      </c>
      <c r="L67">
        <v>999.58965272870205</v>
      </c>
      <c r="M67">
        <v>46724.328793281202</v>
      </c>
      <c r="N67">
        <v>4668.903694676741</v>
      </c>
      <c r="O67">
        <v>204532.85847516079</v>
      </c>
      <c r="P67">
        <v>1.43</v>
      </c>
      <c r="Q67">
        <v>2.3800000000000003</v>
      </c>
      <c r="R67">
        <v>147206.32212</v>
      </c>
    </row>
    <row r="68" spans="1:18">
      <c r="A68" t="s">
        <v>151</v>
      </c>
      <c r="B68" t="s">
        <v>152</v>
      </c>
      <c r="D68" t="s">
        <v>29</v>
      </c>
      <c r="E68" t="s">
        <v>549</v>
      </c>
      <c r="F68">
        <v>341989000</v>
      </c>
      <c r="G68" t="s">
        <v>551</v>
      </c>
      <c r="H68" t="s">
        <v>551</v>
      </c>
      <c r="I68" t="s">
        <v>551</v>
      </c>
      <c r="J68" t="s">
        <v>551</v>
      </c>
      <c r="K68" t="s">
        <v>551</v>
      </c>
      <c r="L68" t="s">
        <v>551</v>
      </c>
      <c r="M68" t="s">
        <v>551</v>
      </c>
      <c r="N68" t="s">
        <v>551</v>
      </c>
      <c r="O68" t="s">
        <v>551</v>
      </c>
      <c r="P68">
        <v>4.2771511190637632</v>
      </c>
      <c r="Q68">
        <v>2.7250000000000001</v>
      </c>
      <c r="R68">
        <v>1462738.6340574974</v>
      </c>
    </row>
    <row r="69" spans="1:18">
      <c r="A69" t="s">
        <v>153</v>
      </c>
      <c r="B69" t="s">
        <v>154</v>
      </c>
      <c r="C69" t="s">
        <v>544</v>
      </c>
      <c r="D69" t="s">
        <v>25</v>
      </c>
      <c r="E69" t="s">
        <v>550</v>
      </c>
      <c r="F69">
        <v>5432216</v>
      </c>
      <c r="G69">
        <v>5202.9089701520661</v>
      </c>
      <c r="I69">
        <v>288.03794983571817</v>
      </c>
      <c r="J69">
        <v>232.24201439999686</v>
      </c>
      <c r="M69">
        <v>24.483225736036044</v>
      </c>
      <c r="N69" t="s">
        <v>551</v>
      </c>
      <c r="O69">
        <v>23.043035986857454</v>
      </c>
      <c r="P69">
        <v>0.7</v>
      </c>
      <c r="Q69">
        <v>1.63</v>
      </c>
      <c r="R69">
        <v>3802.5511999999999</v>
      </c>
    </row>
    <row r="70" spans="1:18">
      <c r="A70" t="s">
        <v>155</v>
      </c>
      <c r="B70" t="s">
        <v>156</v>
      </c>
      <c r="C70" t="s">
        <v>545</v>
      </c>
      <c r="D70" t="s">
        <v>13</v>
      </c>
      <c r="E70" t="s">
        <v>549</v>
      </c>
      <c r="F70">
        <v>46459219</v>
      </c>
      <c r="G70">
        <v>267478.68996813148</v>
      </c>
      <c r="I70">
        <v>24782.720495513604</v>
      </c>
      <c r="J70">
        <v>180776.74752872979</v>
      </c>
      <c r="K70">
        <v>4908.2030920588031</v>
      </c>
      <c r="M70">
        <v>53909.867295179109</v>
      </c>
      <c r="N70">
        <v>51170.689193801547</v>
      </c>
      <c r="O70">
        <v>36718.197063003812</v>
      </c>
      <c r="P70">
        <v>2.97</v>
      </c>
      <c r="Q70">
        <v>3.5700000000000003</v>
      </c>
      <c r="R70">
        <v>137983.88043000002</v>
      </c>
    </row>
    <row r="71" spans="1:18">
      <c r="A71" t="s">
        <v>157</v>
      </c>
      <c r="B71" t="s">
        <v>158</v>
      </c>
      <c r="C71" t="s">
        <v>545</v>
      </c>
      <c r="D71" t="s">
        <v>13</v>
      </c>
      <c r="E71" t="s">
        <v>549</v>
      </c>
      <c r="F71">
        <v>1300559</v>
      </c>
      <c r="G71">
        <v>13723.901617979302</v>
      </c>
      <c r="H71">
        <v>967.62167218017407</v>
      </c>
      <c r="I71">
        <v>693.75660802487175</v>
      </c>
      <c r="J71">
        <v>5904.2840922845808</v>
      </c>
      <c r="M71">
        <v>1434.5090839625832</v>
      </c>
      <c r="N71">
        <v>471.79419449179153</v>
      </c>
      <c r="O71">
        <v>1814.7883831115817</v>
      </c>
      <c r="P71">
        <v>4.57</v>
      </c>
      <c r="Q71">
        <v>3.5700000000000003</v>
      </c>
      <c r="R71">
        <v>5943.5546300000005</v>
      </c>
    </row>
    <row r="72" spans="1:18">
      <c r="A72" t="s">
        <v>159</v>
      </c>
      <c r="B72" t="s">
        <v>160</v>
      </c>
      <c r="C72" t="s">
        <v>544</v>
      </c>
      <c r="D72" t="s">
        <v>25</v>
      </c>
      <c r="E72" t="s">
        <v>550</v>
      </c>
      <c r="F72">
        <v>112759070</v>
      </c>
      <c r="G72">
        <v>64844.472443062528</v>
      </c>
      <c r="H72">
        <v>16962.731176057881</v>
      </c>
      <c r="I72">
        <v>3686.8716597917983</v>
      </c>
      <c r="J72">
        <v>8812.5582166598124</v>
      </c>
      <c r="L72">
        <v>40421.069029598359</v>
      </c>
      <c r="M72">
        <v>4101.3299526491828</v>
      </c>
      <c r="N72" t="s">
        <v>551</v>
      </c>
      <c r="O72">
        <v>1831.7944119203542</v>
      </c>
      <c r="P72">
        <v>0.33</v>
      </c>
      <c r="Q72">
        <v>1.63</v>
      </c>
      <c r="R72">
        <v>37210.4931</v>
      </c>
    </row>
    <row r="73" spans="1:18">
      <c r="A73" t="s">
        <v>161</v>
      </c>
      <c r="B73" t="s">
        <v>162</v>
      </c>
      <c r="D73" t="s">
        <v>29</v>
      </c>
      <c r="E73" t="s">
        <v>549</v>
      </c>
      <c r="F73">
        <v>513719000</v>
      </c>
      <c r="G73" t="s">
        <v>551</v>
      </c>
      <c r="H73" t="s">
        <v>551</v>
      </c>
      <c r="I73" t="s">
        <v>551</v>
      </c>
      <c r="J73" t="s">
        <v>551</v>
      </c>
      <c r="K73" t="s">
        <v>551</v>
      </c>
      <c r="L73" t="s">
        <v>551</v>
      </c>
      <c r="M73" t="s">
        <v>551</v>
      </c>
      <c r="N73" t="s">
        <v>551</v>
      </c>
      <c r="O73" t="s">
        <v>551</v>
      </c>
      <c r="P73">
        <v>4.5939659809073063</v>
      </c>
      <c r="Q73">
        <v>2.7250000000000001</v>
      </c>
      <c r="R73">
        <v>2360007.6097457204</v>
      </c>
    </row>
    <row r="74" spans="1:18">
      <c r="A74" t="s">
        <v>163</v>
      </c>
      <c r="B74" t="s">
        <v>164</v>
      </c>
      <c r="D74" t="s">
        <v>29</v>
      </c>
      <c r="E74" t="s">
        <v>549</v>
      </c>
      <c r="F74">
        <v>538961000</v>
      </c>
      <c r="G74" t="s">
        <v>551</v>
      </c>
      <c r="H74" t="s">
        <v>551</v>
      </c>
      <c r="I74" t="s">
        <v>551</v>
      </c>
      <c r="J74" t="s">
        <v>551</v>
      </c>
      <c r="K74" t="s">
        <v>551</v>
      </c>
      <c r="L74" t="s">
        <v>551</v>
      </c>
      <c r="M74" t="s">
        <v>551</v>
      </c>
      <c r="N74" t="s">
        <v>551</v>
      </c>
      <c r="O74" t="s">
        <v>551</v>
      </c>
      <c r="P74">
        <v>1.4870328456218338</v>
      </c>
      <c r="Q74">
        <v>2.7250000000000001</v>
      </c>
      <c r="R74">
        <v>801452.70950918912</v>
      </c>
    </row>
    <row r="75" spans="1:18">
      <c r="A75" t="s">
        <v>165</v>
      </c>
      <c r="B75" t="s">
        <v>166</v>
      </c>
      <c r="C75" t="s">
        <v>545</v>
      </c>
      <c r="D75" t="s">
        <v>13</v>
      </c>
      <c r="E75" t="s">
        <v>549</v>
      </c>
      <c r="F75">
        <v>5580127</v>
      </c>
      <c r="G75">
        <v>82180.571274111207</v>
      </c>
      <c r="I75">
        <v>7272.0959328937961</v>
      </c>
      <c r="J75">
        <v>21255.659593940836</v>
      </c>
      <c r="K75">
        <v>971.6988877168983</v>
      </c>
      <c r="M75">
        <v>6068.8841488389044</v>
      </c>
      <c r="N75">
        <v>11546.304920775312</v>
      </c>
      <c r="O75">
        <v>4073.8444681988803</v>
      </c>
      <c r="P75">
        <v>3.61</v>
      </c>
      <c r="Q75">
        <v>3.5700000000000003</v>
      </c>
      <c r="R75">
        <v>20144.258469999997</v>
      </c>
    </row>
    <row r="76" spans="1:18">
      <c r="A76" t="s">
        <v>167</v>
      </c>
      <c r="B76" t="s">
        <v>168</v>
      </c>
      <c r="C76" t="s">
        <v>547</v>
      </c>
      <c r="D76" t="s">
        <v>17</v>
      </c>
      <c r="E76" t="s">
        <v>550</v>
      </c>
      <c r="F76">
        <v>924915</v>
      </c>
      <c r="G76">
        <v>3025.334576917187</v>
      </c>
      <c r="I76">
        <v>183.50068766540122</v>
      </c>
      <c r="J76">
        <v>774.43510557093055</v>
      </c>
      <c r="M76">
        <v>98.48906965092155</v>
      </c>
      <c r="N76">
        <v>21.771268028098451</v>
      </c>
      <c r="O76">
        <v>107.77466054275278</v>
      </c>
      <c r="P76">
        <v>2</v>
      </c>
      <c r="Q76">
        <v>3.32</v>
      </c>
      <c r="R76">
        <v>1849.83</v>
      </c>
    </row>
    <row r="77" spans="1:18">
      <c r="A77" t="s">
        <v>169</v>
      </c>
      <c r="B77" t="s">
        <v>170</v>
      </c>
      <c r="C77" t="s">
        <v>545</v>
      </c>
      <c r="D77" t="s">
        <v>13</v>
      </c>
      <c r="E77" t="s">
        <v>549</v>
      </c>
      <c r="F77">
        <v>65721164.999999993</v>
      </c>
      <c r="G77">
        <v>728206.67025884788</v>
      </c>
      <c r="H77">
        <v>23091.677280106316</v>
      </c>
      <c r="I77">
        <v>35057.61176989504</v>
      </c>
      <c r="J77">
        <v>213992.81973665321</v>
      </c>
      <c r="K77">
        <v>5515.0172867491619</v>
      </c>
      <c r="M77">
        <v>69684.197858549785</v>
      </c>
      <c r="N77">
        <v>89368.671469308567</v>
      </c>
      <c r="O77">
        <v>43670.913960583384</v>
      </c>
      <c r="P77">
        <v>5.91</v>
      </c>
      <c r="Q77">
        <v>3.5700000000000003</v>
      </c>
      <c r="R77">
        <v>388412.08515</v>
      </c>
    </row>
    <row r="78" spans="1:18">
      <c r="A78" t="s">
        <v>171</v>
      </c>
      <c r="B78" t="s">
        <v>172</v>
      </c>
      <c r="D78" t="s">
        <v>13</v>
      </c>
      <c r="E78" t="s">
        <v>549</v>
      </c>
      <c r="F78">
        <v>49896</v>
      </c>
      <c r="G78">
        <v>421.71762950210433</v>
      </c>
      <c r="H78">
        <v>27.245920727856078</v>
      </c>
      <c r="I78">
        <v>166.62531784530458</v>
      </c>
      <c r="J78">
        <v>166.62531784530458</v>
      </c>
      <c r="K78">
        <v>10.326305845978311</v>
      </c>
      <c r="L78">
        <v>12.293071235390936</v>
      </c>
      <c r="M78">
        <v>40.241071790598184</v>
      </c>
      <c r="N78">
        <v>42.846426389749944</v>
      </c>
      <c r="O78">
        <v>33.04953438334627</v>
      </c>
      <c r="P78">
        <v>4.82</v>
      </c>
      <c r="Q78">
        <v>3.5700000000000003</v>
      </c>
      <c r="R78">
        <v>240.49871999999999</v>
      </c>
    </row>
    <row r="79" spans="1:18">
      <c r="A79" t="s">
        <v>173</v>
      </c>
      <c r="B79" t="s">
        <v>174</v>
      </c>
      <c r="C79" t="s">
        <v>547</v>
      </c>
      <c r="D79" t="s">
        <v>21</v>
      </c>
      <c r="E79" t="s">
        <v>550</v>
      </c>
      <c r="F79">
        <v>107774</v>
      </c>
      <c r="G79">
        <v>232.9154701627983</v>
      </c>
      <c r="I79">
        <v>35.590733191843341</v>
      </c>
      <c r="J79">
        <v>21.434716363279666</v>
      </c>
      <c r="L79">
        <v>33.433719059004346</v>
      </c>
      <c r="M79" t="s">
        <v>551</v>
      </c>
      <c r="N79" t="s">
        <v>551</v>
      </c>
      <c r="O79">
        <v>15.099098929872932</v>
      </c>
      <c r="P79">
        <v>3.2</v>
      </c>
      <c r="Q79">
        <v>2.3800000000000003</v>
      </c>
      <c r="R79">
        <v>344.87680000000006</v>
      </c>
    </row>
    <row r="80" spans="1:18">
      <c r="A80" t="s">
        <v>175</v>
      </c>
      <c r="B80" t="s">
        <v>176</v>
      </c>
      <c r="C80" t="s">
        <v>544</v>
      </c>
      <c r="D80" t="s">
        <v>17</v>
      </c>
      <c r="E80" t="s">
        <v>550</v>
      </c>
      <c r="F80">
        <v>2151289</v>
      </c>
      <c r="G80">
        <v>5709.722798994273</v>
      </c>
      <c r="H80">
        <v>782.28538535753319</v>
      </c>
      <c r="I80">
        <v>471.71915460849885</v>
      </c>
      <c r="J80">
        <v>1502.6709721465302</v>
      </c>
      <c r="M80">
        <v>129.13578666884246</v>
      </c>
      <c r="N80">
        <v>45.891229973225002</v>
      </c>
      <c r="O80">
        <v>47.008700494751359</v>
      </c>
      <c r="P80">
        <v>6.3</v>
      </c>
      <c r="Q80">
        <v>3.32</v>
      </c>
      <c r="R80">
        <v>13553.120699999999</v>
      </c>
    </row>
    <row r="81" spans="1:18">
      <c r="A81" t="s">
        <v>177</v>
      </c>
      <c r="B81" t="s">
        <v>178</v>
      </c>
      <c r="C81" t="s">
        <v>545</v>
      </c>
      <c r="D81" t="s">
        <v>13</v>
      </c>
      <c r="E81" t="s">
        <v>549</v>
      </c>
      <c r="F81">
        <v>67334208</v>
      </c>
      <c r="G81">
        <v>523274.38475666626</v>
      </c>
      <c r="H81">
        <v>31869.959628451252</v>
      </c>
      <c r="I81">
        <v>35918.05657884125</v>
      </c>
      <c r="J81">
        <v>191000.20915993373</v>
      </c>
      <c r="K81">
        <v>49346.00796991511</v>
      </c>
      <c r="M81">
        <v>60405.208560541381</v>
      </c>
      <c r="N81">
        <v>28566.97952439692</v>
      </c>
      <c r="O81">
        <v>35411.066253834724</v>
      </c>
      <c r="P81">
        <v>2.46</v>
      </c>
      <c r="Q81">
        <v>3.5700000000000003</v>
      </c>
      <c r="R81">
        <v>165642.15168000001</v>
      </c>
    </row>
    <row r="82" spans="1:18">
      <c r="A82" t="s">
        <v>179</v>
      </c>
      <c r="B82" t="s">
        <v>180</v>
      </c>
      <c r="C82" t="s">
        <v>545</v>
      </c>
      <c r="D82" t="s">
        <v>17</v>
      </c>
      <c r="E82" t="s">
        <v>550</v>
      </c>
      <c r="F82">
        <v>3898529</v>
      </c>
      <c r="G82">
        <v>18340.677517506243</v>
      </c>
      <c r="H82">
        <v>488.35535038479202</v>
      </c>
      <c r="I82">
        <v>830.21603556265188</v>
      </c>
      <c r="J82">
        <v>28347.486438527409</v>
      </c>
      <c r="M82">
        <v>392.87243055395692</v>
      </c>
      <c r="N82">
        <v>103.59181546157889</v>
      </c>
      <c r="O82">
        <v>3033.5719321254901</v>
      </c>
      <c r="P82">
        <v>2.89</v>
      </c>
      <c r="Q82">
        <v>3.32</v>
      </c>
      <c r="R82">
        <v>11266.748810000001</v>
      </c>
    </row>
    <row r="83" spans="1:18">
      <c r="A83" t="s">
        <v>181</v>
      </c>
      <c r="B83" t="s">
        <v>182</v>
      </c>
      <c r="C83" t="s">
        <v>544</v>
      </c>
      <c r="D83" t="s">
        <v>21</v>
      </c>
      <c r="E83" t="s">
        <v>550</v>
      </c>
      <c r="F83">
        <v>30733755</v>
      </c>
      <c r="G83">
        <v>130552.19168627322</v>
      </c>
      <c r="I83">
        <v>4638.8887462159501</v>
      </c>
      <c r="J83">
        <v>4222.3304237884104</v>
      </c>
      <c r="K83">
        <v>5203.1879792018381</v>
      </c>
      <c r="L83">
        <v>16492.377819073456</v>
      </c>
      <c r="M83">
        <v>766.14436297196835</v>
      </c>
      <c r="N83">
        <v>345.72531142467653</v>
      </c>
      <c r="O83">
        <v>58.33875799614394</v>
      </c>
      <c r="P83">
        <v>0.9</v>
      </c>
      <c r="Q83">
        <v>2.3800000000000003</v>
      </c>
      <c r="R83">
        <v>27660.379499999999</v>
      </c>
    </row>
    <row r="84" spans="1:18">
      <c r="A84" t="s">
        <v>183</v>
      </c>
      <c r="B84" t="s">
        <v>184</v>
      </c>
      <c r="D84" t="s">
        <v>13</v>
      </c>
      <c r="E84" t="s">
        <v>549</v>
      </c>
      <c r="F84">
        <v>35000</v>
      </c>
      <c r="G84">
        <v>295.8176413454716</v>
      </c>
      <c r="H84">
        <v>19.111897255791302</v>
      </c>
      <c r="I84">
        <v>116.88083462773891</v>
      </c>
      <c r="J84">
        <v>116.88083462773891</v>
      </c>
      <c r="K84">
        <v>7.2434805316907349</v>
      </c>
      <c r="L84">
        <v>8.6230858834111519</v>
      </c>
      <c r="M84">
        <v>28.227463377243399</v>
      </c>
      <c r="N84">
        <v>30.055012899656241</v>
      </c>
      <c r="O84">
        <v>23.182894488879256</v>
      </c>
      <c r="P84">
        <v>4.82</v>
      </c>
      <c r="Q84">
        <v>3.5700000000000003</v>
      </c>
      <c r="R84">
        <v>168.7</v>
      </c>
    </row>
    <row r="85" spans="1:18">
      <c r="A85" t="s">
        <v>185</v>
      </c>
      <c r="B85" t="s">
        <v>186</v>
      </c>
      <c r="C85" t="s">
        <v>544</v>
      </c>
      <c r="D85" t="s">
        <v>25</v>
      </c>
      <c r="E85" t="s">
        <v>550</v>
      </c>
      <c r="F85">
        <v>13750826</v>
      </c>
      <c r="G85">
        <v>1119.4361067507566</v>
      </c>
      <c r="H85">
        <v>491.00019335701506</v>
      </c>
      <c r="I85">
        <v>231.64568941674074</v>
      </c>
      <c r="J85">
        <v>1082.8604715796923</v>
      </c>
      <c r="L85">
        <v>7425.9622923070001</v>
      </c>
      <c r="M85">
        <v>118.59372616072373</v>
      </c>
      <c r="N85">
        <v>10.563547456675661</v>
      </c>
      <c r="O85">
        <v>55.417629047067166</v>
      </c>
      <c r="P85">
        <v>0.3</v>
      </c>
      <c r="Q85">
        <v>1.63</v>
      </c>
      <c r="R85">
        <v>4125.2478000000001</v>
      </c>
    </row>
    <row r="86" spans="1:18">
      <c r="A86" t="s">
        <v>187</v>
      </c>
      <c r="B86" t="s">
        <v>188</v>
      </c>
      <c r="C86" t="s">
        <v>544</v>
      </c>
      <c r="D86" t="s">
        <v>25</v>
      </c>
      <c r="E86" t="s">
        <v>550</v>
      </c>
      <c r="F86">
        <v>2293493</v>
      </c>
      <c r="G86">
        <v>2750.9066065261259</v>
      </c>
      <c r="H86">
        <v>985.78019205194232</v>
      </c>
      <c r="I86">
        <v>176.28069316693558</v>
      </c>
      <c r="J86">
        <v>247.02491871419261</v>
      </c>
      <c r="K86">
        <v>831.53722909326746</v>
      </c>
      <c r="L86">
        <v>1641.2117903235319</v>
      </c>
      <c r="M86">
        <v>5.7987070120702491</v>
      </c>
      <c r="N86">
        <v>5.7987070120702491</v>
      </c>
      <c r="O86">
        <v>19.715603841038845</v>
      </c>
      <c r="P86">
        <v>1.1000000000000001</v>
      </c>
      <c r="Q86">
        <v>1.63</v>
      </c>
      <c r="R86">
        <v>2522.8423000000003</v>
      </c>
    </row>
    <row r="87" spans="1:18">
      <c r="A87" t="s">
        <v>553</v>
      </c>
      <c r="B87" t="s">
        <v>190</v>
      </c>
      <c r="C87" t="s">
        <v>544</v>
      </c>
      <c r="D87" t="s">
        <v>25</v>
      </c>
      <c r="E87" t="s">
        <v>550</v>
      </c>
      <c r="F87">
        <v>2000694</v>
      </c>
      <c r="G87">
        <v>1348.3305295330294</v>
      </c>
      <c r="I87">
        <v>191.8721478195103</v>
      </c>
      <c r="J87">
        <v>250.31596295993586</v>
      </c>
      <c r="L87">
        <v>3482.1034275594279</v>
      </c>
      <c r="M87">
        <v>5.5135674660778822</v>
      </c>
      <c r="N87">
        <v>3.9254879532490667</v>
      </c>
      <c r="O87">
        <v>7.350711609603743</v>
      </c>
      <c r="P87">
        <v>1</v>
      </c>
      <c r="Q87">
        <v>1.63</v>
      </c>
      <c r="R87">
        <v>2000.694</v>
      </c>
    </row>
    <row r="88" spans="1:18">
      <c r="A88" t="s">
        <v>191</v>
      </c>
      <c r="B88" t="s">
        <v>192</v>
      </c>
      <c r="C88" t="s">
        <v>544</v>
      </c>
      <c r="D88" t="s">
        <v>17</v>
      </c>
      <c r="E88" t="s">
        <v>550</v>
      </c>
      <c r="F88">
        <v>1406280</v>
      </c>
      <c r="G88">
        <v>706.03034100758555</v>
      </c>
      <c r="I88">
        <v>147.3420347131372</v>
      </c>
      <c r="J88">
        <v>564.60155030101873</v>
      </c>
      <c r="L88">
        <v>546.76321315236464</v>
      </c>
      <c r="M88">
        <v>21.302462850092127</v>
      </c>
      <c r="N88" t="s">
        <v>551</v>
      </c>
      <c r="O88">
        <v>8.8760261875383861</v>
      </c>
      <c r="P88">
        <v>2.1</v>
      </c>
      <c r="Q88">
        <v>3.32</v>
      </c>
      <c r="R88">
        <v>2953.1880000000001</v>
      </c>
    </row>
    <row r="89" spans="1:18">
      <c r="A89" t="s">
        <v>193</v>
      </c>
      <c r="B89" t="s">
        <v>194</v>
      </c>
      <c r="C89" t="s">
        <v>545</v>
      </c>
      <c r="D89" t="s">
        <v>13</v>
      </c>
      <c r="E89" t="s">
        <v>549</v>
      </c>
      <c r="F89">
        <v>11102572</v>
      </c>
      <c r="G89">
        <v>35372.188930890807</v>
      </c>
      <c r="H89">
        <v>2790.6581961660308</v>
      </c>
      <c r="I89">
        <v>6076.0211768171357</v>
      </c>
      <c r="J89">
        <v>57551.362351060787</v>
      </c>
      <c r="L89">
        <v>255.21252115871653</v>
      </c>
      <c r="M89">
        <v>11181.515443398866</v>
      </c>
      <c r="N89">
        <v>7998.2967103789952</v>
      </c>
      <c r="O89">
        <v>13179.101972705746</v>
      </c>
      <c r="P89">
        <v>4.2</v>
      </c>
      <c r="Q89">
        <v>3.5700000000000003</v>
      </c>
      <c r="R89">
        <v>46630.8024</v>
      </c>
    </row>
    <row r="90" spans="1:18">
      <c r="A90" t="s">
        <v>195</v>
      </c>
      <c r="B90" t="s">
        <v>196</v>
      </c>
      <c r="C90" t="s">
        <v>546</v>
      </c>
      <c r="D90" t="s">
        <v>17</v>
      </c>
      <c r="E90" t="s">
        <v>550</v>
      </c>
      <c r="F90">
        <v>109308</v>
      </c>
      <c r="G90">
        <v>706.46867694360299</v>
      </c>
      <c r="I90">
        <v>14.057230183701217</v>
      </c>
      <c r="J90">
        <v>158.16737426015925</v>
      </c>
      <c r="L90">
        <v>48.659642943581133</v>
      </c>
      <c r="M90">
        <v>76.392549719761973</v>
      </c>
      <c r="N90">
        <v>1.0813253987462474</v>
      </c>
      <c r="O90">
        <v>17.236188220658377</v>
      </c>
      <c r="P90">
        <v>3.57</v>
      </c>
      <c r="Q90">
        <v>3.32</v>
      </c>
      <c r="R90">
        <v>390.22955999999999</v>
      </c>
    </row>
    <row r="91" spans="1:18">
      <c r="A91" t="s">
        <v>197</v>
      </c>
      <c r="B91" t="s">
        <v>198</v>
      </c>
      <c r="D91" t="s">
        <v>13</v>
      </c>
      <c r="E91" t="s">
        <v>549</v>
      </c>
      <c r="F91">
        <v>56772</v>
      </c>
      <c r="G91">
        <v>479.83311812757466</v>
      </c>
      <c r="H91">
        <v>31.000589457308106</v>
      </c>
      <c r="I91">
        <v>189.5873926710284</v>
      </c>
      <c r="J91">
        <v>189.5873926710284</v>
      </c>
      <c r="K91">
        <v>11.749339335575613</v>
      </c>
      <c r="L91">
        <v>13.987138050657654</v>
      </c>
      <c r="M91">
        <v>45.786558595796066</v>
      </c>
      <c r="N91">
        <v>48.750948352550978</v>
      </c>
      <c r="O91">
        <v>37.603979597790087</v>
      </c>
      <c r="P91">
        <v>14.353400230407701</v>
      </c>
      <c r="Q91">
        <v>3.5700000000000003</v>
      </c>
      <c r="R91">
        <v>814.87123788070596</v>
      </c>
    </row>
    <row r="92" spans="1:18">
      <c r="A92" t="s">
        <v>199</v>
      </c>
      <c r="B92" t="s">
        <v>200</v>
      </c>
      <c r="C92" t="s">
        <v>546</v>
      </c>
      <c r="D92" t="s">
        <v>17</v>
      </c>
      <c r="E92" t="s">
        <v>550</v>
      </c>
      <c r="F92">
        <v>17910812</v>
      </c>
      <c r="G92">
        <v>1321.369717717964</v>
      </c>
      <c r="I92">
        <v>546.84537491711171</v>
      </c>
      <c r="J92">
        <v>6364.6148008413647</v>
      </c>
      <c r="M92">
        <v>70.694839342896572</v>
      </c>
      <c r="N92" t="s">
        <v>551</v>
      </c>
      <c r="O92">
        <v>187.13339826060857</v>
      </c>
      <c r="P92">
        <v>0.44</v>
      </c>
      <c r="Q92">
        <v>3.32</v>
      </c>
      <c r="R92">
        <v>7880.7572799999998</v>
      </c>
    </row>
    <row r="93" spans="1:18">
      <c r="A93" t="s">
        <v>201</v>
      </c>
      <c r="B93" t="s">
        <v>202</v>
      </c>
      <c r="D93" t="s">
        <v>13</v>
      </c>
      <c r="E93" t="s">
        <v>549</v>
      </c>
      <c r="F93">
        <v>168727</v>
      </c>
      <c r="G93">
        <v>1426.0692334656396</v>
      </c>
      <c r="H93">
        <v>92.134088236511388</v>
      </c>
      <c r="I93">
        <v>563.45578812098586</v>
      </c>
      <c r="J93">
        <v>563.45578812098586</v>
      </c>
      <c r="K93">
        <v>34.919163990588075</v>
      </c>
      <c r="L93">
        <v>41.569926052866087</v>
      </c>
      <c r="M93">
        <v>136.07814895006135</v>
      </c>
      <c r="N93">
        <v>144.88834747200855</v>
      </c>
      <c r="O93">
        <v>111.75943538357515</v>
      </c>
      <c r="P93">
        <v>4.82</v>
      </c>
      <c r="Q93">
        <v>3.5700000000000003</v>
      </c>
      <c r="R93">
        <v>813.26414</v>
      </c>
    </row>
    <row r="94" spans="1:18">
      <c r="A94" t="s">
        <v>203</v>
      </c>
      <c r="B94" t="s">
        <v>204</v>
      </c>
      <c r="C94" t="s">
        <v>546</v>
      </c>
      <c r="D94" t="s">
        <v>17</v>
      </c>
      <c r="E94" t="s">
        <v>550</v>
      </c>
      <c r="F94">
        <v>790782</v>
      </c>
      <c r="G94">
        <v>739.39987645399697</v>
      </c>
      <c r="H94">
        <v>79.90778418586288</v>
      </c>
      <c r="I94">
        <v>21.241309720292662</v>
      </c>
      <c r="J94">
        <v>632.18183691347213</v>
      </c>
      <c r="L94">
        <v>259.40364121775229</v>
      </c>
      <c r="M94">
        <v>7.0804365734308874</v>
      </c>
      <c r="N94">
        <v>12.137891268738665</v>
      </c>
      <c r="O94">
        <v>28.32174629372355</v>
      </c>
      <c r="P94">
        <v>1.71</v>
      </c>
      <c r="Q94">
        <v>3.32</v>
      </c>
      <c r="R94">
        <v>1352.23722</v>
      </c>
    </row>
    <row r="95" spans="1:18">
      <c r="A95" t="s">
        <v>13</v>
      </c>
      <c r="B95" t="s">
        <v>205</v>
      </c>
      <c r="D95" t="s">
        <v>29</v>
      </c>
      <c r="E95" t="s">
        <v>549</v>
      </c>
      <c r="F95">
        <v>1219876000</v>
      </c>
      <c r="G95" t="s">
        <v>551</v>
      </c>
      <c r="H95" t="s">
        <v>551</v>
      </c>
      <c r="I95" t="s">
        <v>551</v>
      </c>
      <c r="J95" t="s">
        <v>551</v>
      </c>
      <c r="K95" t="s">
        <v>551</v>
      </c>
      <c r="L95" t="s">
        <v>551</v>
      </c>
      <c r="M95" t="s">
        <v>551</v>
      </c>
      <c r="N95" t="s">
        <v>551</v>
      </c>
      <c r="O95" t="s">
        <v>551</v>
      </c>
      <c r="P95">
        <v>5.2530768032255413</v>
      </c>
      <c r="Q95">
        <v>2.7250000000000001</v>
      </c>
      <c r="R95">
        <v>6408102.3184115598</v>
      </c>
    </row>
    <row r="96" spans="1:18">
      <c r="A96" t="s">
        <v>206</v>
      </c>
      <c r="B96" t="s">
        <v>207</v>
      </c>
      <c r="D96" t="s">
        <v>13</v>
      </c>
      <c r="E96" t="s">
        <v>549</v>
      </c>
      <c r="F96">
        <v>7547652</v>
      </c>
      <c r="G96">
        <v>63792.246066755186</v>
      </c>
      <c r="H96">
        <v>4121.427129899078</v>
      </c>
      <c r="I96">
        <v>25205.024721134938</v>
      </c>
      <c r="J96">
        <v>25205.024721134938</v>
      </c>
      <c r="K96">
        <v>1562.0362949136183</v>
      </c>
      <c r="L96">
        <v>1859.5443261171413</v>
      </c>
      <c r="M96">
        <v>6087.1734404050831</v>
      </c>
      <c r="N96">
        <v>6481.2793777747502</v>
      </c>
      <c r="O96">
        <v>4999.3262844222427</v>
      </c>
      <c r="P96">
        <v>4.8909001350402797</v>
      </c>
      <c r="Q96">
        <v>3.5700000000000003</v>
      </c>
      <c r="R96">
        <v>36914.81218603703</v>
      </c>
    </row>
    <row r="97" spans="1:18">
      <c r="A97" t="s">
        <v>208</v>
      </c>
      <c r="B97" t="s">
        <v>209</v>
      </c>
      <c r="C97" t="s">
        <v>546</v>
      </c>
      <c r="D97" t="s">
        <v>21</v>
      </c>
      <c r="E97" t="s">
        <v>550</v>
      </c>
      <c r="F97">
        <v>9719265</v>
      </c>
      <c r="G97">
        <v>7287.0130761403543</v>
      </c>
      <c r="I97">
        <v>2503.0887941811043</v>
      </c>
      <c r="J97">
        <v>3058.5221138221104</v>
      </c>
      <c r="L97">
        <v>7591.7526176429037</v>
      </c>
      <c r="M97">
        <v>485.78941944052741</v>
      </c>
      <c r="N97" t="s">
        <v>551</v>
      </c>
      <c r="O97">
        <v>323.38647822080674</v>
      </c>
      <c r="P97">
        <v>0.64</v>
      </c>
      <c r="Q97">
        <v>2.3800000000000003</v>
      </c>
      <c r="R97">
        <v>6220.3296000000009</v>
      </c>
    </row>
    <row r="98" spans="1:18">
      <c r="A98" t="s">
        <v>210</v>
      </c>
      <c r="B98" t="s">
        <v>211</v>
      </c>
      <c r="D98" t="s">
        <v>29</v>
      </c>
      <c r="E98" t="s">
        <v>549</v>
      </c>
      <c r="F98">
        <v>823482000</v>
      </c>
      <c r="G98" t="s">
        <v>551</v>
      </c>
      <c r="H98" t="s">
        <v>551</v>
      </c>
      <c r="I98" t="s">
        <v>551</v>
      </c>
      <c r="J98" t="s">
        <v>551</v>
      </c>
      <c r="K98" t="s">
        <v>551</v>
      </c>
      <c r="L98" t="s">
        <v>551</v>
      </c>
      <c r="M98" t="s">
        <v>551</v>
      </c>
      <c r="N98" t="s">
        <v>551</v>
      </c>
      <c r="O98" t="s">
        <v>551</v>
      </c>
      <c r="P98">
        <v>0.74737965939070283</v>
      </c>
      <c r="Q98">
        <v>2.7250000000000001</v>
      </c>
      <c r="R98">
        <v>615453.69667437475</v>
      </c>
    </row>
    <row r="99" spans="1:18">
      <c r="A99" t="s">
        <v>212</v>
      </c>
      <c r="B99" t="s">
        <v>213</v>
      </c>
      <c r="C99" t="s">
        <v>545</v>
      </c>
      <c r="D99" t="s">
        <v>13</v>
      </c>
      <c r="E99" t="s">
        <v>549</v>
      </c>
      <c r="F99">
        <v>4115947</v>
      </c>
      <c r="G99">
        <v>33406.626799902318</v>
      </c>
      <c r="I99">
        <v>2195.5677747262116</v>
      </c>
      <c r="J99">
        <v>12336.919515620375</v>
      </c>
      <c r="M99">
        <v>2955.77513729882</v>
      </c>
      <c r="N99">
        <v>2944.1152748242685</v>
      </c>
      <c r="O99">
        <v>3252.1299751936717</v>
      </c>
      <c r="P99">
        <v>5.54</v>
      </c>
      <c r="Q99">
        <v>3.5700000000000003</v>
      </c>
      <c r="R99">
        <v>22802.346379999999</v>
      </c>
    </row>
    <row r="100" spans="1:18">
      <c r="A100" t="s">
        <v>214</v>
      </c>
      <c r="B100" t="s">
        <v>215</v>
      </c>
      <c r="C100" t="s">
        <v>546</v>
      </c>
      <c r="D100" t="s">
        <v>25</v>
      </c>
      <c r="E100" t="s">
        <v>550</v>
      </c>
      <c r="F100">
        <v>11371185</v>
      </c>
      <c r="G100">
        <v>7542.287323870366</v>
      </c>
      <c r="H100">
        <v>201.76950065215402</v>
      </c>
      <c r="I100">
        <v>1772.9086580146122</v>
      </c>
      <c r="J100">
        <v>2669.092988322403</v>
      </c>
      <c r="K100">
        <v>2149.3598283272017</v>
      </c>
      <c r="M100">
        <v>344.1347828381916</v>
      </c>
      <c r="N100">
        <v>38.978027974845624</v>
      </c>
      <c r="O100">
        <v>242.73792718051016</v>
      </c>
      <c r="P100">
        <v>0.71</v>
      </c>
      <c r="Q100">
        <v>1.63</v>
      </c>
      <c r="R100">
        <v>8073.5413499999995</v>
      </c>
    </row>
    <row r="101" spans="1:18">
      <c r="A101" t="s">
        <v>216</v>
      </c>
      <c r="B101" t="s">
        <v>217</v>
      </c>
      <c r="C101" t="s">
        <v>545</v>
      </c>
      <c r="D101" t="s">
        <v>13</v>
      </c>
      <c r="E101" t="s">
        <v>549</v>
      </c>
      <c r="F101">
        <v>9621254</v>
      </c>
      <c r="G101">
        <v>64262.577893893082</v>
      </c>
      <c r="H101">
        <v>2422.6976966257857</v>
      </c>
      <c r="I101">
        <v>5132.2612353501299</v>
      </c>
      <c r="J101">
        <v>32856.906276747744</v>
      </c>
      <c r="K101">
        <v>1673.40360443599</v>
      </c>
      <c r="M101">
        <v>7789.5839839849996</v>
      </c>
      <c r="N101">
        <v>5275.5012163917791</v>
      </c>
      <c r="O101">
        <v>6824.0808428942801</v>
      </c>
      <c r="P101">
        <v>7.01</v>
      </c>
      <c r="Q101">
        <v>3.5700000000000003</v>
      </c>
      <c r="R101">
        <v>67444.990539999999</v>
      </c>
    </row>
    <row r="102" spans="1:18">
      <c r="A102" t="s">
        <v>218</v>
      </c>
      <c r="B102" t="s">
        <v>219</v>
      </c>
      <c r="D102" t="s">
        <v>29</v>
      </c>
      <c r="E102" t="s">
        <v>549</v>
      </c>
      <c r="F102" t="s">
        <v>551</v>
      </c>
      <c r="G102" t="s">
        <v>551</v>
      </c>
      <c r="H102" t="s">
        <v>551</v>
      </c>
      <c r="I102" t="s">
        <v>551</v>
      </c>
      <c r="J102" t="s">
        <v>551</v>
      </c>
      <c r="K102" t="s">
        <v>551</v>
      </c>
      <c r="L102" t="s">
        <v>551</v>
      </c>
      <c r="M102" t="s">
        <v>551</v>
      </c>
      <c r="N102" t="s">
        <v>551</v>
      </c>
      <c r="O102" t="s">
        <v>551</v>
      </c>
      <c r="P102">
        <v>2.504239225481975</v>
      </c>
      <c r="Q102">
        <v>2.7250000000000001</v>
      </c>
      <c r="R102" t="s">
        <v>551</v>
      </c>
    </row>
    <row r="103" spans="1:18">
      <c r="A103" t="s">
        <v>220</v>
      </c>
      <c r="B103" t="s">
        <v>221</v>
      </c>
      <c r="D103" t="s">
        <v>29</v>
      </c>
      <c r="E103" t="s">
        <v>549</v>
      </c>
      <c r="F103" t="s">
        <v>551</v>
      </c>
      <c r="G103" t="s">
        <v>551</v>
      </c>
      <c r="H103" t="s">
        <v>551</v>
      </c>
      <c r="I103" t="s">
        <v>551</v>
      </c>
      <c r="J103" t="s">
        <v>551</v>
      </c>
      <c r="K103" t="s">
        <v>551</v>
      </c>
      <c r="L103" t="s">
        <v>551</v>
      </c>
      <c r="M103" t="s">
        <v>551</v>
      </c>
      <c r="N103" t="s">
        <v>551</v>
      </c>
      <c r="O103" t="s">
        <v>551</v>
      </c>
      <c r="P103">
        <v>2.3351138993139293</v>
      </c>
      <c r="Q103">
        <v>2.7250000000000001</v>
      </c>
      <c r="R103" t="s">
        <v>551</v>
      </c>
    </row>
    <row r="104" spans="1:18">
      <c r="A104" t="s">
        <v>222</v>
      </c>
      <c r="B104" t="s">
        <v>223</v>
      </c>
      <c r="D104" t="s">
        <v>29</v>
      </c>
      <c r="E104" t="s">
        <v>549</v>
      </c>
      <c r="F104" t="s">
        <v>551</v>
      </c>
      <c r="G104" t="s">
        <v>551</v>
      </c>
      <c r="H104" t="s">
        <v>551</v>
      </c>
      <c r="I104" t="s">
        <v>551</v>
      </c>
      <c r="J104" t="s">
        <v>551</v>
      </c>
      <c r="K104" t="s">
        <v>551</v>
      </c>
      <c r="L104" t="s">
        <v>551</v>
      </c>
      <c r="M104" t="s">
        <v>551</v>
      </c>
      <c r="N104" t="s">
        <v>551</v>
      </c>
      <c r="O104" t="s">
        <v>551</v>
      </c>
      <c r="P104">
        <v>1.3924794433763257</v>
      </c>
      <c r="Q104">
        <v>2.7250000000000001</v>
      </c>
      <c r="R104" t="s">
        <v>551</v>
      </c>
    </row>
    <row r="105" spans="1:18">
      <c r="A105" t="s">
        <v>224</v>
      </c>
      <c r="B105" t="s">
        <v>225</v>
      </c>
      <c r="D105" t="s">
        <v>29</v>
      </c>
      <c r="E105" t="s">
        <v>549</v>
      </c>
      <c r="F105" t="s">
        <v>551</v>
      </c>
      <c r="G105" t="s">
        <v>551</v>
      </c>
      <c r="H105" t="s">
        <v>551</v>
      </c>
      <c r="I105" t="s">
        <v>551</v>
      </c>
      <c r="J105" t="s">
        <v>551</v>
      </c>
      <c r="K105" t="s">
        <v>551</v>
      </c>
      <c r="L105" t="s">
        <v>551</v>
      </c>
      <c r="M105" t="s">
        <v>551</v>
      </c>
      <c r="N105" t="s">
        <v>551</v>
      </c>
      <c r="O105" t="s">
        <v>551</v>
      </c>
      <c r="P105">
        <v>1.0229262091320501</v>
      </c>
      <c r="Q105">
        <v>2.7250000000000001</v>
      </c>
      <c r="R105" t="s">
        <v>551</v>
      </c>
    </row>
    <row r="106" spans="1:18">
      <c r="A106" t="s">
        <v>226</v>
      </c>
      <c r="B106" t="s">
        <v>227</v>
      </c>
      <c r="C106" t="s">
        <v>548</v>
      </c>
      <c r="D106" t="s">
        <v>21</v>
      </c>
      <c r="E106" t="s">
        <v>550</v>
      </c>
      <c r="F106">
        <v>272222987</v>
      </c>
      <c r="G106">
        <v>418739.38026395603</v>
      </c>
      <c r="H106">
        <v>241524.62534531948</v>
      </c>
      <c r="I106">
        <v>25923.128995533458</v>
      </c>
      <c r="J106">
        <v>116720.98480825106</v>
      </c>
      <c r="K106">
        <v>911.12459371984096</v>
      </c>
      <c r="M106">
        <v>23300.070748142702</v>
      </c>
      <c r="N106">
        <v>7130.6735299979928</v>
      </c>
      <c r="O106">
        <v>15693.406118735018</v>
      </c>
      <c r="P106">
        <v>1.04</v>
      </c>
      <c r="Q106">
        <v>2.3800000000000003</v>
      </c>
      <c r="R106">
        <v>283111.90648000001</v>
      </c>
    </row>
    <row r="107" spans="1:18">
      <c r="A107" t="s">
        <v>228</v>
      </c>
      <c r="B107" t="s">
        <v>229</v>
      </c>
      <c r="D107" t="s">
        <v>29</v>
      </c>
      <c r="E107" t="s">
        <v>549</v>
      </c>
      <c r="F107" t="s">
        <v>551</v>
      </c>
      <c r="G107" t="s">
        <v>551</v>
      </c>
      <c r="H107" t="s">
        <v>551</v>
      </c>
      <c r="I107" t="s">
        <v>551</v>
      </c>
      <c r="J107" t="s">
        <v>551</v>
      </c>
      <c r="K107" t="s">
        <v>551</v>
      </c>
      <c r="L107" t="s">
        <v>551</v>
      </c>
      <c r="M107" t="s">
        <v>551</v>
      </c>
      <c r="N107" t="s">
        <v>551</v>
      </c>
      <c r="O107" t="s">
        <v>551</v>
      </c>
      <c r="P107">
        <v>0.974968521315005</v>
      </c>
      <c r="Q107">
        <v>2.7250000000000001</v>
      </c>
      <c r="R107" t="s">
        <v>551</v>
      </c>
    </row>
    <row r="108" spans="1:18">
      <c r="A108" t="s">
        <v>230</v>
      </c>
      <c r="B108" t="s">
        <v>231</v>
      </c>
      <c r="D108" t="s">
        <v>13</v>
      </c>
      <c r="E108" t="s">
        <v>549</v>
      </c>
      <c r="F108">
        <v>85895</v>
      </c>
      <c r="G108">
        <v>725.97875152483664</v>
      </c>
      <c r="H108">
        <v>46.90332613674839</v>
      </c>
      <c r="I108">
        <v>286.84226543856096</v>
      </c>
      <c r="J108">
        <v>286.84226543856096</v>
      </c>
      <c r="K108">
        <v>17.776536007702163</v>
      </c>
      <c r="L108">
        <v>21.162284627302881</v>
      </c>
      <c r="M108">
        <v>69.274227622523483</v>
      </c>
      <c r="N108">
        <v>73.759295229027799</v>
      </c>
      <c r="O108">
        <v>56.894134917779532</v>
      </c>
      <c r="P108">
        <v>1.5842793837592861</v>
      </c>
      <c r="Q108">
        <v>3.5700000000000003</v>
      </c>
      <c r="R108">
        <v>136.08167766800389</v>
      </c>
    </row>
    <row r="109" spans="1:18">
      <c r="A109" t="s">
        <v>232</v>
      </c>
      <c r="B109" t="s">
        <v>233</v>
      </c>
      <c r="C109" t="s">
        <v>548</v>
      </c>
      <c r="D109" t="s">
        <v>21</v>
      </c>
      <c r="E109" t="s">
        <v>550</v>
      </c>
      <c r="F109">
        <v>1383197753</v>
      </c>
      <c r="G109">
        <v>2388259.1533283396</v>
      </c>
      <c r="I109">
        <v>511140.96913804172</v>
      </c>
      <c r="J109">
        <v>1185140.6515809081</v>
      </c>
      <c r="L109">
        <v>992304.54271807557</v>
      </c>
      <c r="M109">
        <v>1226245.5860370512</v>
      </c>
      <c r="N109">
        <v>122673.83259313002</v>
      </c>
      <c r="O109">
        <v>274754.81223417143</v>
      </c>
      <c r="P109">
        <v>0.53</v>
      </c>
      <c r="Q109">
        <v>2.3800000000000003</v>
      </c>
      <c r="R109">
        <v>733094.80909</v>
      </c>
    </row>
    <row r="110" spans="1:18">
      <c r="A110" t="s">
        <v>234</v>
      </c>
      <c r="B110" t="s">
        <v>235</v>
      </c>
      <c r="D110" t="s">
        <v>29</v>
      </c>
      <c r="E110" t="s">
        <v>549</v>
      </c>
      <c r="F110">
        <v>0</v>
      </c>
      <c r="G110" t="s">
        <v>551</v>
      </c>
      <c r="H110" t="s">
        <v>551</v>
      </c>
      <c r="I110" t="s">
        <v>551</v>
      </c>
      <c r="J110" t="s">
        <v>551</v>
      </c>
      <c r="K110" t="s">
        <v>551</v>
      </c>
      <c r="L110" t="s">
        <v>551</v>
      </c>
      <c r="M110" t="s">
        <v>551</v>
      </c>
      <c r="N110" t="s">
        <v>551</v>
      </c>
      <c r="O110" t="s">
        <v>551</v>
      </c>
      <c r="P110">
        <v>2.7</v>
      </c>
      <c r="Q110">
        <v>2.7250000000000001</v>
      </c>
      <c r="R110">
        <v>0</v>
      </c>
    </row>
    <row r="111" spans="1:18">
      <c r="A111" t="s">
        <v>236</v>
      </c>
      <c r="B111" t="s">
        <v>237</v>
      </c>
      <c r="C111" t="s">
        <v>545</v>
      </c>
      <c r="D111" t="s">
        <v>13</v>
      </c>
      <c r="E111" t="s">
        <v>549</v>
      </c>
      <c r="F111">
        <v>4887992</v>
      </c>
      <c r="G111">
        <v>59866.500940739075</v>
      </c>
      <c r="H111">
        <v>18480.550807717504</v>
      </c>
      <c r="I111">
        <v>2607.3993951621642</v>
      </c>
      <c r="J111">
        <v>16214.232756968901</v>
      </c>
      <c r="M111">
        <v>5656.475719496937</v>
      </c>
      <c r="N111">
        <v>3175.8167750008142</v>
      </c>
      <c r="O111">
        <v>3267.835282493983</v>
      </c>
      <c r="P111">
        <v>2.97</v>
      </c>
      <c r="Q111">
        <v>3.5700000000000003</v>
      </c>
      <c r="R111">
        <v>14517.336240000001</v>
      </c>
    </row>
    <row r="112" spans="1:18">
      <c r="A112" t="s">
        <v>238</v>
      </c>
      <c r="B112" t="s">
        <v>239</v>
      </c>
      <c r="C112" t="s">
        <v>543</v>
      </c>
      <c r="D112" t="s">
        <v>17</v>
      </c>
      <c r="E112" t="s">
        <v>550</v>
      </c>
      <c r="F112">
        <v>83587129</v>
      </c>
      <c r="G112">
        <v>185542.56939231951</v>
      </c>
      <c r="H112">
        <v>33226.516221332888</v>
      </c>
      <c r="I112">
        <v>9170.0440855967736</v>
      </c>
      <c r="J112">
        <v>132322.11662178658</v>
      </c>
      <c r="L112">
        <v>29801.356475245455</v>
      </c>
      <c r="M112">
        <v>24503.339394793973</v>
      </c>
      <c r="N112">
        <v>4139.8181370033353</v>
      </c>
      <c r="O112">
        <v>37367.592577060808</v>
      </c>
      <c r="P112">
        <v>1.56</v>
      </c>
      <c r="Q112">
        <v>3.32</v>
      </c>
      <c r="R112">
        <v>130395.92124000001</v>
      </c>
    </row>
    <row r="113" spans="1:18">
      <c r="A113" t="s">
        <v>240</v>
      </c>
      <c r="B113" t="s">
        <v>241</v>
      </c>
      <c r="C113" t="s">
        <v>543</v>
      </c>
      <c r="D113" t="s">
        <v>17</v>
      </c>
      <c r="E113" t="s">
        <v>550</v>
      </c>
      <c r="F113">
        <v>41502885</v>
      </c>
      <c r="G113">
        <v>83082.466639243576</v>
      </c>
      <c r="I113">
        <v>89.861170462865871</v>
      </c>
      <c r="J113">
        <v>28764.032070042998</v>
      </c>
      <c r="M113">
        <v>13269.851901763441</v>
      </c>
      <c r="N113">
        <v>22.200995055531571</v>
      </c>
      <c r="O113">
        <v>10666.521580009377</v>
      </c>
      <c r="P113">
        <v>1.32</v>
      </c>
      <c r="Q113">
        <v>3.32</v>
      </c>
      <c r="R113">
        <v>54783.808199999999</v>
      </c>
    </row>
    <row r="114" spans="1:18">
      <c r="A114" t="s">
        <v>242</v>
      </c>
      <c r="B114" t="s">
        <v>243</v>
      </c>
      <c r="C114" t="s">
        <v>545</v>
      </c>
      <c r="D114" t="s">
        <v>13</v>
      </c>
      <c r="E114" t="s">
        <v>549</v>
      </c>
      <c r="F114">
        <v>343228</v>
      </c>
      <c r="G114">
        <v>5254.4354348958486</v>
      </c>
      <c r="H114">
        <v>289.43063373508249</v>
      </c>
      <c r="I114">
        <v>325.47616017869609</v>
      </c>
      <c r="J114">
        <v>1394.344772344801</v>
      </c>
      <c r="M114">
        <v>175.00302821414729</v>
      </c>
      <c r="N114">
        <v>618.46756471812364</v>
      </c>
      <c r="O114">
        <v>293.49281806820647</v>
      </c>
      <c r="P114">
        <v>2.83</v>
      </c>
      <c r="Q114">
        <v>3.5700000000000003</v>
      </c>
      <c r="R114">
        <v>971.33524</v>
      </c>
    </row>
    <row r="115" spans="1:18">
      <c r="A115" t="s">
        <v>244</v>
      </c>
      <c r="B115" t="s">
        <v>245</v>
      </c>
      <c r="C115" t="s">
        <v>545</v>
      </c>
      <c r="D115" t="s">
        <v>13</v>
      </c>
      <c r="E115" t="s">
        <v>549</v>
      </c>
      <c r="F115">
        <v>8713559</v>
      </c>
      <c r="G115">
        <v>46405.887787217282</v>
      </c>
      <c r="H115">
        <v>2818.9219872551175</v>
      </c>
      <c r="I115">
        <v>4648.0698958406301</v>
      </c>
      <c r="J115">
        <v>39982.949134768642</v>
      </c>
      <c r="M115">
        <v>6913.7440044161185</v>
      </c>
      <c r="N115">
        <v>11347.96799997573</v>
      </c>
      <c r="O115">
        <v>6285.2218221964713</v>
      </c>
      <c r="P115">
        <v>2.98</v>
      </c>
      <c r="Q115">
        <v>3.5700000000000003</v>
      </c>
      <c r="R115">
        <v>25966.40582</v>
      </c>
    </row>
    <row r="116" spans="1:18">
      <c r="A116" t="s">
        <v>246</v>
      </c>
      <c r="B116" t="s">
        <v>247</v>
      </c>
      <c r="C116" t="s">
        <v>545</v>
      </c>
      <c r="D116" t="s">
        <v>13</v>
      </c>
      <c r="E116" t="s">
        <v>549</v>
      </c>
      <c r="F116">
        <v>59132073</v>
      </c>
      <c r="G116">
        <v>331349.44995661895</v>
      </c>
      <c r="H116">
        <v>15782.345212003132</v>
      </c>
      <c r="I116">
        <v>31542.795359502419</v>
      </c>
      <c r="J116">
        <v>240531.63917593146</v>
      </c>
      <c r="M116">
        <v>66195.676460558199</v>
      </c>
      <c r="N116">
        <v>61066.700808612986</v>
      </c>
      <c r="O116">
        <v>49807.852576852005</v>
      </c>
      <c r="P116">
        <v>3.14</v>
      </c>
      <c r="Q116">
        <v>3.5700000000000003</v>
      </c>
      <c r="R116">
        <v>185674.70921999999</v>
      </c>
    </row>
    <row r="117" spans="1:18">
      <c r="A117" t="s">
        <v>248</v>
      </c>
      <c r="B117" t="s">
        <v>249</v>
      </c>
      <c r="C117" t="s">
        <v>546</v>
      </c>
      <c r="D117" t="s">
        <v>17</v>
      </c>
      <c r="E117" t="s">
        <v>550</v>
      </c>
      <c r="F117">
        <v>2913160</v>
      </c>
      <c r="G117">
        <v>2381.5387441277671</v>
      </c>
      <c r="I117">
        <v>131.49076700310448</v>
      </c>
      <c r="J117">
        <v>3847.7643990896099</v>
      </c>
      <c r="L117">
        <v>903.24042256747919</v>
      </c>
      <c r="M117">
        <v>63.722448624581396</v>
      </c>
      <c r="N117">
        <v>47.538969608814689</v>
      </c>
      <c r="O117">
        <v>262.23296035735217</v>
      </c>
      <c r="P117">
        <v>1.72</v>
      </c>
      <c r="Q117">
        <v>3.32</v>
      </c>
      <c r="R117">
        <v>5010.6352000000006</v>
      </c>
    </row>
    <row r="118" spans="1:18">
      <c r="A118" t="s">
        <v>250</v>
      </c>
      <c r="B118" t="s">
        <v>251</v>
      </c>
      <c r="C118" t="s">
        <v>543</v>
      </c>
      <c r="D118" t="s">
        <v>17</v>
      </c>
      <c r="E118" t="s">
        <v>550</v>
      </c>
      <c r="F118">
        <v>10208662</v>
      </c>
      <c r="G118">
        <v>29360.619779650387</v>
      </c>
      <c r="I118">
        <v>6155.0258982300311</v>
      </c>
      <c r="J118">
        <v>24268.069462739939</v>
      </c>
      <c r="M118">
        <v>16721.584605400825</v>
      </c>
      <c r="N118">
        <v>240.54124199979432</v>
      </c>
      <c r="O118">
        <v>7422.1357606166075</v>
      </c>
      <c r="P118">
        <v>1.47</v>
      </c>
      <c r="Q118">
        <v>3.32</v>
      </c>
      <c r="R118">
        <v>15006.73314</v>
      </c>
    </row>
    <row r="119" spans="1:18">
      <c r="A119" t="s">
        <v>252</v>
      </c>
      <c r="B119" t="s">
        <v>253</v>
      </c>
      <c r="C119" t="s">
        <v>547</v>
      </c>
      <c r="D119" t="s">
        <v>13</v>
      </c>
      <c r="E119" t="s">
        <v>549</v>
      </c>
      <c r="F119">
        <v>126495647</v>
      </c>
      <c r="G119">
        <v>1538734.1687159277</v>
      </c>
      <c r="I119">
        <v>67476.51663064232</v>
      </c>
      <c r="J119">
        <v>305252.48928129283</v>
      </c>
      <c r="M119">
        <v>228054.88225671015</v>
      </c>
      <c r="N119">
        <v>60343.812744051706</v>
      </c>
      <c r="O119">
        <v>100643.51072248374</v>
      </c>
      <c r="P119">
        <v>12.98</v>
      </c>
      <c r="Q119">
        <v>3.5700000000000003</v>
      </c>
      <c r="R119">
        <v>1641913.4980599999</v>
      </c>
    </row>
    <row r="120" spans="1:18">
      <c r="A120" t="s">
        <v>254</v>
      </c>
      <c r="B120" t="s">
        <v>255</v>
      </c>
      <c r="C120" t="s">
        <v>545</v>
      </c>
      <c r="D120" t="s">
        <v>17</v>
      </c>
      <c r="E120" t="s">
        <v>550</v>
      </c>
      <c r="F120">
        <v>18777139</v>
      </c>
      <c r="G120">
        <v>125563.8962151249</v>
      </c>
      <c r="H120">
        <v>10019.256915348402</v>
      </c>
      <c r="I120">
        <v>3998.7087180289946</v>
      </c>
      <c r="J120">
        <v>73674.951219575276</v>
      </c>
      <c r="M120">
        <v>15128.855785703463</v>
      </c>
      <c r="N120">
        <v>665.41152990752244</v>
      </c>
      <c r="O120">
        <v>5383.5918532581582</v>
      </c>
      <c r="P120">
        <v>6.06</v>
      </c>
      <c r="Q120">
        <v>3.32</v>
      </c>
      <c r="R120">
        <v>113789.46233999998</v>
      </c>
    </row>
    <row r="121" spans="1:18">
      <c r="A121" t="s">
        <v>256</v>
      </c>
      <c r="B121" t="s">
        <v>257</v>
      </c>
      <c r="C121" t="s">
        <v>544</v>
      </c>
      <c r="D121" t="s">
        <v>21</v>
      </c>
      <c r="E121" t="s">
        <v>550</v>
      </c>
      <c r="F121">
        <v>53491697</v>
      </c>
      <c r="G121">
        <v>62956.188194016817</v>
      </c>
      <c r="I121">
        <v>8932.7682859833112</v>
      </c>
      <c r="J121">
        <v>8452.1738444480598</v>
      </c>
      <c r="L121">
        <v>61041.258979320926</v>
      </c>
      <c r="M121">
        <v>1013.1678172156094</v>
      </c>
      <c r="N121">
        <v>1488.7947143305519</v>
      </c>
      <c r="O121">
        <v>1332.7402942834055</v>
      </c>
      <c r="P121">
        <v>1.4</v>
      </c>
      <c r="Q121">
        <v>2.3800000000000003</v>
      </c>
      <c r="R121">
        <v>74888.375799999994</v>
      </c>
    </row>
    <row r="122" spans="1:18">
      <c r="A122" t="s">
        <v>258</v>
      </c>
      <c r="B122" t="s">
        <v>259</v>
      </c>
      <c r="C122" t="s">
        <v>545</v>
      </c>
      <c r="D122" t="s">
        <v>21</v>
      </c>
      <c r="E122" t="s">
        <v>550</v>
      </c>
      <c r="F122">
        <v>6301718</v>
      </c>
      <c r="G122">
        <v>35356.914029913096</v>
      </c>
      <c r="H122">
        <v>2510.0793159953714</v>
      </c>
      <c r="I122">
        <v>1622.9375070943493</v>
      </c>
      <c r="J122">
        <v>14096.989089485078</v>
      </c>
      <c r="M122">
        <v>263.75996286186711</v>
      </c>
      <c r="N122">
        <v>144.95898785383605</v>
      </c>
      <c r="O122">
        <v>1199.9497311357566</v>
      </c>
      <c r="P122">
        <v>4.41</v>
      </c>
      <c r="Q122">
        <v>2.3800000000000003</v>
      </c>
      <c r="R122">
        <v>27790.576380000002</v>
      </c>
    </row>
    <row r="123" spans="1:18">
      <c r="A123" t="s">
        <v>260</v>
      </c>
      <c r="B123" t="s">
        <v>261</v>
      </c>
      <c r="C123" t="s">
        <v>547</v>
      </c>
      <c r="D123" t="s">
        <v>21</v>
      </c>
      <c r="E123" t="s">
        <v>550</v>
      </c>
      <c r="F123">
        <v>16715508.000000002</v>
      </c>
      <c r="G123">
        <v>11476.324238767455</v>
      </c>
      <c r="I123">
        <v>605.70704029891579</v>
      </c>
      <c r="J123">
        <v>3218.7753188447796</v>
      </c>
      <c r="K123">
        <v>539.32175071431664</v>
      </c>
      <c r="L123">
        <v>2078.0445271068593</v>
      </c>
      <c r="M123">
        <v>575.09368808164209</v>
      </c>
      <c r="N123">
        <v>192.42678536572052</v>
      </c>
      <c r="O123">
        <v>275.52016995546347</v>
      </c>
      <c r="P123">
        <v>0.9</v>
      </c>
      <c r="Q123">
        <v>2.3800000000000003</v>
      </c>
      <c r="R123">
        <v>15043.957200000001</v>
      </c>
    </row>
    <row r="124" spans="1:18">
      <c r="A124" t="s">
        <v>262</v>
      </c>
      <c r="B124" t="s">
        <v>263</v>
      </c>
      <c r="C124" t="s">
        <v>547</v>
      </c>
      <c r="D124" t="s">
        <v>21</v>
      </c>
      <c r="E124" t="s">
        <v>550</v>
      </c>
      <c r="F124">
        <v>122439</v>
      </c>
      <c r="G124">
        <v>459.44500762340891</v>
      </c>
      <c r="I124">
        <v>22.542754378014589</v>
      </c>
      <c r="J124">
        <v>24.797029815816046</v>
      </c>
      <c r="M124">
        <v>3.2123465277281813</v>
      </c>
      <c r="N124">
        <v>3.3814131567021883</v>
      </c>
      <c r="O124">
        <v>8.5662574072751507</v>
      </c>
      <c r="P124">
        <v>1.86</v>
      </c>
      <c r="Q124">
        <v>2.3800000000000003</v>
      </c>
      <c r="R124">
        <v>227.73654000000002</v>
      </c>
    </row>
    <row r="125" spans="1:18">
      <c r="A125" t="s">
        <v>264</v>
      </c>
      <c r="B125" t="s">
        <v>265</v>
      </c>
      <c r="C125" t="s">
        <v>546</v>
      </c>
      <c r="D125" t="s">
        <v>13</v>
      </c>
      <c r="E125" t="s">
        <v>549</v>
      </c>
      <c r="F125">
        <v>56813</v>
      </c>
      <c r="G125">
        <v>226.04641909814319</v>
      </c>
      <c r="I125">
        <v>30.305733282163317</v>
      </c>
      <c r="J125">
        <v>143.37203433539636</v>
      </c>
      <c r="L125">
        <v>57.051620277301282</v>
      </c>
      <c r="M125" t="s">
        <v>551</v>
      </c>
      <c r="N125" t="s">
        <v>551</v>
      </c>
      <c r="O125">
        <v>20.930223990568813</v>
      </c>
      <c r="P125">
        <v>2.2999999999999998</v>
      </c>
      <c r="Q125">
        <v>3.5700000000000003</v>
      </c>
      <c r="R125">
        <v>130.66989999999998</v>
      </c>
    </row>
    <row r="126" spans="1:18">
      <c r="A126" t="s">
        <v>266</v>
      </c>
      <c r="B126" t="s">
        <v>267</v>
      </c>
      <c r="C126" t="s">
        <v>547</v>
      </c>
      <c r="D126" t="s">
        <v>13</v>
      </c>
      <c r="E126" t="s">
        <v>549</v>
      </c>
      <c r="F126">
        <v>51506975</v>
      </c>
      <c r="G126">
        <v>376284.21641083609</v>
      </c>
      <c r="I126">
        <v>37295.215939279849</v>
      </c>
      <c r="J126">
        <v>121931.88436000975</v>
      </c>
      <c r="M126">
        <v>37379.102077701733</v>
      </c>
      <c r="N126">
        <v>35971.06829743569</v>
      </c>
      <c r="O126">
        <v>25573.047121845699</v>
      </c>
      <c r="P126">
        <v>12.43</v>
      </c>
      <c r="Q126">
        <v>3.5700000000000003</v>
      </c>
      <c r="R126">
        <v>640231.69924999995</v>
      </c>
    </row>
    <row r="127" spans="1:18">
      <c r="A127" t="s">
        <v>268</v>
      </c>
      <c r="B127" t="s">
        <v>269</v>
      </c>
      <c r="C127" t="s">
        <v>543</v>
      </c>
      <c r="D127" t="s">
        <v>13</v>
      </c>
      <c r="E127" t="s">
        <v>549</v>
      </c>
      <c r="F127">
        <v>4302875</v>
      </c>
      <c r="G127">
        <v>31789.908457163812</v>
      </c>
      <c r="I127">
        <v>2295.2806944975355</v>
      </c>
      <c r="J127">
        <v>11096.663405147721</v>
      </c>
      <c r="M127">
        <v>2018.8726628124041</v>
      </c>
      <c r="N127" t="s">
        <v>551</v>
      </c>
      <c r="O127">
        <v>2828.2825841494737</v>
      </c>
      <c r="P127">
        <v>2.04</v>
      </c>
      <c r="Q127">
        <v>3.5700000000000003</v>
      </c>
      <c r="R127">
        <v>8777.8649999999998</v>
      </c>
    </row>
    <row r="128" spans="1:18">
      <c r="A128" t="s">
        <v>270</v>
      </c>
      <c r="B128" t="s">
        <v>271</v>
      </c>
      <c r="D128" t="s">
        <v>29</v>
      </c>
      <c r="E128" t="s">
        <v>549</v>
      </c>
      <c r="F128">
        <v>620352000</v>
      </c>
      <c r="G128" t="s">
        <v>551</v>
      </c>
      <c r="H128" t="s">
        <v>551</v>
      </c>
      <c r="I128" t="s">
        <v>551</v>
      </c>
      <c r="J128" t="s">
        <v>551</v>
      </c>
      <c r="K128" t="s">
        <v>551</v>
      </c>
      <c r="L128" t="s">
        <v>551</v>
      </c>
      <c r="M128" t="s">
        <v>551</v>
      </c>
      <c r="N128" t="s">
        <v>551</v>
      </c>
      <c r="O128" t="s">
        <v>551</v>
      </c>
      <c r="P128">
        <v>1.9391874715637096</v>
      </c>
      <c r="Q128">
        <v>2.7250000000000001</v>
      </c>
      <c r="R128">
        <v>1202978.8263594904</v>
      </c>
    </row>
    <row r="129" spans="1:18">
      <c r="A129" t="s">
        <v>272</v>
      </c>
      <c r="B129" t="s">
        <v>273</v>
      </c>
      <c r="C129" t="s">
        <v>547</v>
      </c>
      <c r="D129" t="s">
        <v>21</v>
      </c>
      <c r="E129" t="s">
        <v>550</v>
      </c>
      <c r="F129">
        <v>7164822</v>
      </c>
      <c r="G129">
        <v>6921.7631081459394</v>
      </c>
      <c r="I129">
        <v>693.78386721485242</v>
      </c>
      <c r="J129">
        <v>2706.1443172619306</v>
      </c>
      <c r="M129">
        <v>1787.0370230934634</v>
      </c>
      <c r="N129">
        <v>274.89549455682828</v>
      </c>
      <c r="O129">
        <v>451.91166039203858</v>
      </c>
      <c r="P129">
        <v>1.5</v>
      </c>
      <c r="Q129">
        <v>2.3800000000000003</v>
      </c>
      <c r="R129">
        <v>10747.233</v>
      </c>
    </row>
    <row r="130" spans="1:18">
      <c r="A130" t="s">
        <v>274</v>
      </c>
      <c r="B130" t="s">
        <v>275</v>
      </c>
      <c r="C130" t="s">
        <v>543</v>
      </c>
      <c r="D130" t="s">
        <v>17</v>
      </c>
      <c r="E130" t="s">
        <v>550</v>
      </c>
      <c r="F130">
        <v>6019795</v>
      </c>
      <c r="G130">
        <v>10497.404501734429</v>
      </c>
      <c r="H130">
        <v>1112.5488921772687</v>
      </c>
      <c r="I130">
        <v>582.508055332769</v>
      </c>
      <c r="J130">
        <v>14595.630057281967</v>
      </c>
      <c r="M130">
        <v>8969.1668871163802</v>
      </c>
      <c r="N130">
        <v>2398.0485666839127</v>
      </c>
      <c r="O130">
        <v>7080.867994666417</v>
      </c>
      <c r="P130">
        <v>2.73</v>
      </c>
      <c r="Q130">
        <v>3.32</v>
      </c>
      <c r="R130">
        <v>16434.040349999999</v>
      </c>
    </row>
    <row r="131" spans="1:18">
      <c r="A131" t="s">
        <v>276</v>
      </c>
      <c r="B131" t="s">
        <v>277</v>
      </c>
      <c r="C131" t="s">
        <v>544</v>
      </c>
      <c r="D131" t="s">
        <v>25</v>
      </c>
      <c r="E131" t="s">
        <v>550</v>
      </c>
      <c r="F131">
        <v>5103853</v>
      </c>
      <c r="G131">
        <v>2696.5402664214662</v>
      </c>
      <c r="I131">
        <v>483.76260011307716</v>
      </c>
      <c r="J131">
        <v>190.55989471113222</v>
      </c>
      <c r="M131">
        <v>59.183722354259437</v>
      </c>
      <c r="N131">
        <v>7.7196159592512306</v>
      </c>
      <c r="O131">
        <v>7.1786451234997397</v>
      </c>
      <c r="P131">
        <v>0.8</v>
      </c>
      <c r="Q131">
        <v>1.63</v>
      </c>
      <c r="R131">
        <v>4083.0824000000002</v>
      </c>
    </row>
    <row r="132" spans="1:18">
      <c r="A132" t="s">
        <v>278</v>
      </c>
      <c r="B132" t="s">
        <v>279</v>
      </c>
      <c r="C132" t="s">
        <v>543</v>
      </c>
      <c r="D132" t="s">
        <v>17</v>
      </c>
      <c r="E132" t="s">
        <v>550</v>
      </c>
      <c r="F132">
        <v>6662173</v>
      </c>
      <c r="G132">
        <v>43635.086423757253</v>
      </c>
      <c r="H132">
        <v>1083.2290019347379</v>
      </c>
      <c r="I132">
        <v>1418.7512408635514</v>
      </c>
      <c r="J132">
        <v>14315.063765241295</v>
      </c>
      <c r="M132">
        <v>4116.4783205127978</v>
      </c>
      <c r="N132" t="s">
        <v>551</v>
      </c>
      <c r="O132">
        <v>6010.3080837416383</v>
      </c>
      <c r="P132">
        <v>3.2</v>
      </c>
      <c r="Q132">
        <v>3.32</v>
      </c>
      <c r="R132">
        <v>21318.953600000001</v>
      </c>
    </row>
    <row r="133" spans="1:18">
      <c r="A133" t="s">
        <v>280</v>
      </c>
      <c r="B133" t="s">
        <v>281</v>
      </c>
      <c r="C133" t="s">
        <v>546</v>
      </c>
      <c r="D133" t="s">
        <v>17</v>
      </c>
      <c r="E133" t="s">
        <v>550</v>
      </c>
      <c r="F133">
        <v>181203</v>
      </c>
      <c r="G133">
        <v>482.41314079870244</v>
      </c>
      <c r="H133">
        <v>96.279933562766246</v>
      </c>
      <c r="I133">
        <v>38.58830761347658</v>
      </c>
      <c r="J133">
        <v>117.56286624506194</v>
      </c>
      <c r="M133">
        <v>80.064365804826664</v>
      </c>
      <c r="N133" t="s">
        <v>551</v>
      </c>
      <c r="O133">
        <v>31.417662531007931</v>
      </c>
      <c r="P133">
        <v>1.3</v>
      </c>
      <c r="Q133">
        <v>3.32</v>
      </c>
      <c r="R133">
        <v>235.56389999999999</v>
      </c>
    </row>
    <row r="134" spans="1:18">
      <c r="A134" t="s">
        <v>282</v>
      </c>
      <c r="B134" t="s">
        <v>283</v>
      </c>
      <c r="D134" t="s">
        <v>29</v>
      </c>
      <c r="E134" t="s">
        <v>549</v>
      </c>
      <c r="F134">
        <v>653182000</v>
      </c>
      <c r="G134" t="s">
        <v>551</v>
      </c>
      <c r="H134" t="s">
        <v>551</v>
      </c>
      <c r="I134" t="s">
        <v>551</v>
      </c>
      <c r="J134" t="s">
        <v>551</v>
      </c>
      <c r="K134" t="s">
        <v>551</v>
      </c>
      <c r="L134" t="s">
        <v>551</v>
      </c>
      <c r="M134" t="s">
        <v>551</v>
      </c>
      <c r="N134" t="s">
        <v>551</v>
      </c>
      <c r="O134" t="s">
        <v>551</v>
      </c>
      <c r="P134">
        <v>1.8994776396112238</v>
      </c>
      <c r="Q134">
        <v>2.7250000000000001</v>
      </c>
      <c r="R134">
        <v>1240704.6035965383</v>
      </c>
    </row>
    <row r="135" spans="1:18">
      <c r="A135" t="s">
        <v>284</v>
      </c>
      <c r="B135" t="s">
        <v>285</v>
      </c>
      <c r="D135" t="s">
        <v>29</v>
      </c>
      <c r="E135" t="s">
        <v>549</v>
      </c>
      <c r="F135">
        <v>1057439000</v>
      </c>
      <c r="G135" t="s">
        <v>551</v>
      </c>
      <c r="H135" t="s">
        <v>551</v>
      </c>
      <c r="I135" t="s">
        <v>551</v>
      </c>
      <c r="J135" t="s">
        <v>551</v>
      </c>
      <c r="K135" t="s">
        <v>551</v>
      </c>
      <c r="L135" t="s">
        <v>551</v>
      </c>
      <c r="M135" t="s">
        <v>551</v>
      </c>
      <c r="N135" t="s">
        <v>551</v>
      </c>
      <c r="O135" t="s">
        <v>551</v>
      </c>
      <c r="P135">
        <v>0.73179649941709957</v>
      </c>
      <c r="Q135">
        <v>2.7250000000000001</v>
      </c>
      <c r="R135">
        <v>773830.15854711831</v>
      </c>
    </row>
    <row r="136" spans="1:18">
      <c r="A136" t="s">
        <v>25</v>
      </c>
      <c r="B136" t="s">
        <v>286</v>
      </c>
      <c r="D136" t="s">
        <v>29</v>
      </c>
      <c r="E136" t="s">
        <v>549</v>
      </c>
      <c r="F136">
        <v>743236000</v>
      </c>
      <c r="G136" t="s">
        <v>551</v>
      </c>
      <c r="H136" t="s">
        <v>551</v>
      </c>
      <c r="I136" t="s">
        <v>551</v>
      </c>
      <c r="J136" t="s">
        <v>551</v>
      </c>
      <c r="K136" t="s">
        <v>551</v>
      </c>
      <c r="L136" t="s">
        <v>551</v>
      </c>
      <c r="M136" t="s">
        <v>551</v>
      </c>
      <c r="N136" t="s">
        <v>551</v>
      </c>
      <c r="O136" t="s">
        <v>551</v>
      </c>
      <c r="P136">
        <v>0.70260271471717461</v>
      </c>
      <c r="Q136">
        <v>2.7250000000000001</v>
      </c>
      <c r="R136">
        <v>522199.63127553399</v>
      </c>
    </row>
    <row r="137" spans="1:18">
      <c r="A137" t="s">
        <v>287</v>
      </c>
      <c r="B137" t="s">
        <v>288</v>
      </c>
      <c r="D137" t="s">
        <v>13</v>
      </c>
      <c r="E137" t="s">
        <v>549</v>
      </c>
      <c r="F137">
        <v>38645</v>
      </c>
      <c r="G137">
        <v>326.62493570844998</v>
      </c>
      <c r="H137">
        <v>21.102264841430138</v>
      </c>
      <c r="I137">
        <v>129.05313869111345</v>
      </c>
      <c r="J137">
        <v>129.05313869111345</v>
      </c>
      <c r="K137">
        <v>7.9978372899196701</v>
      </c>
      <c r="L137">
        <v>9.5211186846978251</v>
      </c>
      <c r="M137">
        <v>31.167152063244892</v>
      </c>
      <c r="N137">
        <v>33.185027814491868</v>
      </c>
      <c r="O137">
        <v>25.597227357792537</v>
      </c>
      <c r="P137">
        <v>4.82</v>
      </c>
      <c r="Q137">
        <v>3.5700000000000003</v>
      </c>
      <c r="R137">
        <v>186.26890000000003</v>
      </c>
    </row>
    <row r="138" spans="1:18">
      <c r="A138" t="s">
        <v>289</v>
      </c>
      <c r="B138" t="s">
        <v>290</v>
      </c>
      <c r="C138" t="s">
        <v>548</v>
      </c>
      <c r="D138" t="s">
        <v>17</v>
      </c>
      <c r="E138" t="s">
        <v>550</v>
      </c>
      <c r="F138">
        <v>21084042</v>
      </c>
      <c r="G138">
        <v>37262.959880172522</v>
      </c>
      <c r="H138">
        <v>9351.9958228995147</v>
      </c>
      <c r="I138">
        <v>1863.147994008626</v>
      </c>
      <c r="J138">
        <v>21467.493319074525</v>
      </c>
      <c r="M138">
        <v>1762.4372916297814</v>
      </c>
      <c r="N138">
        <v>636.49163903429815</v>
      </c>
      <c r="O138">
        <v>1389.8076928280561</v>
      </c>
      <c r="P138">
        <v>4.1500000000000004</v>
      </c>
      <c r="Q138">
        <v>3.32</v>
      </c>
      <c r="R138">
        <v>87498.774300000019</v>
      </c>
    </row>
    <row r="139" spans="1:18">
      <c r="A139" t="s">
        <v>21</v>
      </c>
      <c r="B139" t="s">
        <v>291</v>
      </c>
      <c r="D139" t="s">
        <v>29</v>
      </c>
      <c r="E139" t="s">
        <v>549</v>
      </c>
      <c r="F139">
        <v>3105181000</v>
      </c>
      <c r="G139" t="s">
        <v>551</v>
      </c>
      <c r="H139" t="s">
        <v>551</v>
      </c>
      <c r="I139" t="s">
        <v>551</v>
      </c>
      <c r="J139" t="s">
        <v>551</v>
      </c>
      <c r="K139" t="s">
        <v>551</v>
      </c>
      <c r="L139" t="s">
        <v>551</v>
      </c>
      <c r="M139" t="s">
        <v>551</v>
      </c>
      <c r="N139" t="s">
        <v>551</v>
      </c>
      <c r="O139" t="s">
        <v>551</v>
      </c>
      <c r="P139">
        <v>0.76591330310569328</v>
      </c>
      <c r="Q139">
        <v>2.7250000000000001</v>
      </c>
      <c r="R139">
        <v>2378299.4364510397</v>
      </c>
    </row>
    <row r="140" spans="1:18">
      <c r="A140" t="s">
        <v>292</v>
      </c>
      <c r="B140" t="s">
        <v>293</v>
      </c>
      <c r="D140" t="s">
        <v>29</v>
      </c>
      <c r="E140" t="s">
        <v>549</v>
      </c>
      <c r="F140">
        <v>6534303000</v>
      </c>
      <c r="G140" t="s">
        <v>551</v>
      </c>
      <c r="H140" t="s">
        <v>551</v>
      </c>
      <c r="I140" t="s">
        <v>551</v>
      </c>
      <c r="J140" t="s">
        <v>551</v>
      </c>
      <c r="K140" t="s">
        <v>551</v>
      </c>
      <c r="L140" t="s">
        <v>551</v>
      </c>
      <c r="M140" t="s">
        <v>551</v>
      </c>
      <c r="N140" t="s">
        <v>551</v>
      </c>
      <c r="O140" t="s">
        <v>551</v>
      </c>
      <c r="P140">
        <v>2.314000934705347</v>
      </c>
      <c r="Q140">
        <v>2.7250000000000001</v>
      </c>
      <c r="R140">
        <v>15120383.249647953</v>
      </c>
    </row>
    <row r="141" spans="1:18">
      <c r="A141" t="s">
        <v>294</v>
      </c>
      <c r="B141" t="s">
        <v>295</v>
      </c>
      <c r="C141" t="s">
        <v>544</v>
      </c>
      <c r="D141" t="s">
        <v>21</v>
      </c>
      <c r="E141" t="s">
        <v>550</v>
      </c>
      <c r="F141">
        <v>2322217</v>
      </c>
      <c r="G141">
        <v>7048.7088276399245</v>
      </c>
      <c r="I141">
        <v>91.258204536376837</v>
      </c>
      <c r="J141">
        <v>157.36492718809393</v>
      </c>
      <c r="M141">
        <v>3.7503371727278152</v>
      </c>
      <c r="N141">
        <v>21.25191064545762</v>
      </c>
      <c r="O141">
        <v>3.7503371727278152</v>
      </c>
      <c r="P141">
        <v>1.3</v>
      </c>
      <c r="Q141">
        <v>2.3800000000000003</v>
      </c>
      <c r="R141">
        <v>3018.8821000000003</v>
      </c>
    </row>
    <row r="142" spans="1:18">
      <c r="A142" t="s">
        <v>554</v>
      </c>
      <c r="B142" t="s">
        <v>297</v>
      </c>
      <c r="D142" t="s">
        <v>29</v>
      </c>
      <c r="E142" t="s">
        <v>549</v>
      </c>
      <c r="F142">
        <v>2307681000</v>
      </c>
      <c r="G142" t="s">
        <v>551</v>
      </c>
      <c r="H142" t="s">
        <v>551</v>
      </c>
      <c r="I142" t="s">
        <v>551</v>
      </c>
      <c r="J142" t="s">
        <v>551</v>
      </c>
      <c r="K142" t="s">
        <v>551</v>
      </c>
      <c r="L142" t="s">
        <v>551</v>
      </c>
      <c r="M142" t="s">
        <v>551</v>
      </c>
      <c r="N142" t="s">
        <v>551</v>
      </c>
      <c r="O142" t="s">
        <v>551</v>
      </c>
      <c r="P142">
        <v>4.1864080702630107</v>
      </c>
      <c r="Q142">
        <v>2.7250000000000001</v>
      </c>
      <c r="R142">
        <v>9660894.3619926143</v>
      </c>
    </row>
    <row r="143" spans="1:18">
      <c r="A143" t="s">
        <v>298</v>
      </c>
      <c r="B143" t="s">
        <v>299</v>
      </c>
      <c r="C143" t="s">
        <v>545</v>
      </c>
      <c r="D143" t="s">
        <v>13</v>
      </c>
      <c r="E143" t="s">
        <v>549</v>
      </c>
      <c r="F143">
        <v>2852478</v>
      </c>
      <c r="G143">
        <v>26149.074221098697</v>
      </c>
      <c r="H143">
        <v>1134.4650931084125</v>
      </c>
      <c r="I143">
        <v>1521.596068879282</v>
      </c>
      <c r="J143">
        <v>17601.517695690764</v>
      </c>
      <c r="M143">
        <v>2757.1771905826699</v>
      </c>
      <c r="N143">
        <v>3303.1041762313971</v>
      </c>
      <c r="O143">
        <v>2792.5886707328577</v>
      </c>
      <c r="P143">
        <v>6.43</v>
      </c>
      <c r="Q143">
        <v>3.5700000000000003</v>
      </c>
      <c r="R143">
        <v>18341.433539999998</v>
      </c>
    </row>
    <row r="144" spans="1:18">
      <c r="A144" t="s">
        <v>300</v>
      </c>
      <c r="B144" t="s">
        <v>301</v>
      </c>
      <c r="C144" t="s">
        <v>545</v>
      </c>
      <c r="D144" t="s">
        <v>13</v>
      </c>
      <c r="E144" t="s">
        <v>549</v>
      </c>
      <c r="F144">
        <v>603944</v>
      </c>
      <c r="G144">
        <v>7263.879698628627</v>
      </c>
      <c r="H144">
        <v>222.32126079898831</v>
      </c>
      <c r="I144">
        <v>322.16157888798062</v>
      </c>
      <c r="J144">
        <v>1850.2531097336364</v>
      </c>
      <c r="M144">
        <v>432.17590884289314</v>
      </c>
      <c r="N144">
        <v>1244.5835067158318</v>
      </c>
      <c r="O144">
        <v>603.59183422529065</v>
      </c>
      <c r="P144">
        <v>4.26</v>
      </c>
      <c r="Q144">
        <v>3.5700000000000003</v>
      </c>
      <c r="R144">
        <v>2572.8014399999997</v>
      </c>
    </row>
    <row r="145" spans="1:18">
      <c r="A145" t="s">
        <v>302</v>
      </c>
      <c r="B145" t="s">
        <v>303</v>
      </c>
      <c r="C145" t="s">
        <v>545</v>
      </c>
      <c r="D145" t="s">
        <v>13</v>
      </c>
      <c r="E145" t="s">
        <v>549</v>
      </c>
      <c r="F145">
        <v>1892993</v>
      </c>
      <c r="G145">
        <v>8603.0138850260792</v>
      </c>
      <c r="H145">
        <v>386.9029012765335</v>
      </c>
      <c r="I145">
        <v>1009.7784127400804</v>
      </c>
      <c r="J145">
        <v>6036.2670687880227</v>
      </c>
      <c r="M145">
        <v>1576.9200835978618</v>
      </c>
      <c r="N145">
        <v>717.56427805672888</v>
      </c>
      <c r="O145">
        <v>1347.1040922290993</v>
      </c>
      <c r="P145">
        <v>5.49</v>
      </c>
      <c r="Q145">
        <v>3.5700000000000003</v>
      </c>
      <c r="R145">
        <v>10392.531570000001</v>
      </c>
    </row>
    <row r="146" spans="1:18">
      <c r="A146" t="s">
        <v>304</v>
      </c>
      <c r="B146" t="s">
        <v>305</v>
      </c>
      <c r="D146" t="s">
        <v>13</v>
      </c>
      <c r="E146" t="s">
        <v>549</v>
      </c>
      <c r="F146">
        <v>651875</v>
      </c>
      <c r="G146">
        <v>5509.6035700594084</v>
      </c>
      <c r="H146">
        <v>355.959086389113</v>
      </c>
      <c r="I146">
        <v>2176.9055449416373</v>
      </c>
      <c r="J146">
        <v>2176.9055449416373</v>
      </c>
      <c r="K146">
        <v>134.90982490273993</v>
      </c>
      <c r="L146">
        <v>160.60497457853268</v>
      </c>
      <c r="M146">
        <v>525.73650540115841</v>
      </c>
      <c r="N146">
        <v>559.77461525609749</v>
      </c>
      <c r="O146">
        <v>431.78140985537613</v>
      </c>
      <c r="P146">
        <v>5.2953000068664604</v>
      </c>
      <c r="Q146">
        <v>3.5700000000000003</v>
      </c>
      <c r="R146">
        <v>3451.8736919760736</v>
      </c>
    </row>
    <row r="147" spans="1:18">
      <c r="A147" t="s">
        <v>306</v>
      </c>
      <c r="B147" t="s">
        <v>307</v>
      </c>
      <c r="D147" t="s">
        <v>13</v>
      </c>
      <c r="E147" t="s">
        <v>549</v>
      </c>
      <c r="F147">
        <v>32556</v>
      </c>
      <c r="G147">
        <v>275.16111804694782</v>
      </c>
      <c r="H147">
        <v>17.777340773129758</v>
      </c>
      <c r="I147">
        <v>108.71921291830479</v>
      </c>
      <c r="J147">
        <v>108.71921291830479</v>
      </c>
      <c r="K147">
        <v>6.7376786339921022</v>
      </c>
      <c r="L147">
        <v>8.0209481148666697</v>
      </c>
      <c r="M147">
        <v>26.256379934558176</v>
      </c>
      <c r="N147">
        <v>27.956314284605959</v>
      </c>
      <c r="O147">
        <v>21.564066085141516</v>
      </c>
      <c r="P147">
        <v>4.82</v>
      </c>
      <c r="Q147">
        <v>3.5700000000000003</v>
      </c>
      <c r="R147">
        <v>156.91992000000002</v>
      </c>
    </row>
    <row r="148" spans="1:18">
      <c r="A148" t="s">
        <v>308</v>
      </c>
      <c r="B148" t="s">
        <v>309</v>
      </c>
      <c r="C148" t="s">
        <v>543</v>
      </c>
      <c r="D148" t="s">
        <v>21</v>
      </c>
      <c r="E148" t="s">
        <v>550</v>
      </c>
      <c r="F148">
        <v>37070718</v>
      </c>
      <c r="G148">
        <v>47075.351697646212</v>
      </c>
      <c r="H148">
        <v>4243.6986947134628</v>
      </c>
      <c r="I148">
        <v>1542.3134022637034</v>
      </c>
      <c r="J148">
        <v>27006.582760311838</v>
      </c>
      <c r="M148">
        <v>9600.7711047310931</v>
      </c>
      <c r="N148">
        <v>461.37526117213179</v>
      </c>
      <c r="O148">
        <v>5042.3781602628151</v>
      </c>
      <c r="P148">
        <v>1</v>
      </c>
      <c r="Q148">
        <v>2.3800000000000003</v>
      </c>
      <c r="R148">
        <v>37070.718000000001</v>
      </c>
    </row>
    <row r="149" spans="1:18">
      <c r="A149" t="s">
        <v>310</v>
      </c>
      <c r="B149" t="s">
        <v>311</v>
      </c>
      <c r="C149" t="s">
        <v>545</v>
      </c>
      <c r="D149" t="s">
        <v>13</v>
      </c>
      <c r="E149" t="s">
        <v>549</v>
      </c>
      <c r="F149">
        <v>39297</v>
      </c>
      <c r="G149">
        <v>754.75949854468672</v>
      </c>
      <c r="H149">
        <v>20.621844222532424</v>
      </c>
      <c r="I149">
        <v>20.962181204815305</v>
      </c>
      <c r="J149">
        <v>288.70581911545395</v>
      </c>
      <c r="M149">
        <v>101.04703669040887</v>
      </c>
      <c r="N149">
        <v>60.834440456470652</v>
      </c>
      <c r="O149">
        <v>39.181504022811609</v>
      </c>
      <c r="P149">
        <v>13.8</v>
      </c>
      <c r="Q149">
        <v>3.5700000000000003</v>
      </c>
      <c r="R149">
        <v>542.29859999999996</v>
      </c>
    </row>
    <row r="150" spans="1:18">
      <c r="A150" t="s">
        <v>312</v>
      </c>
      <c r="B150" t="s">
        <v>313</v>
      </c>
      <c r="C150" t="s">
        <v>545</v>
      </c>
      <c r="D150" t="s">
        <v>21</v>
      </c>
      <c r="E150" t="s">
        <v>550</v>
      </c>
      <c r="F150">
        <v>4017687</v>
      </c>
      <c r="G150">
        <v>19173.053357248027</v>
      </c>
      <c r="H150">
        <v>672.16390258696674</v>
      </c>
      <c r="I150">
        <v>17564.868521734003</v>
      </c>
      <c r="J150">
        <v>12925.006918577745</v>
      </c>
      <c r="M150">
        <v>1632.2562124859282</v>
      </c>
      <c r="N150">
        <v>113.63410666063288</v>
      </c>
      <c r="O150">
        <v>1698.7776031407684</v>
      </c>
      <c r="P150">
        <v>5.66</v>
      </c>
      <c r="Q150">
        <v>2.3800000000000003</v>
      </c>
      <c r="R150">
        <v>22740.10842</v>
      </c>
    </row>
    <row r="151" spans="1:18">
      <c r="A151" t="s">
        <v>314</v>
      </c>
      <c r="B151" t="s">
        <v>315</v>
      </c>
      <c r="C151" t="s">
        <v>544</v>
      </c>
      <c r="D151" t="s">
        <v>25</v>
      </c>
      <c r="E151" t="s">
        <v>550</v>
      </c>
      <c r="F151">
        <v>27690798</v>
      </c>
      <c r="G151">
        <v>4042.9869138340136</v>
      </c>
      <c r="I151">
        <v>2698.188598974144</v>
      </c>
      <c r="J151">
        <v>5016.7986187124361</v>
      </c>
      <c r="M151">
        <v>4.4502767984247864</v>
      </c>
      <c r="N151" t="s">
        <v>551</v>
      </c>
      <c r="O151">
        <v>133.78126127065391</v>
      </c>
      <c r="P151">
        <v>0.2</v>
      </c>
      <c r="Q151">
        <v>1.63</v>
      </c>
      <c r="R151">
        <v>5538.1596000000009</v>
      </c>
    </row>
    <row r="152" spans="1:18">
      <c r="A152" t="s">
        <v>316</v>
      </c>
      <c r="B152" t="s">
        <v>317</v>
      </c>
      <c r="C152" t="s">
        <v>548</v>
      </c>
      <c r="D152" t="s">
        <v>17</v>
      </c>
      <c r="E152" t="s">
        <v>550</v>
      </c>
      <c r="F152">
        <v>458909</v>
      </c>
      <c r="G152">
        <v>3439.8241944291817</v>
      </c>
      <c r="I152">
        <v>252.1500088224106</v>
      </c>
      <c r="J152">
        <v>2441.6007027124779</v>
      </c>
      <c r="L152">
        <v>568.69043611065274</v>
      </c>
      <c r="M152">
        <v>185.74012995560287</v>
      </c>
      <c r="N152">
        <v>56.033335293869023</v>
      </c>
      <c r="O152">
        <v>106.87839880126869</v>
      </c>
      <c r="P152">
        <v>4.3</v>
      </c>
      <c r="Q152">
        <v>3.32</v>
      </c>
      <c r="R152">
        <v>1973.3087</v>
      </c>
    </row>
    <row r="153" spans="1:18">
      <c r="A153" t="s">
        <v>318</v>
      </c>
      <c r="B153" t="s">
        <v>319</v>
      </c>
      <c r="D153" t="s">
        <v>29</v>
      </c>
      <c r="E153" t="s">
        <v>549</v>
      </c>
      <c r="F153">
        <v>464460000</v>
      </c>
      <c r="G153" t="s">
        <v>551</v>
      </c>
      <c r="H153" t="s">
        <v>551</v>
      </c>
      <c r="I153" t="s">
        <v>551</v>
      </c>
      <c r="J153" t="s">
        <v>551</v>
      </c>
      <c r="K153" t="s">
        <v>551</v>
      </c>
      <c r="L153" t="s">
        <v>551</v>
      </c>
      <c r="M153" t="s">
        <v>551</v>
      </c>
      <c r="N153" t="s">
        <v>551</v>
      </c>
      <c r="O153" t="s">
        <v>551</v>
      </c>
      <c r="P153">
        <v>1.5417992495318014</v>
      </c>
      <c r="Q153">
        <v>2.7250000000000001</v>
      </c>
      <c r="R153">
        <v>716104.07943754038</v>
      </c>
    </row>
    <row r="154" spans="1:18">
      <c r="A154" t="s">
        <v>320</v>
      </c>
      <c r="B154" t="s">
        <v>321</v>
      </c>
      <c r="C154" t="s">
        <v>546</v>
      </c>
      <c r="D154" t="s">
        <v>17</v>
      </c>
      <c r="E154" t="s">
        <v>550</v>
      </c>
      <c r="F154">
        <v>133870027</v>
      </c>
      <c r="G154">
        <v>309887.58902997174</v>
      </c>
      <c r="I154">
        <v>24508.501376451397</v>
      </c>
      <c r="J154">
        <v>308473.91177252663</v>
      </c>
      <c r="K154">
        <v>5137.1284374466504</v>
      </c>
      <c r="M154">
        <v>6318.7923637358308</v>
      </c>
      <c r="N154" t="s">
        <v>551</v>
      </c>
      <c r="O154">
        <v>17714.265374486127</v>
      </c>
      <c r="P154">
        <v>0.98</v>
      </c>
      <c r="Q154">
        <v>3.32</v>
      </c>
      <c r="R154">
        <v>131192.62646</v>
      </c>
    </row>
    <row r="155" spans="1:18">
      <c r="A155" t="s">
        <v>322</v>
      </c>
      <c r="B155" t="s">
        <v>323</v>
      </c>
      <c r="C155" t="s">
        <v>547</v>
      </c>
      <c r="D155" t="s">
        <v>17</v>
      </c>
      <c r="E155" t="s">
        <v>550</v>
      </c>
      <c r="F155">
        <v>53251</v>
      </c>
      <c r="G155">
        <v>195.37772031999182</v>
      </c>
      <c r="I155">
        <v>19.147642362573198</v>
      </c>
      <c r="J155">
        <v>24.186495615881931</v>
      </c>
      <c r="L155">
        <v>53.515304685022627</v>
      </c>
      <c r="M155">
        <v>4.0310826026469888</v>
      </c>
      <c r="N155">
        <v>3.0233119519852414</v>
      </c>
      <c r="O155">
        <v>7.0067763155975271</v>
      </c>
      <c r="P155">
        <v>2.7</v>
      </c>
      <c r="Q155">
        <v>3.32</v>
      </c>
      <c r="R155">
        <v>143.77770000000001</v>
      </c>
    </row>
    <row r="156" spans="1:18">
      <c r="A156" t="s">
        <v>324</v>
      </c>
      <c r="B156" t="s">
        <v>325</v>
      </c>
      <c r="D156" t="s">
        <v>29</v>
      </c>
      <c r="E156" t="s">
        <v>549</v>
      </c>
      <c r="F156">
        <v>5791067000</v>
      </c>
      <c r="G156" t="s">
        <v>551</v>
      </c>
      <c r="H156" t="s">
        <v>551</v>
      </c>
      <c r="I156" t="s">
        <v>551</v>
      </c>
      <c r="J156" t="s">
        <v>551</v>
      </c>
      <c r="K156" t="s">
        <v>551</v>
      </c>
      <c r="L156" t="s">
        <v>551</v>
      </c>
      <c r="M156" t="s">
        <v>551</v>
      </c>
      <c r="N156" t="s">
        <v>551</v>
      </c>
      <c r="O156" t="s">
        <v>551</v>
      </c>
      <c r="P156">
        <v>2.3725117772887261</v>
      </c>
      <c r="Q156">
        <v>2.7250000000000001</v>
      </c>
      <c r="R156">
        <v>13739374.66056809</v>
      </c>
    </row>
    <row r="157" spans="1:18">
      <c r="A157" t="s">
        <v>326</v>
      </c>
      <c r="B157" t="s">
        <v>327</v>
      </c>
      <c r="C157" t="s">
        <v>545</v>
      </c>
      <c r="D157" t="s">
        <v>17</v>
      </c>
      <c r="E157" t="s">
        <v>550</v>
      </c>
      <c r="F157">
        <v>2088034.9999999998</v>
      </c>
      <c r="G157">
        <v>7917.0896952255307</v>
      </c>
      <c r="I157">
        <v>444.66006019605391</v>
      </c>
      <c r="J157">
        <v>6000.0774897225447</v>
      </c>
      <c r="M157" t="s">
        <v>551</v>
      </c>
      <c r="N157">
        <v>310.81717503309619</v>
      </c>
      <c r="O157">
        <v>1831.6554546031668</v>
      </c>
      <c r="P157">
        <v>4.28</v>
      </c>
      <c r="Q157">
        <v>3.32</v>
      </c>
      <c r="R157">
        <v>8936.7897999999986</v>
      </c>
    </row>
    <row r="158" spans="1:18">
      <c r="A158" t="s">
        <v>328</v>
      </c>
      <c r="B158" t="s">
        <v>329</v>
      </c>
      <c r="C158" t="s">
        <v>544</v>
      </c>
      <c r="D158" t="s">
        <v>25</v>
      </c>
      <c r="E158" t="s">
        <v>550</v>
      </c>
      <c r="F158">
        <v>20284180</v>
      </c>
      <c r="G158">
        <v>5492.7910465164123</v>
      </c>
      <c r="H158">
        <v>1768.6489917851454</v>
      </c>
      <c r="I158">
        <v>574.43761186124675</v>
      </c>
      <c r="J158">
        <v>2605.2008558467869</v>
      </c>
      <c r="L158">
        <v>148.32896080924212</v>
      </c>
      <c r="M158">
        <v>193.21375540509993</v>
      </c>
      <c r="N158">
        <v>5903.4926402078363</v>
      </c>
      <c r="O158">
        <v>120.59160773814666</v>
      </c>
      <c r="P158">
        <v>0.1</v>
      </c>
      <c r="Q158">
        <v>1.63</v>
      </c>
      <c r="R158">
        <v>2028.4179999999999</v>
      </c>
    </row>
    <row r="159" spans="1:18">
      <c r="A159" t="s">
        <v>330</v>
      </c>
      <c r="B159" t="s">
        <v>331</v>
      </c>
      <c r="C159" t="s">
        <v>545</v>
      </c>
      <c r="D159" t="s">
        <v>13</v>
      </c>
      <c r="E159" t="s">
        <v>549</v>
      </c>
      <c r="F159">
        <v>434363</v>
      </c>
      <c r="G159">
        <v>3795.6943636967603</v>
      </c>
      <c r="H159">
        <v>396.4749680001388</v>
      </c>
      <c r="I159">
        <v>231.70206159928722</v>
      </c>
      <c r="J159">
        <v>1259.5649367656968</v>
      </c>
      <c r="M159">
        <v>566.80422154456346</v>
      </c>
      <c r="N159">
        <v>443.89506239242695</v>
      </c>
      <c r="O159">
        <v>213.66794784677347</v>
      </c>
      <c r="P159">
        <v>4.49</v>
      </c>
      <c r="Q159">
        <v>3.5700000000000003</v>
      </c>
      <c r="R159">
        <v>1950.2898700000001</v>
      </c>
    </row>
    <row r="160" spans="1:18">
      <c r="A160" t="s">
        <v>332</v>
      </c>
      <c r="B160" t="s">
        <v>333</v>
      </c>
      <c r="C160" t="s">
        <v>548</v>
      </c>
      <c r="D160" t="s">
        <v>21</v>
      </c>
      <c r="E160" t="s">
        <v>550</v>
      </c>
      <c r="F160">
        <v>54808276</v>
      </c>
      <c r="G160">
        <v>36597.922263741304</v>
      </c>
      <c r="H160">
        <v>18044.943227600379</v>
      </c>
      <c r="I160">
        <v>4077.5218701500521</v>
      </c>
      <c r="J160">
        <v>37021.455122163883</v>
      </c>
      <c r="L160">
        <v>2432.7313794765009</v>
      </c>
      <c r="M160">
        <v>4036.7975568401889</v>
      </c>
      <c r="N160">
        <v>136.21729025949963</v>
      </c>
      <c r="O160">
        <v>3563.377414613029</v>
      </c>
      <c r="P160">
        <v>1.04</v>
      </c>
      <c r="Q160">
        <v>2.3800000000000003</v>
      </c>
      <c r="R160">
        <v>57000.607040000003</v>
      </c>
    </row>
    <row r="161" spans="1:18">
      <c r="A161" t="s">
        <v>334</v>
      </c>
      <c r="B161" t="s">
        <v>335</v>
      </c>
      <c r="D161" t="s">
        <v>29</v>
      </c>
      <c r="E161" t="s">
        <v>549</v>
      </c>
      <c r="F161">
        <v>396157000</v>
      </c>
      <c r="G161" t="s">
        <v>551</v>
      </c>
      <c r="H161" t="s">
        <v>551</v>
      </c>
      <c r="I161" t="s">
        <v>551</v>
      </c>
      <c r="J161" t="s">
        <v>551</v>
      </c>
      <c r="K161" t="s">
        <v>551</v>
      </c>
      <c r="L161" t="s">
        <v>551</v>
      </c>
      <c r="M161" t="s">
        <v>551</v>
      </c>
      <c r="N161" t="s">
        <v>551</v>
      </c>
      <c r="O161" t="s">
        <v>551</v>
      </c>
      <c r="P161">
        <v>1.4298614575811601</v>
      </c>
      <c r="Q161">
        <v>2.7250000000000001</v>
      </c>
      <c r="R161">
        <v>566449.62545097969</v>
      </c>
    </row>
    <row r="162" spans="1:18">
      <c r="A162" t="s">
        <v>336</v>
      </c>
      <c r="B162" t="s">
        <v>337</v>
      </c>
      <c r="C162" t="s">
        <v>545</v>
      </c>
      <c r="D162" t="s">
        <v>17</v>
      </c>
      <c r="E162" t="s">
        <v>550</v>
      </c>
      <c r="F162">
        <v>629397</v>
      </c>
      <c r="G162">
        <v>3042.3583155636197</v>
      </c>
      <c r="H162">
        <v>243.18851009274985</v>
      </c>
      <c r="I162">
        <v>134.03401183754858</v>
      </c>
      <c r="J162">
        <v>1731.3420677385072</v>
      </c>
      <c r="M162">
        <v>120.09309140382709</v>
      </c>
      <c r="N162">
        <v>117.09076411873141</v>
      </c>
      <c r="O162">
        <v>29.022497089258213</v>
      </c>
      <c r="P162">
        <v>3.86</v>
      </c>
      <c r="Q162">
        <v>3.32</v>
      </c>
      <c r="R162">
        <v>2429.4724200000001</v>
      </c>
    </row>
    <row r="163" spans="1:18">
      <c r="A163" t="s">
        <v>338</v>
      </c>
      <c r="B163" t="s">
        <v>339</v>
      </c>
      <c r="C163" t="s">
        <v>547</v>
      </c>
      <c r="D163" t="s">
        <v>21</v>
      </c>
      <c r="E163" t="s">
        <v>550</v>
      </c>
      <c r="F163">
        <v>3209404</v>
      </c>
      <c r="G163">
        <v>12721.001757635006</v>
      </c>
      <c r="I163">
        <v>461.97668278746431</v>
      </c>
      <c r="J163">
        <v>9280.9522548957484</v>
      </c>
      <c r="K163">
        <v>1186.2711601691899</v>
      </c>
      <c r="L163">
        <v>320.72863954440049</v>
      </c>
      <c r="M163">
        <v>1621.4790251663067</v>
      </c>
      <c r="N163" t="s">
        <v>551</v>
      </c>
      <c r="O163">
        <v>759.3409843518092</v>
      </c>
      <c r="P163">
        <v>8</v>
      </c>
      <c r="Q163">
        <v>2.3800000000000003</v>
      </c>
      <c r="R163">
        <v>25675.232</v>
      </c>
    </row>
    <row r="164" spans="1:18">
      <c r="A164" t="s">
        <v>340</v>
      </c>
      <c r="B164" t="s">
        <v>341</v>
      </c>
      <c r="D164" t="s">
        <v>13</v>
      </c>
      <c r="E164" t="s">
        <v>549</v>
      </c>
      <c r="F164">
        <v>55347</v>
      </c>
      <c r="G164">
        <v>467.78911415850905</v>
      </c>
      <c r="H164">
        <v>30.222462211893749</v>
      </c>
      <c r="I164">
        <v>184.82867297547045</v>
      </c>
      <c r="J164">
        <v>184.82867297547045</v>
      </c>
      <c r="K164">
        <v>11.454426199642489</v>
      </c>
      <c r="L164">
        <v>13.636055268261627</v>
      </c>
      <c r="M164">
        <v>44.637297586865436</v>
      </c>
      <c r="N164">
        <v>47.527279970207836</v>
      </c>
      <c r="O164">
        <v>36.660104607885721</v>
      </c>
      <c r="P164">
        <v>4.82</v>
      </c>
      <c r="Q164">
        <v>3.5700000000000003</v>
      </c>
      <c r="R164">
        <v>266.77254000000005</v>
      </c>
    </row>
    <row r="165" spans="1:18">
      <c r="A165" t="s">
        <v>342</v>
      </c>
      <c r="B165" t="s">
        <v>343</v>
      </c>
      <c r="C165" t="s">
        <v>544</v>
      </c>
      <c r="D165" t="s">
        <v>25</v>
      </c>
      <c r="E165" t="s">
        <v>550</v>
      </c>
      <c r="F165">
        <v>32309195</v>
      </c>
      <c r="G165">
        <v>15006.981749073964</v>
      </c>
      <c r="H165">
        <v>6374.8438768995575</v>
      </c>
      <c r="I165">
        <v>2133.1140506457832</v>
      </c>
      <c r="J165">
        <v>2618.3339823239671</v>
      </c>
      <c r="L165">
        <v>5068.3238064637408</v>
      </c>
      <c r="M165">
        <v>322.92432859232105</v>
      </c>
      <c r="N165">
        <v>82.583926656396869</v>
      </c>
      <c r="O165">
        <v>269.98591406898976</v>
      </c>
      <c r="P165">
        <v>0.7</v>
      </c>
      <c r="Q165">
        <v>1.63</v>
      </c>
      <c r="R165">
        <v>22616.4365</v>
      </c>
    </row>
    <row r="166" spans="1:18">
      <c r="A166" t="s">
        <v>344</v>
      </c>
      <c r="B166" t="s">
        <v>345</v>
      </c>
      <c r="C166" t="s">
        <v>544</v>
      </c>
      <c r="D166" t="s">
        <v>21</v>
      </c>
      <c r="E166" t="s">
        <v>550</v>
      </c>
      <c r="F166">
        <v>4783767</v>
      </c>
      <c r="G166">
        <v>3590.8906550262473</v>
      </c>
      <c r="H166">
        <v>708.04808390320648</v>
      </c>
      <c r="I166">
        <v>12.662558877553618</v>
      </c>
      <c r="J166">
        <v>866.33006987262672</v>
      </c>
      <c r="L166">
        <v>527.60661989806749</v>
      </c>
      <c r="M166">
        <v>82.306632704098519</v>
      </c>
      <c r="N166">
        <v>7.3864926785729441</v>
      </c>
      <c r="O166">
        <v>98.134831301040549</v>
      </c>
      <c r="P166">
        <v>0.4</v>
      </c>
      <c r="Q166">
        <v>2.3800000000000003</v>
      </c>
      <c r="R166">
        <v>1913.5068000000001</v>
      </c>
    </row>
    <row r="167" spans="1:18">
      <c r="A167" t="s">
        <v>346</v>
      </c>
      <c r="B167" t="s">
        <v>347</v>
      </c>
      <c r="C167" t="s">
        <v>544</v>
      </c>
      <c r="D167" t="s">
        <v>17</v>
      </c>
      <c r="E167" t="s">
        <v>550</v>
      </c>
      <c r="F167">
        <v>1274114</v>
      </c>
      <c r="G167">
        <v>4475.9676411018663</v>
      </c>
      <c r="I167">
        <v>369.61883092027949</v>
      </c>
      <c r="J167">
        <v>3224.8917974231431</v>
      </c>
      <c r="K167">
        <v>7.14732545978441</v>
      </c>
      <c r="L167">
        <v>190.93569442566925</v>
      </c>
      <c r="M167">
        <v>534.69939649608352</v>
      </c>
      <c r="N167">
        <v>100.06255643698175</v>
      </c>
      <c r="O167">
        <v>351.81323561248701</v>
      </c>
      <c r="P167">
        <v>3.4</v>
      </c>
      <c r="Q167">
        <v>3.32</v>
      </c>
      <c r="R167">
        <v>4331.9875999999995</v>
      </c>
    </row>
    <row r="168" spans="1:18">
      <c r="A168" t="s">
        <v>348</v>
      </c>
      <c r="B168" t="s">
        <v>349</v>
      </c>
      <c r="C168" t="s">
        <v>544</v>
      </c>
      <c r="D168" t="s">
        <v>25</v>
      </c>
      <c r="E168" t="s">
        <v>550</v>
      </c>
      <c r="F168">
        <v>20283691</v>
      </c>
      <c r="G168">
        <v>8426.821379511568</v>
      </c>
      <c r="I168">
        <v>445.26582911095358</v>
      </c>
      <c r="J168">
        <v>687.32023065263388</v>
      </c>
      <c r="L168">
        <v>10514.199152418103</v>
      </c>
      <c r="M168">
        <v>106.96354899216644</v>
      </c>
      <c r="N168">
        <v>54.838978734242829</v>
      </c>
      <c r="O168">
        <v>32.83039622531841</v>
      </c>
      <c r="P168">
        <v>1.3</v>
      </c>
      <c r="Q168">
        <v>1.63</v>
      </c>
      <c r="R168">
        <v>26368.798300000002</v>
      </c>
    </row>
    <row r="169" spans="1:18">
      <c r="A169" t="s">
        <v>350</v>
      </c>
      <c r="B169" t="s">
        <v>351</v>
      </c>
      <c r="C169" t="s">
        <v>547</v>
      </c>
      <c r="D169" t="s">
        <v>17</v>
      </c>
      <c r="E169" t="s">
        <v>550</v>
      </c>
      <c r="F169">
        <v>32869322.999999996</v>
      </c>
      <c r="G169">
        <v>112317.47493017351</v>
      </c>
      <c r="I169">
        <v>6765.7634332151065</v>
      </c>
      <c r="J169">
        <v>49738.631842758303</v>
      </c>
      <c r="M169">
        <v>11245.24659179696</v>
      </c>
      <c r="N169">
        <v>1456.0727439288044</v>
      </c>
      <c r="O169">
        <v>9983.0255269798472</v>
      </c>
      <c r="P169">
        <v>1.88</v>
      </c>
      <c r="Q169">
        <v>3.32</v>
      </c>
      <c r="R169">
        <v>61794.327239999984</v>
      </c>
    </row>
    <row r="170" spans="1:18">
      <c r="A170" t="s">
        <v>352</v>
      </c>
      <c r="B170" t="s">
        <v>353</v>
      </c>
      <c r="D170" t="s">
        <v>29</v>
      </c>
      <c r="E170" t="s">
        <v>549</v>
      </c>
      <c r="F170">
        <v>369599000</v>
      </c>
      <c r="G170" t="s">
        <v>551</v>
      </c>
      <c r="H170" t="s">
        <v>551</v>
      </c>
      <c r="I170" t="s">
        <v>551</v>
      </c>
      <c r="J170" t="s">
        <v>551</v>
      </c>
      <c r="K170" t="s">
        <v>551</v>
      </c>
      <c r="L170" t="s">
        <v>551</v>
      </c>
      <c r="M170" t="s">
        <v>551</v>
      </c>
      <c r="N170" t="s">
        <v>551</v>
      </c>
      <c r="O170" t="s">
        <v>551</v>
      </c>
      <c r="P170">
        <v>2.835644126316569</v>
      </c>
      <c r="Q170">
        <v>2.7250000000000001</v>
      </c>
      <c r="R170">
        <v>1048051.2334424775</v>
      </c>
    </row>
    <row r="171" spans="1:18">
      <c r="A171" t="s">
        <v>354</v>
      </c>
      <c r="B171" t="s">
        <v>355</v>
      </c>
      <c r="C171" t="s">
        <v>544</v>
      </c>
      <c r="D171" t="s">
        <v>17</v>
      </c>
      <c r="E171" t="s">
        <v>550</v>
      </c>
      <c r="F171">
        <v>2696537</v>
      </c>
      <c r="G171">
        <v>4991.0146431230914</v>
      </c>
      <c r="I171">
        <v>224.5439546618399</v>
      </c>
      <c r="J171">
        <v>1068.310826621665</v>
      </c>
      <c r="M171">
        <v>623.87683039038643</v>
      </c>
      <c r="N171">
        <v>161.70720520152156</v>
      </c>
      <c r="O171">
        <v>185.70246790884411</v>
      </c>
      <c r="P171">
        <v>2.7</v>
      </c>
      <c r="Q171">
        <v>3.32</v>
      </c>
      <c r="R171">
        <v>7280.6499000000003</v>
      </c>
    </row>
    <row r="172" spans="1:18">
      <c r="A172" t="s">
        <v>356</v>
      </c>
      <c r="B172" t="s">
        <v>357</v>
      </c>
      <c r="D172" t="s">
        <v>13</v>
      </c>
      <c r="E172" t="s">
        <v>549</v>
      </c>
      <c r="F172">
        <v>286913</v>
      </c>
      <c r="G172">
        <v>2424.9693408958083</v>
      </c>
      <c r="H172">
        <v>156.67005078145286</v>
      </c>
      <c r="I172">
        <v>958.1323115870988</v>
      </c>
      <c r="J172">
        <v>958.1323115870988</v>
      </c>
      <c r="K172">
        <v>59.378535136828113</v>
      </c>
      <c r="L172">
        <v>70.687869716204091</v>
      </c>
      <c r="M172">
        <v>231.39503428442958</v>
      </c>
      <c r="N172">
        <v>246.37639760225917</v>
      </c>
      <c r="O172">
        <v>190.04210875679468</v>
      </c>
      <c r="P172">
        <v>4.82</v>
      </c>
      <c r="Q172">
        <v>3.5700000000000003</v>
      </c>
      <c r="R172">
        <v>1382.9206600000002</v>
      </c>
    </row>
    <row r="173" spans="1:18">
      <c r="A173" t="s">
        <v>358</v>
      </c>
      <c r="B173" t="s">
        <v>359</v>
      </c>
      <c r="C173" t="s">
        <v>544</v>
      </c>
      <c r="D173" t="s">
        <v>25</v>
      </c>
      <c r="E173" t="s">
        <v>550</v>
      </c>
      <c r="F173">
        <v>24074693</v>
      </c>
      <c r="G173">
        <v>5527.7306279391732</v>
      </c>
      <c r="H173">
        <v>996.99482037840971</v>
      </c>
      <c r="I173">
        <v>561.21464299928743</v>
      </c>
      <c r="J173">
        <v>1048.2422176875803</v>
      </c>
      <c r="M173">
        <v>27.953125805002141</v>
      </c>
      <c r="N173">
        <v>11.06000828128087</v>
      </c>
      <c r="O173">
        <v>20.964844353751605</v>
      </c>
      <c r="P173">
        <v>0.39</v>
      </c>
      <c r="Q173">
        <v>1.63</v>
      </c>
      <c r="R173">
        <v>9389.1302699999997</v>
      </c>
    </row>
    <row r="174" spans="1:18">
      <c r="A174" t="s">
        <v>360</v>
      </c>
      <c r="B174" t="s">
        <v>361</v>
      </c>
      <c r="C174" t="s">
        <v>544</v>
      </c>
      <c r="D174" t="s">
        <v>21</v>
      </c>
      <c r="E174" t="s">
        <v>550</v>
      </c>
      <c r="F174">
        <v>206152701</v>
      </c>
      <c r="G174">
        <v>115940.95643067561</v>
      </c>
      <c r="H174">
        <v>127276.53970097417</v>
      </c>
      <c r="I174">
        <v>58887.117810023818</v>
      </c>
      <c r="J174">
        <v>78494.044005375341</v>
      </c>
      <c r="K174">
        <v>20679.552281355016</v>
      </c>
      <c r="L174">
        <v>122626.47600179735</v>
      </c>
      <c r="M174">
        <v>25975.491696398036</v>
      </c>
      <c r="N174">
        <v>5047.0460394371576</v>
      </c>
      <c r="O174">
        <v>4588.9894929829188</v>
      </c>
      <c r="P174">
        <v>0.5</v>
      </c>
      <c r="Q174">
        <v>2.3800000000000003</v>
      </c>
      <c r="R174">
        <v>103076.3505</v>
      </c>
    </row>
    <row r="175" spans="1:18">
      <c r="A175" t="s">
        <v>362</v>
      </c>
      <c r="B175" t="s">
        <v>363</v>
      </c>
      <c r="C175" t="s">
        <v>546</v>
      </c>
      <c r="D175" t="s">
        <v>21</v>
      </c>
      <c r="E175" t="s">
        <v>550</v>
      </c>
      <c r="F175">
        <v>6416568</v>
      </c>
      <c r="G175">
        <v>10128.624458622708</v>
      </c>
      <c r="I175">
        <v>1297.4937525167279</v>
      </c>
      <c r="J175">
        <v>6456.8193038627714</v>
      </c>
      <c r="M175">
        <v>1216.7190497145261</v>
      </c>
      <c r="N175">
        <v>208.41631930189959</v>
      </c>
      <c r="O175">
        <v>259.49875050334555</v>
      </c>
      <c r="P175">
        <v>0.93</v>
      </c>
      <c r="Q175">
        <v>2.3800000000000003</v>
      </c>
      <c r="R175">
        <v>5967.4082400000007</v>
      </c>
    </row>
    <row r="176" spans="1:18">
      <c r="A176" t="s">
        <v>364</v>
      </c>
      <c r="B176" t="s">
        <v>365</v>
      </c>
      <c r="C176" t="s">
        <v>545</v>
      </c>
      <c r="D176" t="s">
        <v>13</v>
      </c>
      <c r="E176" t="s">
        <v>549</v>
      </c>
      <c r="F176">
        <v>17181248</v>
      </c>
      <c r="G176">
        <v>187967.98051927029</v>
      </c>
      <c r="H176">
        <v>4029.2540761629275</v>
      </c>
      <c r="I176">
        <v>9164.9854671061548</v>
      </c>
      <c r="J176">
        <v>61894.183766199385</v>
      </c>
      <c r="M176">
        <v>3608.678619401991</v>
      </c>
      <c r="N176">
        <v>33212.349619035092</v>
      </c>
      <c r="O176">
        <v>8709.0385350855759</v>
      </c>
      <c r="P176">
        <v>3.17</v>
      </c>
      <c r="Q176">
        <v>3.5700000000000003</v>
      </c>
      <c r="R176">
        <v>54464.556159999993</v>
      </c>
    </row>
    <row r="177" spans="1:18">
      <c r="A177" t="s">
        <v>366</v>
      </c>
      <c r="B177" t="s">
        <v>367</v>
      </c>
      <c r="C177" t="s">
        <v>545</v>
      </c>
      <c r="D177" t="s">
        <v>13</v>
      </c>
      <c r="E177" t="s">
        <v>549</v>
      </c>
      <c r="F177">
        <v>5449693</v>
      </c>
      <c r="G177">
        <v>96116.5528842926</v>
      </c>
      <c r="H177">
        <v>3010.9978243497189</v>
      </c>
      <c r="I177">
        <v>2907.0273093776509</v>
      </c>
      <c r="J177">
        <v>15863.016625880347</v>
      </c>
      <c r="K177">
        <v>1547.0066529099176</v>
      </c>
      <c r="M177">
        <v>4507.8356598724731</v>
      </c>
      <c r="N177">
        <v>13352.323346964033</v>
      </c>
      <c r="O177">
        <v>4741.1752543821467</v>
      </c>
      <c r="P177">
        <v>3.53</v>
      </c>
      <c r="Q177">
        <v>3.5700000000000003</v>
      </c>
      <c r="R177">
        <v>19237.416289999997</v>
      </c>
    </row>
    <row r="178" spans="1:18">
      <c r="A178" t="s">
        <v>368</v>
      </c>
      <c r="B178" t="s">
        <v>369</v>
      </c>
      <c r="C178" t="s">
        <v>548</v>
      </c>
      <c r="D178" t="s">
        <v>25</v>
      </c>
      <c r="E178" t="s">
        <v>550</v>
      </c>
      <c r="F178">
        <v>30260244</v>
      </c>
      <c r="G178">
        <v>89256.40944103105</v>
      </c>
      <c r="I178">
        <v>27515.94828278977</v>
      </c>
      <c r="J178">
        <v>21496.227769264839</v>
      </c>
      <c r="K178">
        <v>467.06490232273245</v>
      </c>
      <c r="L178">
        <v>19291.415767404873</v>
      </c>
      <c r="M178">
        <v>11352.640995625628</v>
      </c>
      <c r="N178">
        <v>1621.9518599259877</v>
      </c>
      <c r="O178">
        <v>2777.8608413855291</v>
      </c>
      <c r="P178">
        <v>0.3</v>
      </c>
      <c r="Q178">
        <v>1.63</v>
      </c>
      <c r="R178">
        <v>9078.0731999999989</v>
      </c>
    </row>
    <row r="179" spans="1:18">
      <c r="A179" t="s">
        <v>370</v>
      </c>
      <c r="B179" t="s">
        <v>371</v>
      </c>
      <c r="C179" t="s">
        <v>547</v>
      </c>
      <c r="D179" t="s">
        <v>17</v>
      </c>
      <c r="E179" t="s">
        <v>550</v>
      </c>
      <c r="F179">
        <v>11227</v>
      </c>
      <c r="G179">
        <v>81.9037874639058</v>
      </c>
      <c r="I179">
        <v>6.9794849023090606</v>
      </c>
      <c r="J179">
        <v>13.958969804618121</v>
      </c>
      <c r="L179">
        <v>16.950177619893431</v>
      </c>
      <c r="M179">
        <v>1.9941385435168744</v>
      </c>
      <c r="N179">
        <v>0.99706927175843718</v>
      </c>
      <c r="O179">
        <v>3.9976526640299208</v>
      </c>
      <c r="P179">
        <v>5</v>
      </c>
      <c r="Q179">
        <v>3.32</v>
      </c>
      <c r="R179">
        <v>56.134999999999998</v>
      </c>
    </row>
    <row r="180" spans="1:18">
      <c r="A180" t="s">
        <v>372</v>
      </c>
      <c r="B180" t="s">
        <v>373</v>
      </c>
      <c r="C180" t="s">
        <v>547</v>
      </c>
      <c r="D180" t="s">
        <v>13</v>
      </c>
      <c r="E180" t="s">
        <v>549</v>
      </c>
      <c r="F180">
        <v>4834420</v>
      </c>
      <c r="G180">
        <v>57415.195351883318</v>
      </c>
      <c r="H180">
        <v>2737.5014179592317</v>
      </c>
      <c r="I180">
        <v>3449.6477792372648</v>
      </c>
      <c r="J180">
        <v>17347.017731146945</v>
      </c>
      <c r="M180">
        <v>3472.0524125065363</v>
      </c>
      <c r="N180">
        <v>5257.8213100001649</v>
      </c>
      <c r="O180">
        <v>3019.1596648074487</v>
      </c>
      <c r="P180">
        <v>2.57</v>
      </c>
      <c r="Q180">
        <v>3.5700000000000003</v>
      </c>
      <c r="R180">
        <v>12424.459399999998</v>
      </c>
    </row>
    <row r="181" spans="1:18">
      <c r="A181" t="s">
        <v>374</v>
      </c>
      <c r="B181" t="s">
        <v>375</v>
      </c>
      <c r="D181" t="s">
        <v>29</v>
      </c>
      <c r="E181" t="s">
        <v>549</v>
      </c>
      <c r="F181">
        <v>1315534000</v>
      </c>
      <c r="G181" t="s">
        <v>551</v>
      </c>
      <c r="H181" t="s">
        <v>551</v>
      </c>
      <c r="I181" t="s">
        <v>551</v>
      </c>
      <c r="J181" t="s">
        <v>551</v>
      </c>
      <c r="K181" t="s">
        <v>551</v>
      </c>
      <c r="L181" t="s">
        <v>551</v>
      </c>
      <c r="M181" t="s">
        <v>551</v>
      </c>
      <c r="N181" t="s">
        <v>551</v>
      </c>
      <c r="O181" t="s">
        <v>551</v>
      </c>
      <c r="P181">
        <v>5.0410989381464297</v>
      </c>
      <c r="Q181">
        <v>2.7250000000000001</v>
      </c>
      <c r="R181">
        <v>6631737.0504955258</v>
      </c>
    </row>
    <row r="182" spans="1:18">
      <c r="A182" t="s">
        <v>376</v>
      </c>
      <c r="B182" t="s">
        <v>377</v>
      </c>
      <c r="C182" t="s">
        <v>543</v>
      </c>
      <c r="D182" t="s">
        <v>13</v>
      </c>
      <c r="E182" t="s">
        <v>549</v>
      </c>
      <c r="F182">
        <v>5149700</v>
      </c>
      <c r="G182">
        <v>21064.847016098665</v>
      </c>
      <c r="H182">
        <v>924.4012185277395</v>
      </c>
      <c r="I182">
        <v>2684.2354631897038</v>
      </c>
      <c r="J182">
        <v>10496.076746522713</v>
      </c>
      <c r="M182">
        <v>2920.7606576017311</v>
      </c>
      <c r="N182">
        <v>534.8096732955895</v>
      </c>
      <c r="O182">
        <v>1559.1133227985465</v>
      </c>
      <c r="P182">
        <v>1.47</v>
      </c>
      <c r="Q182">
        <v>3.5700000000000003</v>
      </c>
      <c r="R182">
        <v>7570.0590000000002</v>
      </c>
    </row>
    <row r="183" spans="1:18">
      <c r="A183" t="s">
        <v>378</v>
      </c>
      <c r="B183" t="s">
        <v>379</v>
      </c>
      <c r="D183" t="s">
        <v>29</v>
      </c>
      <c r="E183" t="s">
        <v>549</v>
      </c>
      <c r="F183">
        <v>31882000</v>
      </c>
      <c r="G183" t="s">
        <v>551</v>
      </c>
      <c r="H183" t="s">
        <v>551</v>
      </c>
      <c r="I183" t="s">
        <v>551</v>
      </c>
      <c r="J183" t="s">
        <v>551</v>
      </c>
      <c r="K183" t="s">
        <v>551</v>
      </c>
      <c r="L183" t="s">
        <v>551</v>
      </c>
      <c r="M183" t="s">
        <v>551</v>
      </c>
      <c r="N183" t="s">
        <v>551</v>
      </c>
      <c r="O183" t="s">
        <v>551</v>
      </c>
      <c r="P183">
        <v>2.7</v>
      </c>
      <c r="Q183">
        <v>2.7250000000000001</v>
      </c>
      <c r="R183">
        <v>86081.4</v>
      </c>
    </row>
    <row r="184" spans="1:18">
      <c r="A184" t="s">
        <v>380</v>
      </c>
      <c r="B184" t="s">
        <v>381</v>
      </c>
      <c r="C184" t="s">
        <v>543</v>
      </c>
      <c r="D184" t="s">
        <v>21</v>
      </c>
      <c r="E184" t="s">
        <v>550</v>
      </c>
      <c r="F184">
        <v>208362334</v>
      </c>
      <c r="G184">
        <v>107818.84666318487</v>
      </c>
      <c r="H184">
        <v>39542.338899764072</v>
      </c>
      <c r="I184">
        <v>41382.993131621719</v>
      </c>
      <c r="J184">
        <v>216108.33650875525</v>
      </c>
      <c r="K184">
        <v>10989.108430559587</v>
      </c>
      <c r="L184">
        <v>18096.601468346424</v>
      </c>
      <c r="M184">
        <v>34757.986019222466</v>
      </c>
      <c r="N184">
        <v>298.6559976032878</v>
      </c>
      <c r="O184">
        <v>21259.981106302475</v>
      </c>
      <c r="P184">
        <v>0.63</v>
      </c>
      <c r="Q184">
        <v>2.3800000000000003</v>
      </c>
      <c r="R184">
        <v>131268.27042000002</v>
      </c>
    </row>
    <row r="185" spans="1:18">
      <c r="A185" t="s">
        <v>382</v>
      </c>
      <c r="B185" t="s">
        <v>383</v>
      </c>
      <c r="C185" t="s">
        <v>546</v>
      </c>
      <c r="D185" t="s">
        <v>13</v>
      </c>
      <c r="E185" t="s">
        <v>549</v>
      </c>
      <c r="F185">
        <v>4289330</v>
      </c>
      <c r="G185">
        <v>13244.558018506517</v>
      </c>
      <c r="I185">
        <v>2288.0553911812717</v>
      </c>
      <c r="J185">
        <v>6738.3626555792825</v>
      </c>
      <c r="M185">
        <v>895.72518276647327</v>
      </c>
      <c r="N185" t="s">
        <v>551</v>
      </c>
      <c r="O185">
        <v>1305.3492137158196</v>
      </c>
      <c r="P185">
        <v>2.25</v>
      </c>
      <c r="Q185">
        <v>3.5700000000000003</v>
      </c>
      <c r="R185">
        <v>9650.9925000000003</v>
      </c>
    </row>
    <row r="186" spans="1:18">
      <c r="A186" t="s">
        <v>384</v>
      </c>
      <c r="B186" t="s">
        <v>385</v>
      </c>
      <c r="C186" t="s">
        <v>546</v>
      </c>
      <c r="D186" t="s">
        <v>17</v>
      </c>
      <c r="E186" t="s">
        <v>550</v>
      </c>
      <c r="F186">
        <v>33312178</v>
      </c>
      <c r="G186">
        <v>79939.282228869823</v>
      </c>
      <c r="I186">
        <v>1663.9706218445087</v>
      </c>
      <c r="J186">
        <v>42331.338069138954</v>
      </c>
      <c r="M186">
        <v>1681.578776573022</v>
      </c>
      <c r="N186">
        <v>7337.5263087295843</v>
      </c>
      <c r="O186">
        <v>5999.5272208912993</v>
      </c>
      <c r="P186">
        <v>1.59</v>
      </c>
      <c r="Q186">
        <v>3.32</v>
      </c>
      <c r="R186">
        <v>52966.363020000004</v>
      </c>
    </row>
    <row r="187" spans="1:18">
      <c r="A187" t="s">
        <v>386</v>
      </c>
      <c r="B187" t="s">
        <v>387</v>
      </c>
      <c r="C187" t="s">
        <v>547</v>
      </c>
      <c r="D187" t="s">
        <v>21</v>
      </c>
      <c r="E187" t="s">
        <v>550</v>
      </c>
      <c r="F187">
        <v>109703396</v>
      </c>
      <c r="G187">
        <v>542488.65011293674</v>
      </c>
      <c r="I187">
        <v>28252.891675575487</v>
      </c>
      <c r="J187">
        <v>66070.716322438777</v>
      </c>
      <c r="M187">
        <v>36380.174441048272</v>
      </c>
      <c r="N187" t="s">
        <v>551</v>
      </c>
      <c r="O187">
        <v>225.38179200902113</v>
      </c>
      <c r="P187">
        <v>0.99</v>
      </c>
      <c r="Q187">
        <v>2.3800000000000003</v>
      </c>
      <c r="R187">
        <v>108606.36203999999</v>
      </c>
    </row>
    <row r="188" spans="1:18">
      <c r="A188" t="s">
        <v>388</v>
      </c>
      <c r="B188" t="s">
        <v>389</v>
      </c>
      <c r="C188" t="s">
        <v>547</v>
      </c>
      <c r="D188" t="s">
        <v>13</v>
      </c>
      <c r="E188" t="s">
        <v>549</v>
      </c>
      <c r="F188">
        <v>22442</v>
      </c>
      <c r="G188">
        <v>132.77430319518083</v>
      </c>
      <c r="I188">
        <v>16.399130310190689</v>
      </c>
      <c r="J188">
        <v>26.634959727377279</v>
      </c>
      <c r="M188">
        <v>2.2227129952445464</v>
      </c>
      <c r="N188" t="s">
        <v>551</v>
      </c>
      <c r="O188">
        <v>4.0424562707523917</v>
      </c>
      <c r="P188">
        <v>4.8</v>
      </c>
      <c r="Q188">
        <v>3.5700000000000003</v>
      </c>
      <c r="R188">
        <v>107.7216</v>
      </c>
    </row>
    <row r="189" spans="1:18">
      <c r="A189" t="s">
        <v>390</v>
      </c>
      <c r="B189" t="s">
        <v>391</v>
      </c>
      <c r="C189" t="s">
        <v>547</v>
      </c>
      <c r="D189" t="s">
        <v>21</v>
      </c>
      <c r="E189" t="s">
        <v>550</v>
      </c>
      <c r="F189">
        <v>8755675</v>
      </c>
      <c r="G189">
        <v>3369.5532058950225</v>
      </c>
      <c r="H189">
        <v>704.72274340158492</v>
      </c>
      <c r="I189">
        <v>2254.9268877833501</v>
      </c>
      <c r="J189">
        <v>626.65153844572251</v>
      </c>
      <c r="L189">
        <v>4652.0028659699892</v>
      </c>
      <c r="M189">
        <v>119.7091809323224</v>
      </c>
      <c r="N189" t="s">
        <v>551</v>
      </c>
      <c r="O189">
        <v>63.256695229341553</v>
      </c>
      <c r="P189">
        <v>4.0241999626</v>
      </c>
      <c r="Q189">
        <v>2.3800000000000003</v>
      </c>
      <c r="R189">
        <v>35234.587007537753</v>
      </c>
    </row>
    <row r="190" spans="1:18">
      <c r="A190" t="s">
        <v>392</v>
      </c>
      <c r="B190" t="s">
        <v>393</v>
      </c>
      <c r="C190" t="s">
        <v>545</v>
      </c>
      <c r="D190" t="s">
        <v>13</v>
      </c>
      <c r="E190" t="s">
        <v>549</v>
      </c>
      <c r="F190">
        <v>37942231</v>
      </c>
      <c r="G190">
        <v>232223.26133852467</v>
      </c>
      <c r="H190">
        <v>28271.975167164212</v>
      </c>
      <c r="I190">
        <v>20239.507380638741</v>
      </c>
      <c r="J190">
        <v>89825.975181959875</v>
      </c>
      <c r="M190">
        <v>29181.204333955997</v>
      </c>
      <c r="N190">
        <v>26360.586731270512</v>
      </c>
      <c r="O190">
        <v>13263.369757107652</v>
      </c>
      <c r="P190">
        <v>6.54</v>
      </c>
      <c r="Q190">
        <v>3.5700000000000003</v>
      </c>
      <c r="R190">
        <v>248142.19074000002</v>
      </c>
    </row>
    <row r="191" spans="1:18">
      <c r="A191" t="s">
        <v>555</v>
      </c>
      <c r="B191" t="s">
        <v>395</v>
      </c>
      <c r="D191" t="s">
        <v>29</v>
      </c>
      <c r="E191" t="s">
        <v>549</v>
      </c>
      <c r="F191">
        <v>970795000</v>
      </c>
      <c r="G191" t="s">
        <v>551</v>
      </c>
      <c r="H191" t="s">
        <v>551</v>
      </c>
      <c r="I191" t="s">
        <v>551</v>
      </c>
      <c r="J191" t="s">
        <v>551</v>
      </c>
      <c r="K191" t="s">
        <v>551</v>
      </c>
      <c r="L191" t="s">
        <v>551</v>
      </c>
      <c r="M191" t="s">
        <v>551</v>
      </c>
      <c r="N191" t="s">
        <v>551</v>
      </c>
      <c r="O191" t="s">
        <v>551</v>
      </c>
      <c r="P191">
        <v>1.3293418611805889</v>
      </c>
      <c r="Q191">
        <v>2.7250000000000001</v>
      </c>
      <c r="R191">
        <v>1290518.4321248098</v>
      </c>
    </row>
    <row r="192" spans="1:18">
      <c r="A192" t="s">
        <v>396</v>
      </c>
      <c r="B192" t="s">
        <v>397</v>
      </c>
      <c r="D192" t="s">
        <v>13</v>
      </c>
      <c r="E192" t="s">
        <v>549</v>
      </c>
      <c r="F192">
        <v>3650608</v>
      </c>
      <c r="G192">
        <v>30854.692801054556</v>
      </c>
      <c r="H192">
        <v>1993.429857633422</v>
      </c>
      <c r="I192">
        <v>12191.031712534304</v>
      </c>
      <c r="J192">
        <v>12191.031712534304</v>
      </c>
      <c r="K192">
        <v>755.5173707666986</v>
      </c>
      <c r="L192">
        <v>899.41446601908035</v>
      </c>
      <c r="M192">
        <v>2944.2115321334791</v>
      </c>
      <c r="N192">
        <v>3134.830586616808</v>
      </c>
      <c r="O192">
        <v>2418.0474309788151</v>
      </c>
      <c r="P192">
        <v>3.3199999332000001</v>
      </c>
      <c r="Q192">
        <v>3.5700000000000003</v>
      </c>
      <c r="R192">
        <v>12120.018316139385</v>
      </c>
    </row>
    <row r="193" spans="1:18">
      <c r="A193" t="s">
        <v>398</v>
      </c>
      <c r="B193" t="s">
        <v>399</v>
      </c>
      <c r="C193" t="s">
        <v>548</v>
      </c>
      <c r="D193" t="s">
        <v>25</v>
      </c>
      <c r="E193" t="s">
        <v>550</v>
      </c>
      <c r="F193">
        <v>25840863</v>
      </c>
      <c r="G193">
        <v>106609.56487862171</v>
      </c>
      <c r="H193">
        <v>8123.1164297527685</v>
      </c>
      <c r="I193">
        <v>2517.9311168371814</v>
      </c>
      <c r="J193">
        <v>94989.756133040268</v>
      </c>
      <c r="M193">
        <v>10236.546472150369</v>
      </c>
      <c r="N193" t="s">
        <v>551</v>
      </c>
      <c r="O193">
        <v>5674.0120380108292</v>
      </c>
      <c r="P193">
        <v>13.2</v>
      </c>
      <c r="Q193">
        <v>1.63</v>
      </c>
      <c r="R193">
        <v>341099.39159999997</v>
      </c>
    </row>
    <row r="194" spans="1:18">
      <c r="A194" t="s">
        <v>400</v>
      </c>
      <c r="B194" t="s">
        <v>401</v>
      </c>
      <c r="C194" t="s">
        <v>545</v>
      </c>
      <c r="D194" t="s">
        <v>13</v>
      </c>
      <c r="E194" t="s">
        <v>549</v>
      </c>
      <c r="F194">
        <v>10218413</v>
      </c>
      <c r="G194">
        <v>68178.216187912723</v>
      </c>
      <c r="H194">
        <v>2749.8230896945779</v>
      </c>
      <c r="I194">
        <v>5450.8034947105471</v>
      </c>
      <c r="J194">
        <v>52108.257959208757</v>
      </c>
      <c r="M194">
        <v>9231.9725585001288</v>
      </c>
      <c r="N194">
        <v>1416.4257683437563</v>
      </c>
      <c r="O194">
        <v>10291.57369155282</v>
      </c>
      <c r="P194">
        <v>3.45</v>
      </c>
      <c r="Q194">
        <v>3.5700000000000003</v>
      </c>
      <c r="R194">
        <v>35253.524850000002</v>
      </c>
    </row>
    <row r="195" spans="1:18">
      <c r="A195" t="s">
        <v>402</v>
      </c>
      <c r="B195" t="s">
        <v>403</v>
      </c>
      <c r="C195" t="s">
        <v>546</v>
      </c>
      <c r="D195" t="s">
        <v>17</v>
      </c>
      <c r="E195" t="s">
        <v>550</v>
      </c>
      <c r="F195">
        <v>7066330</v>
      </c>
      <c r="G195">
        <v>10661.663297636855</v>
      </c>
      <c r="H195">
        <v>1180.0725507818076</v>
      </c>
      <c r="I195">
        <v>1541.3729997735791</v>
      </c>
      <c r="J195">
        <v>9658.9604699525717</v>
      </c>
      <c r="M195">
        <v>226.5821318182272</v>
      </c>
      <c r="N195" t="s">
        <v>551</v>
      </c>
      <c r="O195">
        <v>1157.5168634514864</v>
      </c>
      <c r="P195">
        <v>0.83</v>
      </c>
      <c r="Q195">
        <v>3.32</v>
      </c>
      <c r="R195">
        <v>5865.0538999999999</v>
      </c>
    </row>
    <row r="196" spans="1:18">
      <c r="A196" t="s">
        <v>404</v>
      </c>
      <c r="B196" t="s">
        <v>405</v>
      </c>
      <c r="D196" t="s">
        <v>21</v>
      </c>
      <c r="E196" t="s">
        <v>550</v>
      </c>
      <c r="F196">
        <v>5322629</v>
      </c>
      <c r="G196">
        <v>8736.4211728044629</v>
      </c>
      <c r="H196">
        <v>1158.7408724248257</v>
      </c>
      <c r="I196">
        <v>1370.7840053217376</v>
      </c>
      <c r="J196">
        <v>10983.260844448962</v>
      </c>
      <c r="M196" t="s">
        <v>551</v>
      </c>
      <c r="N196" t="s">
        <v>551</v>
      </c>
      <c r="O196" t="s">
        <v>551</v>
      </c>
      <c r="P196">
        <v>1.2000000476999999</v>
      </c>
      <c r="Q196">
        <v>2.3800000000000003</v>
      </c>
      <c r="R196">
        <v>6387.1550538894035</v>
      </c>
    </row>
    <row r="197" spans="1:18">
      <c r="A197" t="s">
        <v>406</v>
      </c>
      <c r="B197" t="s">
        <v>407</v>
      </c>
      <c r="D197" t="s">
        <v>29</v>
      </c>
      <c r="E197" t="s">
        <v>549</v>
      </c>
      <c r="F197">
        <v>2530000</v>
      </c>
      <c r="G197" t="s">
        <v>551</v>
      </c>
      <c r="H197" t="s">
        <v>551</v>
      </c>
      <c r="I197" t="s">
        <v>551</v>
      </c>
      <c r="J197" t="s">
        <v>551</v>
      </c>
      <c r="K197" t="s">
        <v>551</v>
      </c>
      <c r="L197" t="s">
        <v>551</v>
      </c>
      <c r="M197" t="s">
        <v>551</v>
      </c>
      <c r="N197" t="s">
        <v>551</v>
      </c>
      <c r="O197" t="s">
        <v>551</v>
      </c>
      <c r="P197">
        <v>1.9381494368447407</v>
      </c>
      <c r="Q197">
        <v>2.7250000000000001</v>
      </c>
      <c r="R197">
        <v>4903.5180752171937</v>
      </c>
    </row>
    <row r="198" spans="1:18">
      <c r="A198" t="s">
        <v>556</v>
      </c>
      <c r="B198" t="s">
        <v>409</v>
      </c>
      <c r="D198" t="s">
        <v>29</v>
      </c>
      <c r="E198" t="s">
        <v>549</v>
      </c>
      <c r="F198">
        <v>1116268000</v>
      </c>
      <c r="G198" t="s">
        <v>551</v>
      </c>
      <c r="H198" t="s">
        <v>551</v>
      </c>
      <c r="I198" t="s">
        <v>551</v>
      </c>
      <c r="J198" t="s">
        <v>551</v>
      </c>
      <c r="K198" t="s">
        <v>551</v>
      </c>
      <c r="L198" t="s">
        <v>551</v>
      </c>
      <c r="M198" t="s">
        <v>551</v>
      </c>
      <c r="N198" t="s">
        <v>551</v>
      </c>
      <c r="O198" t="s">
        <v>551</v>
      </c>
      <c r="P198">
        <v>5.5001876498446007</v>
      </c>
      <c r="Q198">
        <v>2.7250000000000001</v>
      </c>
      <c r="R198">
        <v>6139683.4675167333</v>
      </c>
    </row>
    <row r="199" spans="1:18">
      <c r="A199" t="s">
        <v>410</v>
      </c>
      <c r="B199" t="s">
        <v>411</v>
      </c>
      <c r="D199" t="s">
        <v>13</v>
      </c>
      <c r="E199" t="s">
        <v>549</v>
      </c>
      <c r="F199">
        <v>290744</v>
      </c>
      <c r="G199">
        <v>2457.3486947242227</v>
      </c>
      <c r="H199">
        <v>158.76198444965104</v>
      </c>
      <c r="I199">
        <v>970.92575380020924</v>
      </c>
      <c r="J199">
        <v>970.92575380020924</v>
      </c>
      <c r="K199">
        <v>60.171385820168318</v>
      </c>
      <c r="L199">
        <v>71.631728059614048</v>
      </c>
      <c r="M199">
        <v>234.48473177580726</v>
      </c>
      <c r="N199">
        <v>249.66613344279014</v>
      </c>
      <c r="O199">
        <v>192.57964215070601</v>
      </c>
      <c r="P199">
        <v>4.82</v>
      </c>
      <c r="Q199">
        <v>3.5700000000000003</v>
      </c>
      <c r="R199">
        <v>1401.38608</v>
      </c>
    </row>
    <row r="200" spans="1:18">
      <c r="A200" t="s">
        <v>412</v>
      </c>
      <c r="B200" t="s">
        <v>413</v>
      </c>
      <c r="C200" t="s">
        <v>543</v>
      </c>
      <c r="D200" t="s">
        <v>13</v>
      </c>
      <c r="E200" t="s">
        <v>549</v>
      </c>
      <c r="F200">
        <v>2791807</v>
      </c>
      <c r="G200">
        <v>20854.974263183929</v>
      </c>
      <c r="H200">
        <v>322.86162719581051</v>
      </c>
      <c r="I200">
        <v>700.95564831678701</v>
      </c>
      <c r="J200">
        <v>7246.5663272877855</v>
      </c>
      <c r="M200">
        <v>2593.3755379299841</v>
      </c>
      <c r="N200">
        <v>154.37713683167334</v>
      </c>
      <c r="O200">
        <v>1782.5085779855021</v>
      </c>
      <c r="P200">
        <v>1.25</v>
      </c>
      <c r="Q200">
        <v>3.5700000000000003</v>
      </c>
      <c r="R200">
        <v>3489.75875</v>
      </c>
    </row>
    <row r="201" spans="1:18">
      <c r="A201" t="s">
        <v>414</v>
      </c>
      <c r="B201" t="s">
        <v>415</v>
      </c>
      <c r="C201" t="s">
        <v>545</v>
      </c>
      <c r="D201" t="s">
        <v>17</v>
      </c>
      <c r="E201" t="s">
        <v>550</v>
      </c>
      <c r="F201">
        <v>19388362</v>
      </c>
      <c r="G201">
        <v>139720.35522700497</v>
      </c>
      <c r="H201">
        <v>3354.5653291681197</v>
      </c>
      <c r="I201">
        <v>439.86078513304523</v>
      </c>
      <c r="J201">
        <v>57715.271858636115</v>
      </c>
      <c r="L201">
        <v>15462.062816524654</v>
      </c>
      <c r="M201">
        <v>17568.858594729834</v>
      </c>
      <c r="N201">
        <v>893.34604889832701</v>
      </c>
      <c r="O201">
        <v>15421.148633617791</v>
      </c>
      <c r="P201">
        <v>6.89</v>
      </c>
      <c r="Q201">
        <v>3.32</v>
      </c>
      <c r="R201">
        <v>133585.81417999999</v>
      </c>
    </row>
    <row r="202" spans="1:18">
      <c r="A202" t="s">
        <v>416</v>
      </c>
      <c r="B202" t="s">
        <v>417</v>
      </c>
      <c r="C202" t="s">
        <v>545</v>
      </c>
      <c r="D202" t="s">
        <v>17</v>
      </c>
      <c r="E202" t="s">
        <v>550</v>
      </c>
      <c r="F202">
        <v>143786842</v>
      </c>
      <c r="G202">
        <v>1242725.4781070766</v>
      </c>
      <c r="I202">
        <v>30620.30369180617</v>
      </c>
      <c r="J202">
        <v>543221.81339431205</v>
      </c>
      <c r="M202">
        <v>7108.9976898993491</v>
      </c>
      <c r="N202">
        <v>5467.3837468909678</v>
      </c>
      <c r="O202">
        <v>41078.316517896266</v>
      </c>
      <c r="P202">
        <v>7.12</v>
      </c>
      <c r="Q202">
        <v>3.32</v>
      </c>
      <c r="R202">
        <v>1023762.31504</v>
      </c>
    </row>
    <row r="203" spans="1:18">
      <c r="A203" t="s">
        <v>418</v>
      </c>
      <c r="B203" t="s">
        <v>419</v>
      </c>
      <c r="C203" t="s">
        <v>544</v>
      </c>
      <c r="D203" t="s">
        <v>25</v>
      </c>
      <c r="E203" t="s">
        <v>550</v>
      </c>
      <c r="F203">
        <v>13087173</v>
      </c>
      <c r="G203">
        <v>13990.450736793568</v>
      </c>
      <c r="H203">
        <v>1542.1470988252781</v>
      </c>
      <c r="I203">
        <v>2136.1058485546596</v>
      </c>
      <c r="J203">
        <v>1727.7079665969125</v>
      </c>
      <c r="M203">
        <v>928.85270534275764</v>
      </c>
      <c r="N203">
        <v>235.88245903173868</v>
      </c>
      <c r="O203">
        <v>239.02755848549518</v>
      </c>
      <c r="P203">
        <v>1.6</v>
      </c>
      <c r="Q203">
        <v>1.63</v>
      </c>
      <c r="R203">
        <v>20939.4768</v>
      </c>
    </row>
    <row r="204" spans="1:18">
      <c r="A204" t="s">
        <v>420</v>
      </c>
      <c r="B204" t="s">
        <v>421</v>
      </c>
      <c r="D204" t="s">
        <v>29</v>
      </c>
      <c r="E204" t="s">
        <v>549</v>
      </c>
      <c r="F204">
        <v>1856800000</v>
      </c>
      <c r="G204" t="s">
        <v>551</v>
      </c>
      <c r="H204" t="s">
        <v>551</v>
      </c>
      <c r="I204" t="s">
        <v>551</v>
      </c>
      <c r="J204" t="s">
        <v>551</v>
      </c>
      <c r="K204" t="s">
        <v>551</v>
      </c>
      <c r="L204" t="s">
        <v>551</v>
      </c>
      <c r="M204" t="s">
        <v>551</v>
      </c>
      <c r="N204" t="s">
        <v>551</v>
      </c>
      <c r="O204" t="s">
        <v>551</v>
      </c>
      <c r="P204">
        <v>0.58817808486332956</v>
      </c>
      <c r="Q204">
        <v>2.7250000000000001</v>
      </c>
      <c r="R204">
        <v>1092129.0679742303</v>
      </c>
    </row>
    <row r="205" spans="1:18">
      <c r="A205" t="s">
        <v>422</v>
      </c>
      <c r="B205" t="s">
        <v>423</v>
      </c>
      <c r="C205" t="s">
        <v>543</v>
      </c>
      <c r="D205" t="s">
        <v>13</v>
      </c>
      <c r="E205" t="s">
        <v>549</v>
      </c>
      <c r="F205">
        <v>34709640</v>
      </c>
      <c r="G205">
        <v>187581.05333655648</v>
      </c>
      <c r="H205">
        <v>4149.053430651692</v>
      </c>
      <c r="I205">
        <v>23644.618211082412</v>
      </c>
      <c r="J205">
        <v>91440.192820794662</v>
      </c>
      <c r="L205">
        <v>4806.6274971520725</v>
      </c>
      <c r="M205">
        <v>30255.678810147852</v>
      </c>
      <c r="N205">
        <v>4373.4388941020588</v>
      </c>
      <c r="O205">
        <v>17402.33927648401</v>
      </c>
      <c r="P205">
        <v>2.2400000000000002</v>
      </c>
      <c r="Q205">
        <v>3.5700000000000003</v>
      </c>
      <c r="R205">
        <v>77749.593600000007</v>
      </c>
    </row>
    <row r="206" spans="1:18">
      <c r="A206" t="s">
        <v>424</v>
      </c>
      <c r="B206" t="s">
        <v>425</v>
      </c>
      <c r="C206" t="s">
        <v>544</v>
      </c>
      <c r="D206" t="s">
        <v>21</v>
      </c>
      <c r="E206" t="s">
        <v>550</v>
      </c>
      <c r="F206">
        <v>43541203</v>
      </c>
      <c r="G206">
        <v>13141.164267504137</v>
      </c>
      <c r="H206">
        <v>17334.650069395273</v>
      </c>
      <c r="I206">
        <v>3589.4282260753339</v>
      </c>
      <c r="J206">
        <v>11475.155948156505</v>
      </c>
      <c r="L206">
        <v>6906.4641020690642</v>
      </c>
      <c r="M206">
        <v>1103.1531553642919</v>
      </c>
      <c r="N206">
        <v>303.1463250908177</v>
      </c>
      <c r="O206">
        <v>9143.6091088541252</v>
      </c>
      <c r="P206">
        <v>0.74</v>
      </c>
      <c r="Q206">
        <v>2.3800000000000003</v>
      </c>
      <c r="R206">
        <v>32220.49022</v>
      </c>
    </row>
    <row r="207" spans="1:18">
      <c r="A207" t="s">
        <v>426</v>
      </c>
      <c r="B207" t="s">
        <v>427</v>
      </c>
      <c r="C207" t="s">
        <v>544</v>
      </c>
      <c r="D207" t="s">
        <v>21</v>
      </c>
      <c r="E207" t="s">
        <v>550</v>
      </c>
      <c r="F207">
        <v>17200154</v>
      </c>
      <c r="G207">
        <v>3064.1760661591634</v>
      </c>
      <c r="H207">
        <v>2175.3476895215053</v>
      </c>
      <c r="I207">
        <v>40.203728527620228</v>
      </c>
      <c r="J207">
        <v>1158.3020164984639</v>
      </c>
      <c r="K207">
        <v>26.703822473982928</v>
      </c>
      <c r="L207">
        <v>5.432936287516247</v>
      </c>
      <c r="M207">
        <v>184.71983377555239</v>
      </c>
      <c r="N207">
        <v>13.351911236991464</v>
      </c>
      <c r="O207">
        <v>131.47705815789317</v>
      </c>
      <c r="P207">
        <v>0.3</v>
      </c>
      <c r="Q207">
        <v>2.3800000000000003</v>
      </c>
      <c r="R207">
        <v>5160.0461999999998</v>
      </c>
    </row>
    <row r="208" spans="1:18">
      <c r="A208" t="s">
        <v>428</v>
      </c>
      <c r="B208" t="s">
        <v>429</v>
      </c>
      <c r="C208" t="s">
        <v>547</v>
      </c>
      <c r="D208" t="s">
        <v>13</v>
      </c>
      <c r="E208" t="s">
        <v>549</v>
      </c>
      <c r="F208">
        <v>5935053</v>
      </c>
      <c r="G208">
        <v>37158.724826800557</v>
      </c>
      <c r="I208">
        <v>3165.9326779698877</v>
      </c>
      <c r="J208">
        <v>13710.984705744746</v>
      </c>
      <c r="M208">
        <v>3039.9538080524517</v>
      </c>
      <c r="N208">
        <v>1790.1362772288003</v>
      </c>
      <c r="O208">
        <v>2429.84342561124</v>
      </c>
      <c r="P208">
        <v>2.4900000000000002</v>
      </c>
      <c r="Q208">
        <v>3.5700000000000003</v>
      </c>
      <c r="R208">
        <v>14778.28197</v>
      </c>
    </row>
    <row r="209" spans="1:18">
      <c r="A209" t="s">
        <v>430</v>
      </c>
      <c r="B209" t="s">
        <v>431</v>
      </c>
      <c r="C209" t="s">
        <v>547</v>
      </c>
      <c r="D209" t="s">
        <v>21</v>
      </c>
      <c r="E209" t="s">
        <v>550</v>
      </c>
      <c r="F209">
        <v>647297</v>
      </c>
      <c r="G209">
        <v>1468.8781602759291</v>
      </c>
      <c r="I209">
        <v>48.106297389380885</v>
      </c>
      <c r="J209">
        <v>129.67864670255412</v>
      </c>
      <c r="M209">
        <v>79.96849879990836</v>
      </c>
      <c r="N209">
        <v>28.634700827012434</v>
      </c>
      <c r="O209">
        <v>31.339006286450577</v>
      </c>
      <c r="P209">
        <v>1.4</v>
      </c>
      <c r="Q209">
        <v>2.3800000000000003</v>
      </c>
      <c r="R209">
        <v>906.21579999999994</v>
      </c>
    </row>
    <row r="210" spans="1:18">
      <c r="A210" t="s">
        <v>432</v>
      </c>
      <c r="B210" t="s">
        <v>433</v>
      </c>
      <c r="C210" t="s">
        <v>544</v>
      </c>
      <c r="D210" t="s">
        <v>25</v>
      </c>
      <c r="E210" t="s">
        <v>550</v>
      </c>
      <c r="F210">
        <v>8046931</v>
      </c>
      <c r="G210">
        <v>1445.6203016898235</v>
      </c>
      <c r="H210">
        <v>340.72225484105024</v>
      </c>
      <c r="I210">
        <v>315.91254735293893</v>
      </c>
      <c r="J210">
        <v>199.71482878634072</v>
      </c>
      <c r="K210">
        <v>3459.5064481759869</v>
      </c>
      <c r="L210">
        <v>676.00166216067794</v>
      </c>
      <c r="M210">
        <v>89.262699351329459</v>
      </c>
      <c r="N210">
        <v>1.2103929017353983</v>
      </c>
      <c r="O210">
        <v>57.694183727078794</v>
      </c>
      <c r="P210">
        <v>0.4</v>
      </c>
      <c r="Q210">
        <v>1.63</v>
      </c>
      <c r="R210">
        <v>3218.7724000000003</v>
      </c>
    </row>
    <row r="211" spans="1:18">
      <c r="A211" t="s">
        <v>434</v>
      </c>
      <c r="B211" t="s">
        <v>435</v>
      </c>
      <c r="C211" t="s">
        <v>546</v>
      </c>
      <c r="D211" t="s">
        <v>21</v>
      </c>
      <c r="E211" t="s">
        <v>550</v>
      </c>
      <c r="F211">
        <v>6479066</v>
      </c>
      <c r="G211">
        <v>11901.359132524523</v>
      </c>
      <c r="I211">
        <v>2092.1459573104489</v>
      </c>
      <c r="J211">
        <v>10164.623233296983</v>
      </c>
      <c r="K211">
        <v>357.36997806669456</v>
      </c>
      <c r="L211">
        <v>5533.1083175526219</v>
      </c>
      <c r="M211">
        <v>4246.8574470768144</v>
      </c>
      <c r="N211">
        <v>298.14866741564231</v>
      </c>
      <c r="O211">
        <v>4970.2008279571664</v>
      </c>
      <c r="P211">
        <v>1.2</v>
      </c>
      <c r="Q211">
        <v>2.3800000000000003</v>
      </c>
      <c r="R211">
        <v>7774.8791999999994</v>
      </c>
    </row>
    <row r="212" spans="1:18">
      <c r="A212" t="s">
        <v>436</v>
      </c>
      <c r="B212" t="s">
        <v>437</v>
      </c>
      <c r="C212" t="s">
        <v>545</v>
      </c>
      <c r="D212" t="s">
        <v>13</v>
      </c>
      <c r="E212" t="s">
        <v>549</v>
      </c>
      <c r="F212">
        <v>33809</v>
      </c>
      <c r="G212">
        <v>260.84028620267452</v>
      </c>
      <c r="H212">
        <v>17.526817649982082</v>
      </c>
      <c r="I212">
        <v>18.034719809491836</v>
      </c>
      <c r="J212">
        <v>207.22884397919989</v>
      </c>
      <c r="M212">
        <v>22.68176401762387</v>
      </c>
      <c r="N212">
        <v>19.588796197038796</v>
      </c>
      <c r="O212">
        <v>22.68176401762387</v>
      </c>
      <c r="P212">
        <v>3.8</v>
      </c>
      <c r="Q212">
        <v>3.5700000000000003</v>
      </c>
      <c r="R212">
        <v>128.4742</v>
      </c>
    </row>
    <row r="213" spans="1:18">
      <c r="A213" t="s">
        <v>438</v>
      </c>
      <c r="B213" t="s">
        <v>439</v>
      </c>
      <c r="C213" t="s">
        <v>543</v>
      </c>
      <c r="D213" t="s">
        <v>25</v>
      </c>
      <c r="E213" t="s">
        <v>550</v>
      </c>
      <c r="F213">
        <v>16105174</v>
      </c>
      <c r="G213">
        <v>983.76190697154516</v>
      </c>
      <c r="H213">
        <v>807.28098305422554</v>
      </c>
      <c r="I213">
        <v>231.35367457084297</v>
      </c>
      <c r="J213">
        <v>368.46355061116054</v>
      </c>
      <c r="M213" t="s">
        <v>551</v>
      </c>
      <c r="N213">
        <v>24.843347604922734</v>
      </c>
      <c r="O213" t="s">
        <v>551</v>
      </c>
      <c r="P213">
        <v>0.87</v>
      </c>
      <c r="Q213">
        <v>1.63</v>
      </c>
      <c r="R213">
        <v>14011.501380000002</v>
      </c>
    </row>
    <row r="214" spans="1:18">
      <c r="A214" t="s">
        <v>440</v>
      </c>
      <c r="B214" t="s">
        <v>441</v>
      </c>
      <c r="C214" t="s">
        <v>545</v>
      </c>
      <c r="D214" t="s">
        <v>17</v>
      </c>
      <c r="E214" t="s">
        <v>550</v>
      </c>
      <c r="F214">
        <v>8703942</v>
      </c>
      <c r="G214">
        <v>53162.277073064171</v>
      </c>
      <c r="I214">
        <v>5576.6075243027917</v>
      </c>
      <c r="J214">
        <v>27195.334959723608</v>
      </c>
      <c r="L214">
        <v>875.16823674037084</v>
      </c>
      <c r="M214">
        <v>7082.2520894277141</v>
      </c>
      <c r="N214">
        <v>4162.7224248113016</v>
      </c>
      <c r="O214">
        <v>1869.3560413861044</v>
      </c>
      <c r="P214">
        <v>5.61</v>
      </c>
      <c r="Q214">
        <v>3.32</v>
      </c>
      <c r="R214">
        <v>48829.114620000008</v>
      </c>
    </row>
    <row r="215" spans="1:18">
      <c r="A215" t="s">
        <v>557</v>
      </c>
      <c r="B215" t="s">
        <v>443</v>
      </c>
      <c r="D215" t="s">
        <v>29</v>
      </c>
      <c r="E215" t="s">
        <v>549</v>
      </c>
      <c r="F215">
        <v>1135954000</v>
      </c>
      <c r="G215" t="s">
        <v>551</v>
      </c>
      <c r="H215" t="s">
        <v>551</v>
      </c>
      <c r="I215" t="s">
        <v>551</v>
      </c>
      <c r="J215" t="s">
        <v>551</v>
      </c>
      <c r="K215" t="s">
        <v>551</v>
      </c>
      <c r="L215" t="s">
        <v>551</v>
      </c>
      <c r="M215" t="s">
        <v>551</v>
      </c>
      <c r="N215" t="s">
        <v>551</v>
      </c>
      <c r="O215" t="s">
        <v>551</v>
      </c>
      <c r="P215">
        <v>1.2125754920433158</v>
      </c>
      <c r="Q215">
        <v>2.7250000000000001</v>
      </c>
      <c r="R215">
        <v>1377429.9804885727</v>
      </c>
    </row>
    <row r="216" spans="1:18">
      <c r="A216" t="s">
        <v>444</v>
      </c>
      <c r="B216" t="s">
        <v>445</v>
      </c>
      <c r="C216" t="s">
        <v>543</v>
      </c>
      <c r="D216" t="s">
        <v>25</v>
      </c>
      <c r="E216" t="s">
        <v>550</v>
      </c>
      <c r="F216">
        <v>13610007</v>
      </c>
      <c r="G216">
        <v>11779.019042700265</v>
      </c>
      <c r="H216">
        <v>2216.6186329312177</v>
      </c>
      <c r="I216">
        <v>4899.1298288956723</v>
      </c>
      <c r="J216">
        <v>4899.1298288956723</v>
      </c>
      <c r="K216">
        <v>4331.2383445286232</v>
      </c>
      <c r="L216">
        <v>5712.6157955139915</v>
      </c>
      <c r="M216">
        <v>1123.5376240358428</v>
      </c>
      <c r="N216">
        <v>257.26176628795059</v>
      </c>
      <c r="O216">
        <v>626.30000629671883</v>
      </c>
      <c r="P216">
        <v>1.24</v>
      </c>
      <c r="Q216">
        <v>1.63</v>
      </c>
      <c r="R216">
        <v>16876.40868</v>
      </c>
    </row>
    <row r="217" spans="1:18">
      <c r="A217" t="s">
        <v>558</v>
      </c>
      <c r="B217" t="s">
        <v>447</v>
      </c>
      <c r="D217" t="s">
        <v>29</v>
      </c>
      <c r="E217" t="s">
        <v>549</v>
      </c>
      <c r="F217">
        <v>1136052000</v>
      </c>
      <c r="G217" t="s">
        <v>551</v>
      </c>
      <c r="H217" t="s">
        <v>551</v>
      </c>
      <c r="I217" t="s">
        <v>551</v>
      </c>
      <c r="J217" t="s">
        <v>551</v>
      </c>
      <c r="K217" t="s">
        <v>551</v>
      </c>
      <c r="L217" t="s">
        <v>551</v>
      </c>
      <c r="M217" t="s">
        <v>551</v>
      </c>
      <c r="N217" t="s">
        <v>551</v>
      </c>
      <c r="O217" t="s">
        <v>551</v>
      </c>
      <c r="P217">
        <v>1.2125754920433156</v>
      </c>
      <c r="Q217">
        <v>2.7250000000000001</v>
      </c>
      <c r="R217">
        <v>1377548.8128867929</v>
      </c>
    </row>
    <row r="218" spans="1:18">
      <c r="A218" t="s">
        <v>448</v>
      </c>
      <c r="B218" t="s">
        <v>449</v>
      </c>
      <c r="D218" t="s">
        <v>29</v>
      </c>
      <c r="E218" t="s">
        <v>549</v>
      </c>
      <c r="F218">
        <v>41855000</v>
      </c>
      <c r="G218" t="s">
        <v>551</v>
      </c>
      <c r="H218" t="s">
        <v>551</v>
      </c>
      <c r="I218" t="s">
        <v>551</v>
      </c>
      <c r="J218" t="s">
        <v>551</v>
      </c>
      <c r="K218" t="s">
        <v>551</v>
      </c>
      <c r="L218" t="s">
        <v>551</v>
      </c>
      <c r="M218" t="s">
        <v>551</v>
      </c>
      <c r="N218" t="s">
        <v>551</v>
      </c>
      <c r="O218" t="s">
        <v>551</v>
      </c>
      <c r="P218">
        <v>4.5751274110121445</v>
      </c>
      <c r="Q218">
        <v>2.7250000000000001</v>
      </c>
      <c r="R218">
        <v>191491.9577879133</v>
      </c>
    </row>
    <row r="219" spans="1:18">
      <c r="A219" t="s">
        <v>450</v>
      </c>
      <c r="B219" t="s">
        <v>451</v>
      </c>
      <c r="C219" t="s">
        <v>544</v>
      </c>
      <c r="D219" t="s">
        <v>21</v>
      </c>
      <c r="E219" t="s">
        <v>550</v>
      </c>
      <c r="F219">
        <v>218011</v>
      </c>
      <c r="G219">
        <v>424.04466460050168</v>
      </c>
      <c r="I219">
        <v>62.307056316549179</v>
      </c>
      <c r="J219">
        <v>11.741431252877922</v>
      </c>
      <c r="L219">
        <v>212.4104192609631</v>
      </c>
      <c r="M219">
        <v>2.832138923479508</v>
      </c>
      <c r="N219">
        <v>5.664277846959016</v>
      </c>
      <c r="O219" t="s">
        <v>551</v>
      </c>
      <c r="P219">
        <v>2.9</v>
      </c>
      <c r="Q219">
        <v>2.3800000000000003</v>
      </c>
      <c r="R219">
        <v>632.2319</v>
      </c>
    </row>
    <row r="220" spans="1:18">
      <c r="A220" t="s">
        <v>452</v>
      </c>
      <c r="B220" t="s">
        <v>453</v>
      </c>
      <c r="C220" t="s">
        <v>546</v>
      </c>
      <c r="D220" t="s">
        <v>17</v>
      </c>
      <c r="E220" t="s">
        <v>550</v>
      </c>
      <c r="F220">
        <v>577752</v>
      </c>
      <c r="G220">
        <v>1615.8152414318081</v>
      </c>
      <c r="I220">
        <v>123.03588737659597</v>
      </c>
      <c r="J220">
        <v>709.20857889040951</v>
      </c>
      <c r="M220">
        <v>34.106590457304186</v>
      </c>
      <c r="N220" t="s">
        <v>551</v>
      </c>
      <c r="O220">
        <v>27.505314884922733</v>
      </c>
      <c r="P220">
        <v>3</v>
      </c>
      <c r="Q220">
        <v>3.32</v>
      </c>
      <c r="R220">
        <v>1733.2560000000001</v>
      </c>
    </row>
    <row r="221" spans="1:18">
      <c r="A221" t="s">
        <v>454</v>
      </c>
      <c r="B221" t="s">
        <v>455</v>
      </c>
      <c r="C221" t="s">
        <v>545</v>
      </c>
      <c r="D221" t="s">
        <v>13</v>
      </c>
      <c r="E221" t="s">
        <v>549</v>
      </c>
      <c r="F221">
        <v>5451400</v>
      </c>
      <c r="G221">
        <v>31238.399503333567</v>
      </c>
      <c r="H221">
        <v>1837.2582717863502</v>
      </c>
      <c r="I221">
        <v>3153.9902245097664</v>
      </c>
      <c r="J221">
        <v>18632.788631551142</v>
      </c>
      <c r="L221">
        <v>100.31111089683876</v>
      </c>
      <c r="M221">
        <v>2666.8678807982365</v>
      </c>
      <c r="N221">
        <v>1835.4418294084933</v>
      </c>
      <c r="O221">
        <v>2652.8796073331273</v>
      </c>
      <c r="P221">
        <v>5.7</v>
      </c>
      <c r="Q221">
        <v>3.5700000000000003</v>
      </c>
      <c r="R221">
        <v>31072.98</v>
      </c>
    </row>
    <row r="222" spans="1:18">
      <c r="A222" t="s">
        <v>456</v>
      </c>
      <c r="B222" t="s">
        <v>457</v>
      </c>
      <c r="C222" t="s">
        <v>545</v>
      </c>
      <c r="D222" t="s">
        <v>13</v>
      </c>
      <c r="E222" t="s">
        <v>549</v>
      </c>
      <c r="F222">
        <v>2082054.9999999998</v>
      </c>
      <c r="G222">
        <v>20548.061447167533</v>
      </c>
      <c r="H222">
        <v>206.43260951555777</v>
      </c>
      <c r="I222">
        <v>1110.6296711807956</v>
      </c>
      <c r="J222">
        <v>6421.4570959985149</v>
      </c>
      <c r="M222">
        <v>1424.9862656850637</v>
      </c>
      <c r="N222">
        <v>1332.7930614353972</v>
      </c>
      <c r="O222">
        <v>1458.0555672094008</v>
      </c>
      <c r="P222">
        <v>4.43</v>
      </c>
      <c r="Q222">
        <v>3.5700000000000003</v>
      </c>
      <c r="R222">
        <v>9223.5036499999987</v>
      </c>
    </row>
    <row r="223" spans="1:18">
      <c r="A223" t="s">
        <v>458</v>
      </c>
      <c r="B223" t="s">
        <v>459</v>
      </c>
      <c r="C223" t="s">
        <v>545</v>
      </c>
      <c r="D223" t="s">
        <v>13</v>
      </c>
      <c r="E223" t="s">
        <v>549</v>
      </c>
      <c r="F223">
        <v>10121686</v>
      </c>
      <c r="G223">
        <v>111854.64131934376</v>
      </c>
      <c r="H223">
        <v>7742.5487815669931</v>
      </c>
      <c r="I223">
        <v>5399.2064541884165</v>
      </c>
      <c r="J223">
        <v>40332.725221413195</v>
      </c>
      <c r="K223">
        <v>831.62380327409244</v>
      </c>
      <c r="M223">
        <v>7825.2918023427283</v>
      </c>
      <c r="N223">
        <v>13731.055890445132</v>
      </c>
      <c r="O223">
        <v>8313.1503206000543</v>
      </c>
      <c r="P223">
        <v>2.14</v>
      </c>
      <c r="Q223">
        <v>3.5700000000000003</v>
      </c>
      <c r="R223">
        <v>21660.408040000002</v>
      </c>
    </row>
    <row r="224" spans="1:18">
      <c r="A224" t="s">
        <v>460</v>
      </c>
      <c r="B224" t="s">
        <v>461</v>
      </c>
      <c r="C224" t="s">
        <v>544</v>
      </c>
      <c r="D224" t="s">
        <v>21</v>
      </c>
      <c r="E224" t="s">
        <v>550</v>
      </c>
      <c r="F224">
        <v>1439295</v>
      </c>
      <c r="G224">
        <v>4873.1803299244357</v>
      </c>
      <c r="I224">
        <v>47.974049118187651</v>
      </c>
      <c r="J224">
        <v>392.46614982357664</v>
      </c>
      <c r="L224">
        <v>5288.6456461907965</v>
      </c>
      <c r="M224">
        <v>35.102962769405593</v>
      </c>
      <c r="N224">
        <v>21.061777661643358</v>
      </c>
      <c r="O224">
        <v>14.246504366657319</v>
      </c>
      <c r="P224">
        <v>2.1</v>
      </c>
      <c r="Q224">
        <v>2.3800000000000003</v>
      </c>
      <c r="R224">
        <v>3022.5194999999999</v>
      </c>
    </row>
    <row r="225" spans="1:18">
      <c r="A225" t="s">
        <v>462</v>
      </c>
      <c r="B225" t="s">
        <v>463</v>
      </c>
      <c r="D225" t="s">
        <v>13</v>
      </c>
      <c r="E225" t="s">
        <v>549</v>
      </c>
      <c r="F225">
        <v>41364</v>
      </c>
      <c r="G225">
        <v>349.60574047468822</v>
      </c>
      <c r="H225">
        <v>22.58698623110147</v>
      </c>
      <c r="I225">
        <v>138.13310981547977</v>
      </c>
      <c r="J225">
        <v>138.13310981547977</v>
      </c>
      <c r="K225">
        <v>8.5605522489387305</v>
      </c>
      <c r="L225">
        <v>10.19100927089768</v>
      </c>
      <c r="M225">
        <v>33.360022718179884</v>
      </c>
      <c r="N225">
        <v>35.519872959468024</v>
      </c>
      <c r="O225">
        <v>27.398207075371474</v>
      </c>
      <c r="P225">
        <v>4.82</v>
      </c>
      <c r="Q225">
        <v>3.5700000000000003</v>
      </c>
      <c r="R225">
        <v>199.37448000000001</v>
      </c>
    </row>
    <row r="226" spans="1:18">
      <c r="A226" t="s">
        <v>464</v>
      </c>
      <c r="B226" t="s">
        <v>465</v>
      </c>
      <c r="C226" t="s">
        <v>544</v>
      </c>
      <c r="D226" t="s">
        <v>13</v>
      </c>
      <c r="E226" t="s">
        <v>549</v>
      </c>
      <c r="F226">
        <v>96112</v>
      </c>
      <c r="G226">
        <v>697.79976906679053</v>
      </c>
      <c r="H226">
        <v>90.795583986760747</v>
      </c>
      <c r="I226">
        <v>49.826078779316454</v>
      </c>
      <c r="J226">
        <v>207.09554549789249</v>
      </c>
      <c r="M226">
        <v>45.907879543867793</v>
      </c>
      <c r="N226">
        <v>9.7485806307358267</v>
      </c>
      <c r="O226">
        <v>42.210254465242201</v>
      </c>
      <c r="P226">
        <v>3.6</v>
      </c>
      <c r="Q226">
        <v>3.5700000000000003</v>
      </c>
      <c r="R226">
        <v>346.00319999999999</v>
      </c>
    </row>
    <row r="227" spans="1:18">
      <c r="A227" t="s">
        <v>466</v>
      </c>
      <c r="B227" t="s">
        <v>467</v>
      </c>
      <c r="C227" t="s">
        <v>543</v>
      </c>
      <c r="D227" t="s">
        <v>25</v>
      </c>
      <c r="E227" t="s">
        <v>550</v>
      </c>
      <c r="F227">
        <v>18924442</v>
      </c>
      <c r="G227">
        <v>27125.463539870307</v>
      </c>
      <c r="I227">
        <v>1843.9957435082747</v>
      </c>
      <c r="J227">
        <v>22666.717990708483</v>
      </c>
      <c r="M227">
        <v>18764.433563666786</v>
      </c>
      <c r="N227" t="s">
        <v>551</v>
      </c>
      <c r="O227">
        <v>12633.280402915665</v>
      </c>
      <c r="P227">
        <v>1.4</v>
      </c>
      <c r="Q227">
        <v>1.63</v>
      </c>
      <c r="R227">
        <v>26494.218799999999</v>
      </c>
    </row>
    <row r="228" spans="1:18">
      <c r="A228" t="s">
        <v>468</v>
      </c>
      <c r="B228" t="s">
        <v>469</v>
      </c>
      <c r="D228" t="s">
        <v>13</v>
      </c>
      <c r="E228" t="s">
        <v>549</v>
      </c>
      <c r="F228">
        <v>36953</v>
      </c>
      <c r="G228">
        <v>312.32426573254889</v>
      </c>
      <c r="H228">
        <v>20.178341122664456</v>
      </c>
      <c r="I228">
        <v>123.40278519996674</v>
      </c>
      <c r="J228">
        <v>123.40278519996674</v>
      </c>
      <c r="K228">
        <v>7.6476667453590776</v>
      </c>
      <c r="L228">
        <v>9.1042540757054926</v>
      </c>
      <c r="M228">
        <v>29.802555833693582</v>
      </c>
      <c r="N228">
        <v>31.732082619457064</v>
      </c>
      <c r="O228">
        <v>24.476500001358719</v>
      </c>
      <c r="P228">
        <v>4.82</v>
      </c>
      <c r="Q228">
        <v>3.5700000000000003</v>
      </c>
      <c r="R228">
        <v>178.11346000000003</v>
      </c>
    </row>
    <row r="229" spans="1:18">
      <c r="A229" t="s">
        <v>470</v>
      </c>
      <c r="B229" t="s">
        <v>471</v>
      </c>
      <c r="C229" t="s">
        <v>544</v>
      </c>
      <c r="D229" t="s">
        <v>25</v>
      </c>
      <c r="E229" t="s">
        <v>550</v>
      </c>
      <c r="F229">
        <v>16285093</v>
      </c>
      <c r="G229">
        <v>3816.5778903462583</v>
      </c>
      <c r="I229">
        <v>495.3434229100526</v>
      </c>
      <c r="J229">
        <v>712.530027707317</v>
      </c>
      <c r="L229">
        <v>249.29048081094149</v>
      </c>
      <c r="M229">
        <v>77.710648183132875</v>
      </c>
      <c r="N229">
        <v>12.950154847321636</v>
      </c>
      <c r="O229">
        <v>29.886293613447087</v>
      </c>
      <c r="P229">
        <v>0.4</v>
      </c>
      <c r="Q229">
        <v>1.63</v>
      </c>
      <c r="R229">
        <v>6514.0371999999998</v>
      </c>
    </row>
    <row r="230" spans="1:18">
      <c r="A230" t="s">
        <v>472</v>
      </c>
      <c r="B230" t="s">
        <v>473</v>
      </c>
      <c r="D230" t="s">
        <v>29</v>
      </c>
      <c r="E230" t="s">
        <v>549</v>
      </c>
      <c r="F230">
        <v>2078467000</v>
      </c>
      <c r="G230" t="s">
        <v>551</v>
      </c>
      <c r="H230" t="s">
        <v>551</v>
      </c>
      <c r="I230" t="s">
        <v>551</v>
      </c>
      <c r="J230" t="s">
        <v>551</v>
      </c>
      <c r="K230" t="s">
        <v>551</v>
      </c>
      <c r="L230" t="s">
        <v>551</v>
      </c>
      <c r="M230" t="s">
        <v>551</v>
      </c>
      <c r="N230" t="s">
        <v>551</v>
      </c>
      <c r="O230" t="s">
        <v>551</v>
      </c>
      <c r="P230">
        <v>3.6749866886286333</v>
      </c>
      <c r="Q230">
        <v>2.7250000000000001</v>
      </c>
      <c r="R230">
        <v>7638338.5577538898</v>
      </c>
    </row>
    <row r="231" spans="1:18">
      <c r="A231" t="s">
        <v>474</v>
      </c>
      <c r="B231" t="s">
        <v>475</v>
      </c>
      <c r="D231" t="s">
        <v>29</v>
      </c>
      <c r="E231" t="s">
        <v>549</v>
      </c>
      <c r="F231">
        <v>462615000</v>
      </c>
      <c r="G231" t="s">
        <v>551</v>
      </c>
      <c r="H231" t="s">
        <v>551</v>
      </c>
      <c r="I231" t="s">
        <v>551</v>
      </c>
      <c r="J231" t="s">
        <v>551</v>
      </c>
      <c r="K231" t="s">
        <v>551</v>
      </c>
      <c r="L231" t="s">
        <v>551</v>
      </c>
      <c r="M231" t="s">
        <v>551</v>
      </c>
      <c r="N231" t="s">
        <v>551</v>
      </c>
      <c r="O231" t="s">
        <v>551</v>
      </c>
      <c r="P231">
        <v>6.3666777273856843</v>
      </c>
      <c r="Q231">
        <v>2.7250000000000001</v>
      </c>
      <c r="R231">
        <v>2945320.6168545284</v>
      </c>
    </row>
    <row r="232" spans="1:18">
      <c r="A232" t="s">
        <v>476</v>
      </c>
      <c r="B232" t="s">
        <v>477</v>
      </c>
      <c r="C232" t="s">
        <v>544</v>
      </c>
      <c r="D232" t="s">
        <v>25</v>
      </c>
      <c r="E232" t="s">
        <v>550</v>
      </c>
      <c r="F232">
        <v>8384290.9999999991</v>
      </c>
      <c r="G232">
        <v>2049.0715932596368</v>
      </c>
      <c r="H232">
        <v>1349.5935404093457</v>
      </c>
      <c r="I232">
        <v>675.32190387798391</v>
      </c>
      <c r="J232">
        <v>641.71334878607797</v>
      </c>
      <c r="K232">
        <v>3096.3691396981503</v>
      </c>
      <c r="L232">
        <v>7442.1944181639092</v>
      </c>
      <c r="M232">
        <v>223.70694483049854</v>
      </c>
      <c r="N232">
        <v>168.04277545952942</v>
      </c>
      <c r="O232">
        <v>6.3016040797323534</v>
      </c>
      <c r="P232">
        <v>0.7</v>
      </c>
      <c r="Q232">
        <v>1.63</v>
      </c>
      <c r="R232">
        <v>5869.0036999999993</v>
      </c>
    </row>
    <row r="233" spans="1:18">
      <c r="A233" t="s">
        <v>478</v>
      </c>
      <c r="B233" t="s">
        <v>479</v>
      </c>
      <c r="C233" t="s">
        <v>548</v>
      </c>
      <c r="D233" t="s">
        <v>17</v>
      </c>
      <c r="E233" t="s">
        <v>550</v>
      </c>
      <c r="F233">
        <v>69410868</v>
      </c>
      <c r="G233">
        <v>192412.98502696378</v>
      </c>
      <c r="I233">
        <v>2463.4102572473498</v>
      </c>
      <c r="J233">
        <v>56134.473355902417</v>
      </c>
      <c r="K233">
        <v>1390.0816275539917</v>
      </c>
      <c r="L233">
        <v>1069090.0342121422</v>
      </c>
      <c r="M233">
        <v>38565.960062979801</v>
      </c>
      <c r="N233">
        <v>4374.0495878503316</v>
      </c>
      <c r="O233">
        <v>16583.150353754711</v>
      </c>
      <c r="P233">
        <v>2.1</v>
      </c>
      <c r="Q233">
        <v>3.32</v>
      </c>
      <c r="R233">
        <v>145762.82280000002</v>
      </c>
    </row>
    <row r="234" spans="1:18">
      <c r="A234" t="s">
        <v>480</v>
      </c>
      <c r="B234" t="s">
        <v>481</v>
      </c>
      <c r="C234" t="s">
        <v>545</v>
      </c>
      <c r="D234" t="s">
        <v>25</v>
      </c>
      <c r="E234" t="s">
        <v>550</v>
      </c>
      <c r="F234">
        <v>9475246</v>
      </c>
      <c r="G234">
        <v>39256.438606159347</v>
      </c>
      <c r="H234">
        <v>5128.8170452421118</v>
      </c>
      <c r="I234">
        <v>923.2670264567804</v>
      </c>
      <c r="J234">
        <v>19632.745062660739</v>
      </c>
      <c r="M234">
        <v>964.86109644087389</v>
      </c>
      <c r="N234">
        <v>193.47622209053631</v>
      </c>
      <c r="O234">
        <v>1458.4260249982533</v>
      </c>
      <c r="P234">
        <v>4.67</v>
      </c>
      <c r="Q234">
        <v>1.63</v>
      </c>
      <c r="R234">
        <v>44249.398820000002</v>
      </c>
    </row>
    <row r="235" spans="1:18">
      <c r="A235" t="s">
        <v>482</v>
      </c>
      <c r="B235" t="s">
        <v>483</v>
      </c>
      <c r="C235" t="s">
        <v>545</v>
      </c>
      <c r="D235" t="s">
        <v>17</v>
      </c>
      <c r="E235" t="s">
        <v>550</v>
      </c>
      <c r="F235">
        <v>6031195</v>
      </c>
      <c r="G235">
        <v>25428.642689652406</v>
      </c>
      <c r="H235">
        <v>1223.5262896580261</v>
      </c>
      <c r="I235">
        <v>1284.3805452275176</v>
      </c>
      <c r="J235">
        <v>13392.712158894021</v>
      </c>
      <c r="M235">
        <v>1019.788788679867</v>
      </c>
      <c r="N235">
        <v>104.62195996175741</v>
      </c>
      <c r="O235">
        <v>694.91007090388348</v>
      </c>
      <c r="P235">
        <v>4.03</v>
      </c>
      <c r="Q235">
        <v>3.32</v>
      </c>
      <c r="R235">
        <v>24305.715850000001</v>
      </c>
    </row>
    <row r="236" spans="1:18">
      <c r="A236" t="s">
        <v>484</v>
      </c>
      <c r="B236" t="s">
        <v>485</v>
      </c>
      <c r="D236" t="s">
        <v>29</v>
      </c>
      <c r="E236" t="s">
        <v>549</v>
      </c>
      <c r="F236">
        <v>637480000</v>
      </c>
      <c r="G236" t="s">
        <v>551</v>
      </c>
      <c r="H236" t="s">
        <v>551</v>
      </c>
      <c r="I236" t="s">
        <v>551</v>
      </c>
      <c r="J236" t="s">
        <v>551</v>
      </c>
      <c r="K236" t="s">
        <v>551</v>
      </c>
      <c r="L236" t="s">
        <v>551</v>
      </c>
      <c r="M236" t="s">
        <v>551</v>
      </c>
      <c r="N236" t="s">
        <v>551</v>
      </c>
      <c r="O236" t="s">
        <v>551</v>
      </c>
      <c r="P236">
        <v>1.8295704303686591</v>
      </c>
      <c r="Q236">
        <v>2.7250000000000001</v>
      </c>
      <c r="R236">
        <v>1166314.5579514126</v>
      </c>
    </row>
    <row r="237" spans="1:18">
      <c r="A237" t="s">
        <v>559</v>
      </c>
      <c r="B237" t="s">
        <v>487</v>
      </c>
      <c r="C237" t="s">
        <v>548</v>
      </c>
      <c r="D237" t="s">
        <v>21</v>
      </c>
      <c r="E237" t="s">
        <v>550</v>
      </c>
      <c r="F237">
        <v>1381400</v>
      </c>
      <c r="G237">
        <v>1562.5865724516595</v>
      </c>
      <c r="H237">
        <v>645.07581948906181</v>
      </c>
      <c r="I237">
        <v>160.09369405683518</v>
      </c>
      <c r="J237">
        <v>956.13179717148978</v>
      </c>
      <c r="L237">
        <v>280.02386749179249</v>
      </c>
      <c r="M237">
        <v>270.87389217760494</v>
      </c>
      <c r="N237">
        <v>1.4092183883705138</v>
      </c>
      <c r="O237">
        <v>10.216711827421438</v>
      </c>
      <c r="P237">
        <v>5.9</v>
      </c>
      <c r="Q237">
        <v>2.3800000000000003</v>
      </c>
      <c r="R237">
        <v>8150.2600000000011</v>
      </c>
    </row>
    <row r="238" spans="1:18">
      <c r="A238" t="s">
        <v>488</v>
      </c>
      <c r="B238" t="s">
        <v>489</v>
      </c>
      <c r="D238" t="s">
        <v>29</v>
      </c>
      <c r="E238" t="s">
        <v>549</v>
      </c>
      <c r="F238">
        <v>391344000</v>
      </c>
      <c r="G238" t="s">
        <v>551</v>
      </c>
      <c r="H238" t="s">
        <v>551</v>
      </c>
      <c r="I238" t="s">
        <v>551</v>
      </c>
      <c r="J238" t="s">
        <v>551</v>
      </c>
      <c r="K238" t="s">
        <v>551</v>
      </c>
      <c r="L238" t="s">
        <v>551</v>
      </c>
      <c r="M238" t="s">
        <v>551</v>
      </c>
      <c r="N238" t="s">
        <v>551</v>
      </c>
      <c r="O238" t="s">
        <v>551</v>
      </c>
      <c r="P238">
        <v>1.4298614575811601</v>
      </c>
      <c r="Q238">
        <v>2.7250000000000001</v>
      </c>
      <c r="R238">
        <v>559567.70225564158</v>
      </c>
    </row>
    <row r="239" spans="1:18">
      <c r="A239" t="s">
        <v>490</v>
      </c>
      <c r="B239" t="s">
        <v>491</v>
      </c>
      <c r="C239" t="s">
        <v>547</v>
      </c>
      <c r="D239" t="s">
        <v>17</v>
      </c>
      <c r="E239" t="s">
        <v>550</v>
      </c>
      <c r="F239">
        <v>111037</v>
      </c>
      <c r="G239">
        <v>436.44197806652403</v>
      </c>
      <c r="I239">
        <v>26.551086039774134</v>
      </c>
      <c r="J239">
        <v>58.412389287503096</v>
      </c>
      <c r="M239">
        <v>4.2481737663638617</v>
      </c>
      <c r="N239">
        <v>1.0620434415909654</v>
      </c>
      <c r="O239">
        <v>17.146817795605021</v>
      </c>
      <c r="P239">
        <v>2.6</v>
      </c>
      <c r="Q239">
        <v>3.32</v>
      </c>
      <c r="R239">
        <v>288.69620000000003</v>
      </c>
    </row>
    <row r="240" spans="1:18">
      <c r="A240" t="s">
        <v>492</v>
      </c>
      <c r="B240" t="s">
        <v>493</v>
      </c>
      <c r="D240" t="s">
        <v>29</v>
      </c>
      <c r="E240" t="s">
        <v>549</v>
      </c>
      <c r="F240">
        <v>1856800000</v>
      </c>
      <c r="G240" t="s">
        <v>551</v>
      </c>
      <c r="H240" t="s">
        <v>551</v>
      </c>
      <c r="I240" t="s">
        <v>551</v>
      </c>
      <c r="J240" t="s">
        <v>551</v>
      </c>
      <c r="K240" t="s">
        <v>551</v>
      </c>
      <c r="L240" t="s">
        <v>551</v>
      </c>
      <c r="M240" t="s">
        <v>551</v>
      </c>
      <c r="N240" t="s">
        <v>551</v>
      </c>
      <c r="O240" t="s">
        <v>551</v>
      </c>
      <c r="P240">
        <v>0.58817808486332956</v>
      </c>
      <c r="Q240">
        <v>2.7250000000000001</v>
      </c>
      <c r="R240">
        <v>1092129.0679742303</v>
      </c>
    </row>
    <row r="241" spans="1:18">
      <c r="A241" t="s">
        <v>560</v>
      </c>
      <c r="B241" t="s">
        <v>495</v>
      </c>
      <c r="D241" t="s">
        <v>29</v>
      </c>
      <c r="E241" t="s">
        <v>549</v>
      </c>
      <c r="F241">
        <v>1136052000</v>
      </c>
      <c r="G241" t="s">
        <v>551</v>
      </c>
      <c r="H241" t="s">
        <v>551</v>
      </c>
      <c r="I241" t="s">
        <v>551</v>
      </c>
      <c r="J241" t="s">
        <v>551</v>
      </c>
      <c r="K241" t="s">
        <v>551</v>
      </c>
      <c r="L241" t="s">
        <v>551</v>
      </c>
      <c r="M241" t="s">
        <v>551</v>
      </c>
      <c r="N241" t="s">
        <v>551</v>
      </c>
      <c r="O241" t="s">
        <v>551</v>
      </c>
      <c r="P241">
        <v>1.2125754920433158</v>
      </c>
      <c r="Q241">
        <v>2.7250000000000001</v>
      </c>
      <c r="R241">
        <v>1377548.8128867932</v>
      </c>
    </row>
    <row r="242" spans="1:18">
      <c r="A242" t="s">
        <v>496</v>
      </c>
      <c r="B242" t="s">
        <v>497</v>
      </c>
      <c r="C242" t="s">
        <v>546</v>
      </c>
      <c r="D242" t="s">
        <v>13</v>
      </c>
      <c r="E242" t="s">
        <v>549</v>
      </c>
      <c r="F242">
        <v>1377729</v>
      </c>
      <c r="G242">
        <v>5718.3948451329798</v>
      </c>
      <c r="I242">
        <v>349.79810267292618</v>
      </c>
      <c r="J242">
        <v>5821.9270421884721</v>
      </c>
      <c r="M242">
        <v>927.76910565261733</v>
      </c>
      <c r="N242">
        <v>81.418523898008672</v>
      </c>
      <c r="O242">
        <v>445.14558760302504</v>
      </c>
      <c r="P242">
        <v>3.02</v>
      </c>
      <c r="Q242">
        <v>3.5700000000000003</v>
      </c>
      <c r="R242">
        <v>4160.7415799999999</v>
      </c>
    </row>
    <row r="243" spans="1:18">
      <c r="A243" t="s">
        <v>498</v>
      </c>
      <c r="B243" t="s">
        <v>499</v>
      </c>
      <c r="C243" t="s">
        <v>543</v>
      </c>
      <c r="D243" t="s">
        <v>21</v>
      </c>
      <c r="E243" t="s">
        <v>550</v>
      </c>
      <c r="F243">
        <v>11903136</v>
      </c>
      <c r="G243">
        <v>29691.320089280336</v>
      </c>
      <c r="I243">
        <v>2736.7579838237616</v>
      </c>
      <c r="J243">
        <v>15385.474051621934</v>
      </c>
      <c r="M243">
        <v>2701.6528770474993</v>
      </c>
      <c r="N243">
        <v>1427.8737306906582</v>
      </c>
      <c r="O243">
        <v>3611.620657117553</v>
      </c>
      <c r="P243">
        <v>2.1800000000000002</v>
      </c>
      <c r="Q243">
        <v>2.3800000000000003</v>
      </c>
      <c r="R243">
        <v>25948.836480000002</v>
      </c>
    </row>
    <row r="244" spans="1:18">
      <c r="A244" t="s">
        <v>500</v>
      </c>
      <c r="B244" t="s">
        <v>501</v>
      </c>
      <c r="C244" t="s">
        <v>545</v>
      </c>
      <c r="D244" t="s">
        <v>17</v>
      </c>
      <c r="E244" t="s">
        <v>550</v>
      </c>
      <c r="F244">
        <v>83835750</v>
      </c>
      <c r="G244">
        <v>173131.01919909951</v>
      </c>
      <c r="H244">
        <v>56001.697961856764</v>
      </c>
      <c r="I244">
        <v>17853.345198515028</v>
      </c>
      <c r="J244">
        <v>156306.85490006939</v>
      </c>
      <c r="M244">
        <v>29711.401207429339</v>
      </c>
      <c r="N244">
        <v>4562.1673150296592</v>
      </c>
      <c r="O244">
        <v>29062.193752595289</v>
      </c>
      <c r="P244">
        <v>2.85</v>
      </c>
      <c r="Q244">
        <v>3.32</v>
      </c>
      <c r="R244">
        <v>238931.88750000001</v>
      </c>
    </row>
    <row r="245" spans="1:18">
      <c r="A245" t="s">
        <v>502</v>
      </c>
      <c r="B245" t="s">
        <v>503</v>
      </c>
      <c r="C245" t="s">
        <v>547</v>
      </c>
      <c r="D245" t="s">
        <v>17</v>
      </c>
      <c r="E245" t="s">
        <v>550</v>
      </c>
      <c r="F245">
        <v>11499</v>
      </c>
      <c r="G245">
        <v>49.875497845971204</v>
      </c>
      <c r="I245">
        <v>2.4487836804432992</v>
      </c>
      <c r="J245" t="s">
        <v>551</v>
      </c>
      <c r="M245" t="s">
        <v>551</v>
      </c>
      <c r="N245" t="s">
        <v>551</v>
      </c>
      <c r="O245" t="s">
        <v>551</v>
      </c>
      <c r="P245">
        <v>5.6</v>
      </c>
      <c r="Q245">
        <v>3.32</v>
      </c>
      <c r="R245">
        <v>64.39439999999999</v>
      </c>
    </row>
    <row r="246" spans="1:18">
      <c r="A246" t="s">
        <v>504</v>
      </c>
      <c r="B246" t="s">
        <v>505</v>
      </c>
      <c r="C246" t="s">
        <v>544</v>
      </c>
      <c r="D246" t="s">
        <v>25</v>
      </c>
      <c r="E246" t="s">
        <v>550</v>
      </c>
      <c r="F246">
        <v>62774619</v>
      </c>
      <c r="G246">
        <v>35006.526381235402</v>
      </c>
      <c r="I246">
        <v>3124.4139361741768</v>
      </c>
      <c r="J246">
        <v>838.47357736163565</v>
      </c>
      <c r="M246">
        <v>849.27360741066627</v>
      </c>
      <c r="N246">
        <v>150.67907983843301</v>
      </c>
      <c r="O246">
        <v>449.65880854496294</v>
      </c>
      <c r="P246">
        <v>0.7</v>
      </c>
      <c r="Q246">
        <v>1.63</v>
      </c>
      <c r="R246">
        <v>43942.2333</v>
      </c>
    </row>
    <row r="247" spans="1:18">
      <c r="A247" t="s">
        <v>506</v>
      </c>
      <c r="B247" t="s">
        <v>507</v>
      </c>
      <c r="C247" t="s">
        <v>544</v>
      </c>
      <c r="D247" t="s">
        <v>25</v>
      </c>
      <c r="E247" t="s">
        <v>550</v>
      </c>
      <c r="F247">
        <v>47187703</v>
      </c>
      <c r="G247">
        <v>56440.733460280877</v>
      </c>
      <c r="I247">
        <v>2876.2905258131345</v>
      </c>
      <c r="J247">
        <v>7622.5420092735094</v>
      </c>
      <c r="K247">
        <v>25632.194450460072</v>
      </c>
      <c r="M247">
        <v>52.894594876007787</v>
      </c>
      <c r="N247">
        <v>133.99964035255306</v>
      </c>
      <c r="O247">
        <v>320.18534492223876</v>
      </c>
      <c r="P247">
        <v>0.5</v>
      </c>
      <c r="Q247">
        <v>1.63</v>
      </c>
      <c r="R247">
        <v>23593.851500000001</v>
      </c>
    </row>
    <row r="248" spans="1:18">
      <c r="A248" t="s">
        <v>508</v>
      </c>
      <c r="B248" t="s">
        <v>509</v>
      </c>
      <c r="C248" t="s">
        <v>545</v>
      </c>
      <c r="D248" t="s">
        <v>21</v>
      </c>
      <c r="E248" t="s">
        <v>550</v>
      </c>
      <c r="F248">
        <v>43579234</v>
      </c>
      <c r="G248">
        <v>275990.80434547196</v>
      </c>
      <c r="H248">
        <v>15811.300482933126</v>
      </c>
      <c r="I248">
        <v>11223.347885297519</v>
      </c>
      <c r="J248">
        <v>131083.66336993067</v>
      </c>
      <c r="M248">
        <v>1477.0291140241545</v>
      </c>
      <c r="N248">
        <v>14267.266103381249</v>
      </c>
      <c r="O248">
        <v>26174.781551220949</v>
      </c>
      <c r="P248">
        <v>7.46</v>
      </c>
      <c r="Q248">
        <v>2.3800000000000003</v>
      </c>
      <c r="R248">
        <v>325101.08564</v>
      </c>
    </row>
    <row r="249" spans="1:18">
      <c r="A249" t="s">
        <v>17</v>
      </c>
      <c r="B249" t="s">
        <v>510</v>
      </c>
      <c r="D249" t="s">
        <v>29</v>
      </c>
      <c r="E249" t="s">
        <v>549</v>
      </c>
      <c r="F249">
        <v>2685886000</v>
      </c>
      <c r="G249" t="s">
        <v>551</v>
      </c>
      <c r="H249" t="s">
        <v>551</v>
      </c>
      <c r="I249" t="s">
        <v>551</v>
      </c>
      <c r="J249" t="s">
        <v>551</v>
      </c>
      <c r="K249" t="s">
        <v>551</v>
      </c>
      <c r="L249" t="s">
        <v>551</v>
      </c>
      <c r="M249" t="s">
        <v>551</v>
      </c>
      <c r="N249" t="s">
        <v>551</v>
      </c>
      <c r="O249" t="s">
        <v>551</v>
      </c>
      <c r="P249">
        <v>3.9104449503218364</v>
      </c>
      <c r="Q249">
        <v>2.7250000000000001</v>
      </c>
      <c r="R249">
        <v>10503009.345840117</v>
      </c>
    </row>
    <row r="250" spans="1:18">
      <c r="A250" t="s">
        <v>511</v>
      </c>
      <c r="B250" t="s">
        <v>512</v>
      </c>
      <c r="C250" t="s">
        <v>546</v>
      </c>
      <c r="D250" t="s">
        <v>13</v>
      </c>
      <c r="E250" t="s">
        <v>549</v>
      </c>
      <c r="F250">
        <v>3494387</v>
      </c>
      <c r="G250">
        <v>6744.0252966099815</v>
      </c>
      <c r="I250">
        <v>1440.7634339117849</v>
      </c>
      <c r="J250">
        <v>17647.085231243265</v>
      </c>
      <c r="K250">
        <v>148.13483193740885</v>
      </c>
      <c r="M250" t="s">
        <v>551</v>
      </c>
      <c r="N250">
        <v>909.10143435560508</v>
      </c>
      <c r="O250">
        <v>5170.992263852504</v>
      </c>
      <c r="P250">
        <v>2.4300000000000002</v>
      </c>
      <c r="Q250">
        <v>3.5700000000000003</v>
      </c>
      <c r="R250">
        <v>8491.3604099999993</v>
      </c>
    </row>
    <row r="251" spans="1:18">
      <c r="A251" t="s">
        <v>513</v>
      </c>
      <c r="B251" t="s">
        <v>514</v>
      </c>
      <c r="C251" t="s">
        <v>546</v>
      </c>
      <c r="D251" t="s">
        <v>13</v>
      </c>
      <c r="E251" t="s">
        <v>549</v>
      </c>
      <c r="F251">
        <v>331431534</v>
      </c>
      <c r="G251">
        <v>4830636.435094188</v>
      </c>
      <c r="I251">
        <v>592701.69285150594</v>
      </c>
      <c r="J251">
        <v>867313.5634597881</v>
      </c>
      <c r="M251">
        <v>306713.64970920928</v>
      </c>
      <c r="N251">
        <v>230248.30646465358</v>
      </c>
      <c r="O251">
        <v>191629.22447086609</v>
      </c>
      <c r="P251">
        <v>2.87</v>
      </c>
      <c r="Q251">
        <v>3.5700000000000003</v>
      </c>
      <c r="R251">
        <v>951208.50258000009</v>
      </c>
    </row>
    <row r="252" spans="1:18">
      <c r="A252" t="s">
        <v>515</v>
      </c>
      <c r="B252" t="s">
        <v>516</v>
      </c>
      <c r="C252" t="s">
        <v>545</v>
      </c>
      <c r="D252" t="s">
        <v>21</v>
      </c>
      <c r="E252" t="s">
        <v>550</v>
      </c>
      <c r="F252">
        <v>33235824.999999996</v>
      </c>
      <c r="G252">
        <v>346251.54194604961</v>
      </c>
      <c r="H252">
        <v>27233.646369796552</v>
      </c>
      <c r="I252">
        <v>8559.5177333743031</v>
      </c>
      <c r="J252">
        <v>78606.181836216623</v>
      </c>
      <c r="M252">
        <v>1352.5960937250613</v>
      </c>
      <c r="N252">
        <v>352.56728428553492</v>
      </c>
      <c r="O252">
        <v>4918.5312499093143</v>
      </c>
      <c r="P252">
        <v>3.98</v>
      </c>
      <c r="Q252">
        <v>2.3800000000000003</v>
      </c>
      <c r="R252">
        <v>132278.58349999998</v>
      </c>
    </row>
    <row r="253" spans="1:18">
      <c r="A253" t="s">
        <v>517</v>
      </c>
      <c r="B253" t="s">
        <v>518</v>
      </c>
      <c r="C253" t="s">
        <v>546</v>
      </c>
      <c r="D253" t="s">
        <v>17</v>
      </c>
      <c r="E253" t="s">
        <v>550</v>
      </c>
      <c r="F253">
        <v>110757</v>
      </c>
      <c r="G253">
        <v>776.66498384905481</v>
      </c>
      <c r="I253">
        <v>13.501350238813449</v>
      </c>
      <c r="J253">
        <v>73.723110985797959</v>
      </c>
      <c r="L253">
        <v>47.179662269308018</v>
      </c>
      <c r="M253">
        <v>37.388354507483399</v>
      </c>
      <c r="N253" t="s">
        <v>551</v>
      </c>
      <c r="O253">
        <v>13.501350238813449</v>
      </c>
      <c r="P253">
        <v>4.32</v>
      </c>
      <c r="Q253">
        <v>3.32</v>
      </c>
      <c r="R253">
        <v>478.47024000000005</v>
      </c>
    </row>
    <row r="254" spans="1:18">
      <c r="A254" t="s">
        <v>519</v>
      </c>
      <c r="B254" t="s">
        <v>520</v>
      </c>
      <c r="C254" t="s">
        <v>546</v>
      </c>
      <c r="D254" t="s">
        <v>17</v>
      </c>
      <c r="E254" t="s">
        <v>550</v>
      </c>
      <c r="F254">
        <v>33172392</v>
      </c>
      <c r="G254">
        <v>27891.236623254772</v>
      </c>
      <c r="I254">
        <v>7064.2675163812373</v>
      </c>
      <c r="J254">
        <v>60922.88561475325</v>
      </c>
      <c r="M254" t="s">
        <v>551</v>
      </c>
      <c r="N254" t="s">
        <v>551</v>
      </c>
      <c r="O254">
        <v>17363.022400204678</v>
      </c>
      <c r="P254">
        <v>0.87</v>
      </c>
      <c r="Q254">
        <v>3.32</v>
      </c>
      <c r="R254">
        <v>28859.981039999999</v>
      </c>
    </row>
    <row r="255" spans="1:18">
      <c r="A255" t="s">
        <v>521</v>
      </c>
      <c r="B255" t="s">
        <v>522</v>
      </c>
      <c r="D255" t="s">
        <v>13</v>
      </c>
      <c r="E255" t="s">
        <v>549</v>
      </c>
      <c r="F255">
        <v>32634</v>
      </c>
      <c r="G255">
        <v>275.82036879051776</v>
      </c>
      <c r="H255">
        <v>17.819933001299809</v>
      </c>
      <c r="I255">
        <v>108.97969020690375</v>
      </c>
      <c r="J255">
        <v>108.97969020690375</v>
      </c>
      <c r="K255">
        <v>6.7538212477484416</v>
      </c>
      <c r="L255">
        <v>8.040165277692557</v>
      </c>
      <c r="M255">
        <v>26.319286852941747</v>
      </c>
      <c r="N255">
        <v>28.02329402763948</v>
      </c>
      <c r="O255">
        <v>21.615730821431018</v>
      </c>
      <c r="P255">
        <v>4.82</v>
      </c>
      <c r="Q255">
        <v>3.5700000000000003</v>
      </c>
      <c r="R255">
        <v>157.29588000000001</v>
      </c>
    </row>
    <row r="256" spans="1:18">
      <c r="A256" t="s">
        <v>523</v>
      </c>
      <c r="B256" t="s">
        <v>524</v>
      </c>
      <c r="D256" t="s">
        <v>13</v>
      </c>
      <c r="E256" t="s">
        <v>549</v>
      </c>
      <c r="F256">
        <v>104858</v>
      </c>
      <c r="G256">
        <v>886.25274960581316</v>
      </c>
      <c r="H256">
        <v>57.258152069936123</v>
      </c>
      <c r="I256">
        <v>350.16830163986992</v>
      </c>
      <c r="J256">
        <v>350.16830163986992</v>
      </c>
      <c r="K256">
        <v>21.701053759772204</v>
      </c>
      <c r="L256">
        <v>25.834272558935041</v>
      </c>
      <c r="M256">
        <v>84.567867280313948</v>
      </c>
      <c r="N256">
        <v>90.043101218061551</v>
      </c>
      <c r="O256">
        <v>69.454627151854325</v>
      </c>
      <c r="P256">
        <v>18.6800003052</v>
      </c>
      <c r="Q256">
        <v>3.5700000000000003</v>
      </c>
      <c r="R256">
        <v>1958.7474720026617</v>
      </c>
    </row>
    <row r="257" spans="1:18">
      <c r="A257" t="s">
        <v>525</v>
      </c>
      <c r="B257" t="s">
        <v>526</v>
      </c>
      <c r="C257" t="s">
        <v>547</v>
      </c>
      <c r="D257" t="s">
        <v>21</v>
      </c>
      <c r="E257" t="s">
        <v>550</v>
      </c>
      <c r="F257">
        <v>98360145</v>
      </c>
      <c r="G257">
        <v>110998.56247119492</v>
      </c>
      <c r="H257">
        <v>29950.275008870245</v>
      </c>
      <c r="I257">
        <v>25331.56331713649</v>
      </c>
      <c r="J257">
        <v>80697.559730099034</v>
      </c>
      <c r="M257">
        <v>33011.07696873846</v>
      </c>
      <c r="N257" t="s">
        <v>551</v>
      </c>
      <c r="O257" t="s">
        <v>551</v>
      </c>
      <c r="P257">
        <v>2.6</v>
      </c>
      <c r="Q257">
        <v>2.3800000000000003</v>
      </c>
      <c r="R257">
        <v>255736.37700000001</v>
      </c>
    </row>
    <row r="258" spans="1:18">
      <c r="A258" t="s">
        <v>527</v>
      </c>
      <c r="B258" t="s">
        <v>528</v>
      </c>
      <c r="C258" t="s">
        <v>547</v>
      </c>
      <c r="D258" t="s">
        <v>21</v>
      </c>
      <c r="E258" t="s">
        <v>550</v>
      </c>
      <c r="F258">
        <v>293934</v>
      </c>
      <c r="G258">
        <v>434.90868388183907</v>
      </c>
      <c r="I258">
        <v>69.807182420068727</v>
      </c>
      <c r="J258">
        <v>50.03591896283455</v>
      </c>
      <c r="L258">
        <v>272.83997892041486</v>
      </c>
      <c r="M258">
        <v>34.312004918338864</v>
      </c>
      <c r="N258">
        <v>3.5495177501729862</v>
      </c>
      <c r="O258">
        <v>9.1912276228182908</v>
      </c>
      <c r="P258">
        <v>1.7</v>
      </c>
      <c r="Q258">
        <v>2.3800000000000003</v>
      </c>
      <c r="R258">
        <v>499.68779999999998</v>
      </c>
    </row>
    <row r="259" spans="1:18">
      <c r="A259" t="s">
        <v>529</v>
      </c>
      <c r="B259" t="s">
        <v>530</v>
      </c>
      <c r="D259" t="s">
        <v>29</v>
      </c>
      <c r="E259" t="s">
        <v>549</v>
      </c>
      <c r="F259">
        <v>7754179000</v>
      </c>
      <c r="G259" t="s">
        <v>551</v>
      </c>
      <c r="H259" t="s">
        <v>551</v>
      </c>
      <c r="I259" t="s">
        <v>551</v>
      </c>
      <c r="J259" t="s">
        <v>551</v>
      </c>
      <c r="K259" t="s">
        <v>551</v>
      </c>
      <c r="L259" t="s">
        <v>551</v>
      </c>
      <c r="M259" t="s">
        <v>551</v>
      </c>
      <c r="N259" t="s">
        <v>551</v>
      </c>
      <c r="O259" t="s">
        <v>551</v>
      </c>
      <c r="P259">
        <v>2.8918091583834022</v>
      </c>
      <c r="Q259">
        <v>2.7250000000000001</v>
      </c>
      <c r="R259">
        <v>22423605.847944252</v>
      </c>
    </row>
    <row r="260" spans="1:18">
      <c r="A260" t="s">
        <v>531</v>
      </c>
      <c r="B260" t="s">
        <v>532</v>
      </c>
      <c r="C260" t="s">
        <v>547</v>
      </c>
      <c r="D260" t="s">
        <v>17</v>
      </c>
      <c r="E260" t="s">
        <v>550</v>
      </c>
      <c r="F260">
        <v>200117</v>
      </c>
      <c r="G260">
        <v>494.34331060185531</v>
      </c>
      <c r="I260">
        <v>38.461679375844227</v>
      </c>
      <c r="J260">
        <v>68.753131237258799</v>
      </c>
      <c r="M260">
        <v>14.647347148379533</v>
      </c>
      <c r="N260">
        <v>3.11851454398737</v>
      </c>
      <c r="O260">
        <v>21.136044497464699</v>
      </c>
      <c r="P260">
        <v>1</v>
      </c>
      <c r="Q260">
        <v>3.32</v>
      </c>
      <c r="R260">
        <v>200.11699999999999</v>
      </c>
    </row>
    <row r="261" spans="1:18">
      <c r="A261" t="s">
        <v>533</v>
      </c>
      <c r="B261" t="s">
        <v>534</v>
      </c>
      <c r="D261" t="s">
        <v>17</v>
      </c>
      <c r="E261" t="s">
        <v>550</v>
      </c>
      <c r="F261">
        <v>1870000</v>
      </c>
      <c r="G261">
        <v>7215.748566367105</v>
      </c>
      <c r="H261">
        <v>646.39820524569791</v>
      </c>
      <c r="I261">
        <v>3942.6982848434782</v>
      </c>
      <c r="J261">
        <v>3942.6982848434782</v>
      </c>
      <c r="K261">
        <v>72.563331791617486</v>
      </c>
      <c r="L261">
        <v>2587.2108908820524</v>
      </c>
      <c r="M261">
        <v>645.58482428394109</v>
      </c>
      <c r="N261">
        <v>216.9054513963415</v>
      </c>
      <c r="O261">
        <v>673.63191604950862</v>
      </c>
      <c r="P261">
        <v>3.41</v>
      </c>
      <c r="Q261">
        <v>3.32</v>
      </c>
      <c r="R261">
        <v>6376.7</v>
      </c>
    </row>
    <row r="262" spans="1:18">
      <c r="A262" t="s">
        <v>535</v>
      </c>
      <c r="B262" t="s">
        <v>536</v>
      </c>
      <c r="C262" t="s">
        <v>543</v>
      </c>
      <c r="D262" t="s">
        <v>25</v>
      </c>
      <c r="E262" t="s">
        <v>550</v>
      </c>
      <c r="F262">
        <v>30245305</v>
      </c>
      <c r="G262">
        <v>23445.500346762601</v>
      </c>
      <c r="I262">
        <v>3689.5077688860929</v>
      </c>
      <c r="J262">
        <v>15596.696459732802</v>
      </c>
      <c r="L262">
        <v>23.990639154290132</v>
      </c>
      <c r="M262">
        <v>3123.9400873624108</v>
      </c>
      <c r="N262">
        <v>20.202643498349584</v>
      </c>
      <c r="O262">
        <v>624.55797770168965</v>
      </c>
      <c r="P262">
        <v>0.71</v>
      </c>
      <c r="Q262">
        <v>1.63</v>
      </c>
      <c r="R262">
        <v>21474.166550000002</v>
      </c>
    </row>
    <row r="263" spans="1:18">
      <c r="A263" t="s">
        <v>537</v>
      </c>
      <c r="B263" t="s">
        <v>538</v>
      </c>
      <c r="C263" t="s">
        <v>544</v>
      </c>
      <c r="D263" t="s">
        <v>17</v>
      </c>
      <c r="E263" t="s">
        <v>550</v>
      </c>
      <c r="F263">
        <v>58721229</v>
      </c>
      <c r="G263">
        <v>77297.590134670609</v>
      </c>
      <c r="I263">
        <v>639.34520998585185</v>
      </c>
      <c r="J263">
        <v>53514.035253918642</v>
      </c>
      <c r="M263">
        <v>16020.086075144711</v>
      </c>
      <c r="N263">
        <v>19786.797946780793</v>
      </c>
      <c r="O263">
        <v>6645.3923569719955</v>
      </c>
      <c r="P263">
        <v>2.2999999999999998</v>
      </c>
      <c r="Q263">
        <v>3.32</v>
      </c>
      <c r="R263">
        <v>135058.82669999998</v>
      </c>
    </row>
    <row r="264" spans="1:18">
      <c r="A264" t="s">
        <v>539</v>
      </c>
      <c r="B264" t="s">
        <v>540</v>
      </c>
      <c r="C264" t="s">
        <v>544</v>
      </c>
      <c r="D264" t="s">
        <v>21</v>
      </c>
      <c r="E264" t="s">
        <v>550</v>
      </c>
      <c r="F264">
        <v>18679273</v>
      </c>
      <c r="G264">
        <v>24113.145087933564</v>
      </c>
      <c r="H264">
        <v>517.87759893106147</v>
      </c>
      <c r="I264">
        <v>468.00004329630764</v>
      </c>
      <c r="J264">
        <v>21851.675490962065</v>
      </c>
      <c r="L264">
        <v>234.53063394214055</v>
      </c>
      <c r="M264">
        <v>818.20415732755828</v>
      </c>
      <c r="N264">
        <v>65.795924454356182</v>
      </c>
      <c r="O264">
        <v>21.224491759469736</v>
      </c>
      <c r="P264">
        <v>2</v>
      </c>
      <c r="Q264">
        <v>2.3800000000000003</v>
      </c>
      <c r="R264">
        <v>37358.546000000002</v>
      </c>
    </row>
    <row r="265" spans="1:18">
      <c r="A265" t="s">
        <v>541</v>
      </c>
      <c r="B265" t="s">
        <v>542</v>
      </c>
      <c r="C265" t="s">
        <v>544</v>
      </c>
      <c r="D265" t="s">
        <v>21</v>
      </c>
      <c r="E265" t="s">
        <v>550</v>
      </c>
      <c r="F265">
        <v>17680465</v>
      </c>
      <c r="G265">
        <v>29235.859488019778</v>
      </c>
      <c r="I265">
        <v>1852.4905596690414</v>
      </c>
      <c r="J265">
        <v>3167.0262336488813</v>
      </c>
      <c r="L265">
        <v>16628.457633910584</v>
      </c>
      <c r="M265">
        <v>1462.1069558517802</v>
      </c>
      <c r="N265">
        <v>459.45952299136115</v>
      </c>
      <c r="O265">
        <v>108.84690294100582</v>
      </c>
      <c r="P265">
        <v>1.7</v>
      </c>
      <c r="Q265">
        <v>2.3800000000000003</v>
      </c>
      <c r="R265">
        <v>30056.790499999999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BAB8-B452-D447-91E7-C1A0E8610FFF}">
  <dimension ref="A1:F260"/>
  <sheetViews>
    <sheetView workbookViewId="0">
      <selection activeCell="E230" sqref="E230"/>
    </sheetView>
  </sheetViews>
  <sheetFormatPr defaultColWidth="11.42578125" defaultRowHeight="15"/>
  <cols>
    <col min="4" max="4" width="14.28515625" customWidth="1"/>
    <col min="5" max="5" width="16.85546875" customWidth="1"/>
  </cols>
  <sheetData>
    <row r="1" spans="1:6" ht="30">
      <c r="A1" s="9" t="s">
        <v>1183</v>
      </c>
      <c r="B1" s="9" t="s">
        <v>1184</v>
      </c>
      <c r="C1" s="9" t="s">
        <v>578</v>
      </c>
      <c r="D1" s="9" t="s">
        <v>1185</v>
      </c>
      <c r="E1" s="9" t="s">
        <v>1186</v>
      </c>
      <c r="F1" s="9" t="s">
        <v>1187</v>
      </c>
    </row>
    <row r="2" spans="1:6">
      <c r="A2" t="s">
        <v>9</v>
      </c>
      <c r="B2" t="s">
        <v>9</v>
      </c>
      <c r="C2" t="s">
        <v>10</v>
      </c>
      <c r="D2" s="10">
        <v>38054941</v>
      </c>
      <c r="E2" s="10">
        <v>33736494</v>
      </c>
      <c r="F2" s="11">
        <f>(IFERROR(((D2/E2)^(1/5)-1),0))</f>
        <v>2.4382666308287337E-2</v>
      </c>
    </row>
    <row r="3" spans="1:6">
      <c r="A3" t="s">
        <v>15</v>
      </c>
      <c r="B3" t="s">
        <v>15</v>
      </c>
      <c r="C3" t="s">
        <v>16</v>
      </c>
      <c r="D3" s="10">
        <v>2942034</v>
      </c>
      <c r="E3" s="10">
        <v>2923352</v>
      </c>
      <c r="F3" s="11">
        <f t="shared" ref="F3:F66" si="0">(IFERROR(((D3/E3)^(1/5)-1),0))</f>
        <v>1.2748671082947194E-3</v>
      </c>
    </row>
    <row r="4" spans="1:6">
      <c r="A4" t="s">
        <v>135</v>
      </c>
      <c r="B4" t="s">
        <v>135</v>
      </c>
      <c r="C4" t="s">
        <v>136</v>
      </c>
      <c r="D4" s="10">
        <v>43333255</v>
      </c>
      <c r="E4" s="10">
        <v>39871528</v>
      </c>
      <c r="F4" s="11">
        <f t="shared" si="0"/>
        <v>1.6790983955264238E-2</v>
      </c>
    </row>
    <row r="5" spans="1:6">
      <c r="A5" t="s">
        <v>35</v>
      </c>
      <c r="B5" t="s">
        <v>35</v>
      </c>
      <c r="C5" t="s">
        <v>36</v>
      </c>
      <c r="D5" s="10">
        <v>55799</v>
      </c>
      <c r="E5" s="10">
        <v>55537</v>
      </c>
      <c r="F5" s="11">
        <f t="shared" si="0"/>
        <v>9.4173971547628632E-4</v>
      </c>
    </row>
    <row r="6" spans="1:6">
      <c r="A6" t="s">
        <v>19</v>
      </c>
      <c r="B6" t="s">
        <v>19</v>
      </c>
      <c r="C6" t="s">
        <v>20</v>
      </c>
      <c r="D6" s="10">
        <v>77184</v>
      </c>
      <c r="E6" s="10">
        <v>78014</v>
      </c>
      <c r="F6" s="11">
        <f t="shared" si="0"/>
        <v>-2.1369367124518535E-3</v>
      </c>
    </row>
    <row r="7" spans="1:6">
      <c r="A7" t="s">
        <v>11</v>
      </c>
      <c r="B7" t="s">
        <v>11</v>
      </c>
      <c r="C7" t="s">
        <v>12</v>
      </c>
      <c r="D7" s="10">
        <v>32827400.999999996</v>
      </c>
      <c r="E7" s="10">
        <v>27859305</v>
      </c>
      <c r="F7" s="11">
        <f t="shared" si="0"/>
        <v>3.3363802026330047E-2</v>
      </c>
    </row>
    <row r="8" spans="1:6">
      <c r="A8" t="s">
        <v>38</v>
      </c>
      <c r="B8" t="s">
        <v>38</v>
      </c>
      <c r="C8" t="s">
        <v>39</v>
      </c>
      <c r="D8" s="10">
        <v>105110</v>
      </c>
      <c r="E8" s="10">
        <v>99923</v>
      </c>
      <c r="F8" s="11">
        <f t="shared" si="0"/>
        <v>1.0172901988951155E-2</v>
      </c>
    </row>
    <row r="9" spans="1:6">
      <c r="A9" t="s">
        <v>31</v>
      </c>
      <c r="B9" t="s">
        <v>31</v>
      </c>
      <c r="C9" t="s">
        <v>32</v>
      </c>
      <c r="D9" s="10">
        <v>45510399</v>
      </c>
      <c r="E9" s="10">
        <v>43417765</v>
      </c>
      <c r="F9" s="11">
        <f t="shared" si="0"/>
        <v>9.4588871911607253E-3</v>
      </c>
    </row>
    <row r="10" spans="1:6">
      <c r="A10" t="s">
        <v>33</v>
      </c>
      <c r="B10" t="s">
        <v>33</v>
      </c>
      <c r="C10" t="s">
        <v>34</v>
      </c>
      <c r="D10" s="10">
        <v>2938679</v>
      </c>
      <c r="E10" s="10">
        <v>2916950</v>
      </c>
      <c r="F10" s="11">
        <f t="shared" si="0"/>
        <v>1.4854243129578393E-3</v>
      </c>
    </row>
    <row r="11" spans="1:6">
      <c r="A11" t="s">
        <v>5</v>
      </c>
      <c r="B11" t="s">
        <v>5</v>
      </c>
      <c r="C11" t="s">
        <v>6</v>
      </c>
      <c r="D11" s="10">
        <v>106438</v>
      </c>
      <c r="E11" s="10">
        <v>104341</v>
      </c>
      <c r="F11" s="11">
        <f t="shared" si="0"/>
        <v>3.9875842224568192E-3</v>
      </c>
    </row>
    <row r="12" spans="1:6">
      <c r="A12" t="s">
        <v>40</v>
      </c>
      <c r="B12" t="s">
        <v>40</v>
      </c>
      <c r="C12" t="s">
        <v>41</v>
      </c>
      <c r="D12" s="10">
        <v>25398177</v>
      </c>
      <c r="E12" s="10">
        <v>23799556</v>
      </c>
      <c r="F12" s="11">
        <f t="shared" si="0"/>
        <v>1.3086989724987674E-2</v>
      </c>
    </row>
    <row r="13" spans="1:6">
      <c r="A13" t="s">
        <v>42</v>
      </c>
      <c r="B13" t="s">
        <v>42</v>
      </c>
      <c r="C13" t="s">
        <v>43</v>
      </c>
      <c r="D13" s="10">
        <v>8782210</v>
      </c>
      <c r="E13" s="10">
        <v>8678657</v>
      </c>
      <c r="F13" s="11">
        <f t="shared" si="0"/>
        <v>2.3750742715200612E-3</v>
      </c>
    </row>
    <row r="14" spans="1:6">
      <c r="A14" t="s">
        <v>44</v>
      </c>
      <c r="B14" t="s">
        <v>44</v>
      </c>
      <c r="C14" t="s">
        <v>45</v>
      </c>
      <c r="D14" s="10">
        <v>10099743</v>
      </c>
      <c r="E14" s="10">
        <v>9617484</v>
      </c>
      <c r="F14" s="11">
        <f t="shared" si="0"/>
        <v>9.8334913310615946E-3</v>
      </c>
    </row>
    <row r="15" spans="1:6">
      <c r="A15" t="s">
        <v>61</v>
      </c>
      <c r="B15" t="s">
        <v>1150</v>
      </c>
      <c r="C15" t="s">
        <v>62</v>
      </c>
      <c r="D15" s="10">
        <v>406839</v>
      </c>
      <c r="E15" s="10">
        <v>386838</v>
      </c>
      <c r="F15" s="11">
        <f t="shared" si="0"/>
        <v>1.0133303501842716E-2</v>
      </c>
    </row>
    <row r="16" spans="1:6">
      <c r="A16" t="s">
        <v>59</v>
      </c>
      <c r="B16" t="s">
        <v>59</v>
      </c>
      <c r="C16" t="s">
        <v>60</v>
      </c>
      <c r="D16" s="10">
        <v>1697765</v>
      </c>
      <c r="E16" s="10">
        <v>1371855</v>
      </c>
      <c r="F16" s="11">
        <f t="shared" si="0"/>
        <v>4.3551467509973962E-2</v>
      </c>
    </row>
    <row r="17" spans="1:6">
      <c r="A17" t="s">
        <v>55</v>
      </c>
      <c r="B17" t="s">
        <v>55</v>
      </c>
      <c r="C17" t="s">
        <v>56</v>
      </c>
      <c r="D17" s="10">
        <v>169775309</v>
      </c>
      <c r="E17" s="10">
        <v>161200886</v>
      </c>
      <c r="F17" s="11">
        <f t="shared" si="0"/>
        <v>1.0418806638693434E-2</v>
      </c>
    </row>
    <row r="18" spans="1:6">
      <c r="A18" t="s">
        <v>75</v>
      </c>
      <c r="B18" t="s">
        <v>75</v>
      </c>
      <c r="C18" t="s">
        <v>76</v>
      </c>
      <c r="D18" s="10">
        <v>287568</v>
      </c>
      <c r="E18" s="10">
        <v>284217</v>
      </c>
      <c r="F18" s="11">
        <f t="shared" si="0"/>
        <v>2.3470145578239343E-3</v>
      </c>
    </row>
    <row r="19" spans="1:6">
      <c r="A19" t="s">
        <v>65</v>
      </c>
      <c r="B19" t="s">
        <v>65</v>
      </c>
      <c r="C19" t="s">
        <v>66</v>
      </c>
      <c r="D19" s="10">
        <v>9415431</v>
      </c>
      <c r="E19" s="10">
        <v>9485772</v>
      </c>
      <c r="F19" s="11">
        <f t="shared" si="0"/>
        <v>-1.4875031030726626E-3</v>
      </c>
    </row>
    <row r="20" spans="1:6">
      <c r="A20" t="s">
        <v>49</v>
      </c>
      <c r="B20" t="s">
        <v>49</v>
      </c>
      <c r="C20" t="s">
        <v>50</v>
      </c>
      <c r="D20" s="10">
        <v>11619972</v>
      </c>
      <c r="E20" s="10">
        <v>11287940</v>
      </c>
      <c r="F20" s="11">
        <f t="shared" si="0"/>
        <v>5.8149299739598259E-3</v>
      </c>
    </row>
    <row r="21" spans="1:6">
      <c r="A21" t="s">
        <v>67</v>
      </c>
      <c r="B21" t="s">
        <v>67</v>
      </c>
      <c r="C21" t="s">
        <v>68</v>
      </c>
      <c r="D21" s="10">
        <v>398007</v>
      </c>
      <c r="E21" s="10">
        <v>359288</v>
      </c>
      <c r="F21" s="11">
        <f t="shared" si="0"/>
        <v>2.0679987463080085E-2</v>
      </c>
    </row>
    <row r="22" spans="1:6">
      <c r="A22" t="s">
        <v>51</v>
      </c>
      <c r="B22" t="s">
        <v>51</v>
      </c>
      <c r="C22" t="s">
        <v>52</v>
      </c>
      <c r="D22" s="10">
        <v>12122985</v>
      </c>
      <c r="E22" s="10">
        <v>10575952</v>
      </c>
      <c r="F22" s="11">
        <f t="shared" si="0"/>
        <v>2.7680271366820053E-2</v>
      </c>
    </row>
    <row r="23" spans="1:6">
      <c r="A23" t="s">
        <v>69</v>
      </c>
      <c r="B23" t="s">
        <v>69</v>
      </c>
      <c r="C23" t="s">
        <v>70</v>
      </c>
      <c r="D23" s="10">
        <v>60639</v>
      </c>
      <c r="E23" s="10">
        <v>62003</v>
      </c>
      <c r="F23" s="11">
        <f t="shared" si="0"/>
        <v>-4.4390223934734907E-3</v>
      </c>
    </row>
    <row r="24" spans="1:6">
      <c r="A24" t="s">
        <v>79</v>
      </c>
      <c r="B24" t="s">
        <v>79</v>
      </c>
      <c r="C24" t="s">
        <v>80</v>
      </c>
      <c r="D24" s="10">
        <v>835245</v>
      </c>
      <c r="E24" s="10">
        <v>787386</v>
      </c>
      <c r="F24" s="11">
        <f t="shared" si="0"/>
        <v>1.1871209406469907E-2</v>
      </c>
    </row>
    <row r="25" spans="1:6">
      <c r="A25" t="s">
        <v>71</v>
      </c>
      <c r="B25" t="s">
        <v>1151</v>
      </c>
      <c r="C25" t="s">
        <v>72</v>
      </c>
      <c r="D25" s="10">
        <v>11543982</v>
      </c>
      <c r="E25" s="10">
        <v>10724705</v>
      </c>
      <c r="F25" s="11">
        <f t="shared" si="0"/>
        <v>1.4831775893884069E-2</v>
      </c>
    </row>
    <row r="26" spans="1:6">
      <c r="A26" t="s">
        <v>63</v>
      </c>
      <c r="B26" t="s">
        <v>63</v>
      </c>
      <c r="C26" t="s">
        <v>64</v>
      </c>
      <c r="D26" s="10">
        <v>3498210</v>
      </c>
      <c r="E26" s="10">
        <v>3535961</v>
      </c>
      <c r="F26" s="11">
        <f t="shared" si="0"/>
        <v>-2.1444386396272108E-3</v>
      </c>
    </row>
    <row r="27" spans="1:6">
      <c r="A27" t="s">
        <v>81</v>
      </c>
      <c r="B27" t="s">
        <v>81</v>
      </c>
      <c r="C27" t="s">
        <v>82</v>
      </c>
      <c r="D27" s="10">
        <v>2415766</v>
      </c>
      <c r="E27" s="10">
        <v>2209197</v>
      </c>
      <c r="F27" s="11">
        <f t="shared" si="0"/>
        <v>1.8038222413050642E-2</v>
      </c>
    </row>
    <row r="28" spans="1:6">
      <c r="A28" t="s">
        <v>73</v>
      </c>
      <c r="B28" t="s">
        <v>73</v>
      </c>
      <c r="C28" t="s">
        <v>74</v>
      </c>
      <c r="D28" s="10">
        <v>213863046</v>
      </c>
      <c r="E28" s="10">
        <v>205962108</v>
      </c>
      <c r="F28" s="11">
        <f t="shared" si="0"/>
        <v>7.5571377256797856E-3</v>
      </c>
    </row>
    <row r="29" spans="1:6">
      <c r="A29" t="s">
        <v>521</v>
      </c>
      <c r="B29" t="s">
        <v>521</v>
      </c>
      <c r="C29" t="s">
        <v>522</v>
      </c>
      <c r="D29" s="10">
        <v>32634</v>
      </c>
      <c r="E29" s="10">
        <v>30113</v>
      </c>
      <c r="F29" s="11">
        <f t="shared" si="0"/>
        <v>1.6209515045879641E-2</v>
      </c>
    </row>
    <row r="30" spans="1:6">
      <c r="A30" t="s">
        <v>77</v>
      </c>
      <c r="B30" t="s">
        <v>77</v>
      </c>
      <c r="C30" t="s">
        <v>78</v>
      </c>
      <c r="D30" s="10">
        <v>444519</v>
      </c>
      <c r="E30" s="10">
        <v>417542</v>
      </c>
      <c r="F30" s="11">
        <f t="shared" si="0"/>
        <v>1.2600254749009832E-2</v>
      </c>
    </row>
    <row r="31" spans="1:6">
      <c r="A31" t="s">
        <v>57</v>
      </c>
      <c r="B31" t="s">
        <v>57</v>
      </c>
      <c r="C31" t="s">
        <v>58</v>
      </c>
      <c r="D31" s="10">
        <v>6940527</v>
      </c>
      <c r="E31" s="10">
        <v>7177396</v>
      </c>
      <c r="F31" s="11">
        <f t="shared" si="0"/>
        <v>-6.689313255086482E-3</v>
      </c>
    </row>
    <row r="32" spans="1:6">
      <c r="A32" t="s">
        <v>53</v>
      </c>
      <c r="B32" t="s">
        <v>53</v>
      </c>
      <c r="C32" t="s">
        <v>54</v>
      </c>
      <c r="D32" s="10">
        <v>20903345</v>
      </c>
      <c r="E32" s="10">
        <v>18110624</v>
      </c>
      <c r="F32" s="11">
        <f t="shared" si="0"/>
        <v>2.9097385535355347E-2</v>
      </c>
    </row>
    <row r="33" spans="1:6">
      <c r="A33" t="s">
        <v>47</v>
      </c>
      <c r="B33" t="s">
        <v>47</v>
      </c>
      <c r="C33" t="s">
        <v>48</v>
      </c>
      <c r="D33" s="10">
        <v>11939227</v>
      </c>
      <c r="E33" s="10">
        <v>10199270</v>
      </c>
      <c r="F33" s="11">
        <f t="shared" si="0"/>
        <v>3.2004103467554446E-2</v>
      </c>
    </row>
    <row r="34" spans="1:6">
      <c r="A34" t="s">
        <v>109</v>
      </c>
      <c r="B34" t="s">
        <v>109</v>
      </c>
      <c r="C34" t="s">
        <v>110</v>
      </c>
      <c r="D34" s="10">
        <v>567348</v>
      </c>
      <c r="E34" s="10">
        <v>532913</v>
      </c>
      <c r="F34" s="11">
        <f t="shared" si="0"/>
        <v>1.2601677975911052E-2</v>
      </c>
    </row>
    <row r="35" spans="1:6">
      <c r="A35" t="s">
        <v>260</v>
      </c>
      <c r="B35" t="s">
        <v>260</v>
      </c>
      <c r="C35" t="s">
        <v>261</v>
      </c>
      <c r="D35" s="10">
        <v>16715508.000000002</v>
      </c>
      <c r="E35" s="10">
        <v>15517635</v>
      </c>
      <c r="F35" s="11">
        <f t="shared" si="0"/>
        <v>1.498309626625538E-2</v>
      </c>
    </row>
    <row r="36" spans="1:6">
      <c r="A36" t="s">
        <v>99</v>
      </c>
      <c r="B36" t="s">
        <v>99</v>
      </c>
      <c r="C36" t="s">
        <v>100</v>
      </c>
      <c r="D36" s="10">
        <v>25958184</v>
      </c>
      <c r="E36" s="10">
        <v>22834522</v>
      </c>
      <c r="F36" s="11">
        <f t="shared" si="0"/>
        <v>2.5974286347397957E-2</v>
      </c>
    </row>
    <row r="37" spans="1:6">
      <c r="A37" t="s">
        <v>85</v>
      </c>
      <c r="B37" t="s">
        <v>85</v>
      </c>
      <c r="C37" t="s">
        <v>86</v>
      </c>
      <c r="D37" s="10">
        <v>37603205</v>
      </c>
      <c r="E37" s="10">
        <v>35949709</v>
      </c>
      <c r="F37" s="11">
        <f t="shared" si="0"/>
        <v>9.0342237836789074E-3</v>
      </c>
    </row>
    <row r="38" spans="1:6">
      <c r="A38" t="s">
        <v>119</v>
      </c>
      <c r="B38" t="s">
        <v>119</v>
      </c>
      <c r="C38" t="s">
        <v>120</v>
      </c>
      <c r="D38" s="10">
        <v>63890</v>
      </c>
      <c r="E38" s="10">
        <v>59963</v>
      </c>
      <c r="F38" s="11">
        <f t="shared" si="0"/>
        <v>1.276785165297234E-2</v>
      </c>
    </row>
    <row r="39" spans="1:6">
      <c r="A39" t="s">
        <v>83</v>
      </c>
      <c r="B39" t="s">
        <v>83</v>
      </c>
      <c r="C39" t="s">
        <v>84</v>
      </c>
      <c r="D39" s="10">
        <v>4920889</v>
      </c>
      <c r="E39" s="10">
        <v>4546100</v>
      </c>
      <c r="F39" s="11">
        <f t="shared" si="0"/>
        <v>1.5970076580426928E-2</v>
      </c>
    </row>
    <row r="40" spans="1:6">
      <c r="A40" t="s">
        <v>470</v>
      </c>
      <c r="B40" t="s">
        <v>470</v>
      </c>
      <c r="C40" t="s">
        <v>471</v>
      </c>
      <c r="D40" s="10">
        <v>16285093</v>
      </c>
      <c r="E40" s="10">
        <v>14009413</v>
      </c>
      <c r="F40" s="11">
        <f t="shared" si="0"/>
        <v>3.0561848739554698E-2</v>
      </c>
    </row>
    <row r="41" spans="1:6">
      <c r="A41" t="s">
        <v>91</v>
      </c>
      <c r="B41" t="s">
        <v>91</v>
      </c>
      <c r="C41" t="s">
        <v>92</v>
      </c>
      <c r="D41" s="10">
        <v>167578</v>
      </c>
      <c r="E41" s="10">
        <v>163758</v>
      </c>
      <c r="F41" s="11">
        <f t="shared" si="0"/>
        <v>4.6224881348255753E-3</v>
      </c>
    </row>
    <row r="42" spans="1:6">
      <c r="A42" t="s">
        <v>93</v>
      </c>
      <c r="B42" t="s">
        <v>93</v>
      </c>
      <c r="C42" t="s">
        <v>94</v>
      </c>
      <c r="D42" s="10">
        <v>18472639</v>
      </c>
      <c r="E42" s="10">
        <v>17762681</v>
      </c>
      <c r="F42" s="11">
        <f t="shared" si="0"/>
        <v>7.8689952715180755E-3</v>
      </c>
    </row>
    <row r="43" spans="1:6">
      <c r="A43" t="s">
        <v>95</v>
      </c>
      <c r="B43" t="s">
        <v>95</v>
      </c>
      <c r="C43" t="s">
        <v>96</v>
      </c>
      <c r="D43" s="10">
        <v>1424548266</v>
      </c>
      <c r="E43" s="10">
        <v>1397028553</v>
      </c>
      <c r="F43" s="11">
        <f t="shared" si="0"/>
        <v>3.9090682109488295E-3</v>
      </c>
    </row>
    <row r="44" spans="1:6">
      <c r="A44" t="s">
        <v>105</v>
      </c>
      <c r="B44" t="s">
        <v>105</v>
      </c>
      <c r="C44" t="s">
        <v>106</v>
      </c>
      <c r="D44" s="10">
        <v>50220412</v>
      </c>
      <c r="E44" s="10">
        <v>48228697</v>
      </c>
      <c r="F44" s="11">
        <f t="shared" si="0"/>
        <v>8.1263087035299275E-3</v>
      </c>
    </row>
    <row r="45" spans="1:6">
      <c r="A45" t="s">
        <v>107</v>
      </c>
      <c r="B45" t="s">
        <v>107</v>
      </c>
      <c r="C45" t="s">
        <v>108</v>
      </c>
      <c r="D45" s="10">
        <v>869601</v>
      </c>
      <c r="E45" s="10">
        <v>777424</v>
      </c>
      <c r="F45" s="11">
        <f t="shared" si="0"/>
        <v>2.2662703124402217E-2</v>
      </c>
    </row>
    <row r="46" spans="1:6">
      <c r="A46" t="s">
        <v>101</v>
      </c>
      <c r="B46" t="s">
        <v>1152</v>
      </c>
      <c r="C46" t="s">
        <v>1153</v>
      </c>
      <c r="D46" s="10">
        <v>89505201</v>
      </c>
      <c r="E46" s="10">
        <v>76196619</v>
      </c>
      <c r="F46" s="11">
        <f t="shared" si="0"/>
        <v>3.2719824977349043E-2</v>
      </c>
    </row>
    <row r="47" spans="1:6">
      <c r="A47" t="s">
        <v>103</v>
      </c>
      <c r="B47" t="s">
        <v>1154</v>
      </c>
      <c r="C47" t="s">
        <v>104</v>
      </c>
      <c r="D47" s="10">
        <v>5686917</v>
      </c>
      <c r="E47" s="10">
        <v>4995648</v>
      </c>
      <c r="F47" s="11">
        <f t="shared" si="0"/>
        <v>2.6259078491890131E-2</v>
      </c>
    </row>
    <row r="48" spans="1:6">
      <c r="A48" t="s">
        <v>111</v>
      </c>
      <c r="B48" t="s">
        <v>111</v>
      </c>
      <c r="C48" t="s">
        <v>112</v>
      </c>
      <c r="D48" s="10">
        <v>5044179</v>
      </c>
      <c r="E48" s="10">
        <v>4807852</v>
      </c>
      <c r="F48" s="11">
        <f t="shared" si="0"/>
        <v>9.6430959841031783E-3</v>
      </c>
    </row>
    <row r="49" spans="1:6">
      <c r="A49" t="s">
        <v>97</v>
      </c>
      <c r="B49" t="s">
        <v>1155</v>
      </c>
      <c r="C49" t="s">
        <v>98</v>
      </c>
      <c r="D49" s="10">
        <v>26171750</v>
      </c>
      <c r="E49" s="10">
        <v>23108472</v>
      </c>
      <c r="F49" s="11">
        <f t="shared" si="0"/>
        <v>2.5208756002567778E-2</v>
      </c>
    </row>
    <row r="50" spans="1:6">
      <c r="A50" t="s">
        <v>212</v>
      </c>
      <c r="B50" t="s">
        <v>212</v>
      </c>
      <c r="C50" t="s">
        <v>213</v>
      </c>
      <c r="D50" s="10">
        <v>4115947</v>
      </c>
      <c r="E50" s="10">
        <v>4236016</v>
      </c>
      <c r="F50" s="11">
        <f t="shared" si="0"/>
        <v>-5.7343482141196667E-3</v>
      </c>
    </row>
    <row r="51" spans="1:6">
      <c r="A51" t="s">
        <v>115</v>
      </c>
      <c r="B51" t="s">
        <v>115</v>
      </c>
      <c r="C51" t="s">
        <v>116</v>
      </c>
      <c r="D51" s="10">
        <v>11495492</v>
      </c>
      <c r="E51" s="10">
        <v>11461432</v>
      </c>
      <c r="F51" s="11">
        <f t="shared" si="0"/>
        <v>5.9363586545635449E-4</v>
      </c>
    </row>
    <row r="52" spans="1:6">
      <c r="A52" t="s">
        <v>117</v>
      </c>
      <c r="B52" t="s">
        <v>1156</v>
      </c>
      <c r="C52" t="s">
        <v>118</v>
      </c>
      <c r="D52" s="10">
        <v>163495</v>
      </c>
      <c r="E52" s="10">
        <v>158010</v>
      </c>
      <c r="F52" s="11">
        <f t="shared" si="0"/>
        <v>6.84815947085049E-3</v>
      </c>
    </row>
    <row r="53" spans="1:6">
      <c r="A53" t="s">
        <v>121</v>
      </c>
      <c r="B53" t="s">
        <v>121</v>
      </c>
      <c r="C53" t="s">
        <v>122</v>
      </c>
      <c r="D53" s="10">
        <v>1207343</v>
      </c>
      <c r="E53" s="10">
        <v>1160985</v>
      </c>
      <c r="F53" s="11">
        <f t="shared" si="0"/>
        <v>7.8613987251874295E-3</v>
      </c>
    </row>
    <row r="54" spans="1:6">
      <c r="A54" t="s">
        <v>123</v>
      </c>
      <c r="B54" t="s">
        <v>1157</v>
      </c>
      <c r="C54" t="s">
        <v>124</v>
      </c>
      <c r="D54" s="10">
        <v>10633424</v>
      </c>
      <c r="E54" s="10">
        <v>10603762</v>
      </c>
      <c r="F54" s="11">
        <f t="shared" si="0"/>
        <v>5.5883687474067578E-4</v>
      </c>
    </row>
    <row r="55" spans="1:6">
      <c r="A55" t="s">
        <v>131</v>
      </c>
      <c r="B55" t="s">
        <v>131</v>
      </c>
      <c r="C55" t="s">
        <v>132</v>
      </c>
      <c r="D55" s="10">
        <v>5796800</v>
      </c>
      <c r="E55" s="10">
        <v>5688695</v>
      </c>
      <c r="F55" s="11">
        <f t="shared" si="0"/>
        <v>3.7721304556739277E-3</v>
      </c>
    </row>
    <row r="56" spans="1:6">
      <c r="A56" t="s">
        <v>127</v>
      </c>
      <c r="B56" t="s">
        <v>127</v>
      </c>
      <c r="C56" t="s">
        <v>128</v>
      </c>
      <c r="D56" s="10">
        <v>999899</v>
      </c>
      <c r="E56" s="10">
        <v>927414</v>
      </c>
      <c r="F56" s="11">
        <f t="shared" si="0"/>
        <v>1.5164675508373637E-2</v>
      </c>
    </row>
    <row r="57" spans="1:6">
      <c r="A57" t="s">
        <v>129</v>
      </c>
      <c r="B57" t="s">
        <v>129</v>
      </c>
      <c r="C57" t="s">
        <v>130</v>
      </c>
      <c r="D57" s="10">
        <v>75052</v>
      </c>
      <c r="E57" s="10">
        <v>73162</v>
      </c>
      <c r="F57" s="11">
        <f t="shared" si="0"/>
        <v>5.1140415240944481E-3</v>
      </c>
    </row>
    <row r="58" spans="1:6">
      <c r="A58" t="s">
        <v>133</v>
      </c>
      <c r="B58" t="s">
        <v>133</v>
      </c>
      <c r="C58" t="s">
        <v>134</v>
      </c>
      <c r="D58" s="10">
        <v>11108358</v>
      </c>
      <c r="E58" s="10">
        <v>10528394</v>
      </c>
      <c r="F58" s="11">
        <f t="shared" si="0"/>
        <v>1.0782112514840181E-2</v>
      </c>
    </row>
    <row r="59" spans="1:6">
      <c r="A59" t="s">
        <v>147</v>
      </c>
      <c r="B59" t="s">
        <v>147</v>
      </c>
      <c r="C59" t="s">
        <v>148</v>
      </c>
      <c r="D59" s="10">
        <v>17335642</v>
      </c>
      <c r="E59" s="10">
        <v>16144368</v>
      </c>
      <c r="F59" s="11">
        <f t="shared" si="0"/>
        <v>1.4340523748772371E-2</v>
      </c>
    </row>
    <row r="60" spans="1:6">
      <c r="A60" t="s">
        <v>149</v>
      </c>
      <c r="B60" t="s">
        <v>1158</v>
      </c>
      <c r="C60" t="s">
        <v>150</v>
      </c>
      <c r="D60" s="10">
        <v>102941484</v>
      </c>
      <c r="E60" s="10">
        <v>93778172</v>
      </c>
      <c r="F60" s="11">
        <f t="shared" si="0"/>
        <v>1.8820634704454164E-2</v>
      </c>
    </row>
    <row r="61" spans="1:6">
      <c r="A61" t="s">
        <v>434</v>
      </c>
      <c r="B61" t="s">
        <v>434</v>
      </c>
      <c r="C61" t="s">
        <v>435</v>
      </c>
      <c r="D61" s="10">
        <v>6479066</v>
      </c>
      <c r="E61" s="10">
        <v>6312478</v>
      </c>
      <c r="F61" s="11">
        <f t="shared" si="0"/>
        <v>5.2232045639224456E-3</v>
      </c>
    </row>
    <row r="62" spans="1:6">
      <c r="A62" t="s">
        <v>191</v>
      </c>
      <c r="B62" t="s">
        <v>191</v>
      </c>
      <c r="C62" t="s">
        <v>192</v>
      </c>
      <c r="D62" s="10">
        <v>1406280</v>
      </c>
      <c r="E62" s="10">
        <v>1175389</v>
      </c>
      <c r="F62" s="11">
        <f t="shared" si="0"/>
        <v>3.6520833646170647E-2</v>
      </c>
    </row>
    <row r="63" spans="1:6">
      <c r="A63" t="s">
        <v>153</v>
      </c>
      <c r="B63" t="s">
        <v>153</v>
      </c>
      <c r="C63" t="s">
        <v>154</v>
      </c>
      <c r="D63" s="10">
        <v>5432216</v>
      </c>
      <c r="E63" s="10">
        <v>4846976</v>
      </c>
      <c r="F63" s="11">
        <f t="shared" si="0"/>
        <v>2.3060300188497918E-2</v>
      </c>
    </row>
    <row r="64" spans="1:6">
      <c r="A64" t="s">
        <v>157</v>
      </c>
      <c r="B64" t="s">
        <v>157</v>
      </c>
      <c r="C64" t="s">
        <v>158</v>
      </c>
      <c r="D64" s="10">
        <v>1300559</v>
      </c>
      <c r="E64" s="10">
        <v>1315321</v>
      </c>
      <c r="F64" s="11">
        <f t="shared" si="0"/>
        <v>-2.2547682346624187E-3</v>
      </c>
    </row>
    <row r="65" spans="1:6">
      <c r="A65" t="s">
        <v>460</v>
      </c>
      <c r="B65" t="s">
        <v>1159</v>
      </c>
      <c r="C65" t="s">
        <v>461</v>
      </c>
      <c r="D65" s="10">
        <v>1439295</v>
      </c>
      <c r="E65" s="10">
        <v>1319011</v>
      </c>
      <c r="F65" s="11">
        <f t="shared" si="0"/>
        <v>1.760745476123704E-2</v>
      </c>
    </row>
    <row r="66" spans="1:6">
      <c r="A66" t="s">
        <v>159</v>
      </c>
      <c r="B66" t="s">
        <v>159</v>
      </c>
      <c r="C66" t="s">
        <v>160</v>
      </c>
      <c r="D66" s="10">
        <v>112759070</v>
      </c>
      <c r="E66" s="10">
        <v>99873033</v>
      </c>
      <c r="F66" s="11">
        <f t="shared" si="0"/>
        <v>2.4567673707273308E-2</v>
      </c>
    </row>
    <row r="67" spans="1:6">
      <c r="A67" t="s">
        <v>171</v>
      </c>
      <c r="B67" t="s">
        <v>1160</v>
      </c>
      <c r="C67" t="s">
        <v>172</v>
      </c>
      <c r="D67" s="10">
        <v>49896</v>
      </c>
      <c r="E67" s="10">
        <v>48965</v>
      </c>
      <c r="F67" s="11">
        <f t="shared" ref="F67:F130" si="1">(IFERROR(((D67/E67)^(1/5)-1),0))</f>
        <v>3.7741205341796924E-3</v>
      </c>
    </row>
    <row r="68" spans="1:6">
      <c r="A68" t="s">
        <v>167</v>
      </c>
      <c r="B68" t="s">
        <v>167</v>
      </c>
      <c r="C68" t="s">
        <v>168</v>
      </c>
      <c r="D68" s="10">
        <v>924915</v>
      </c>
      <c r="E68" s="10">
        <v>892149</v>
      </c>
      <c r="F68" s="11">
        <f t="shared" si="1"/>
        <v>7.2398181565680453E-3</v>
      </c>
    </row>
    <row r="69" spans="1:6">
      <c r="A69" t="s">
        <v>165</v>
      </c>
      <c r="B69" t="s">
        <v>165</v>
      </c>
      <c r="C69" t="s">
        <v>166</v>
      </c>
      <c r="D69" s="10">
        <v>5580127</v>
      </c>
      <c r="E69" s="10">
        <v>5481966</v>
      </c>
      <c r="F69" s="11">
        <f t="shared" si="1"/>
        <v>3.5558551550278761E-3</v>
      </c>
    </row>
    <row r="70" spans="1:6">
      <c r="A70" t="s">
        <v>169</v>
      </c>
      <c r="B70" t="s">
        <v>169</v>
      </c>
      <c r="C70" t="s">
        <v>170</v>
      </c>
      <c r="D70" s="10">
        <v>65721164.999999993</v>
      </c>
      <c r="E70" s="10">
        <v>64457201</v>
      </c>
      <c r="F70" s="11">
        <f t="shared" si="1"/>
        <v>3.8914654783102076E-3</v>
      </c>
    </row>
    <row r="71" spans="1:6">
      <c r="A71" t="s">
        <v>410</v>
      </c>
      <c r="B71" t="s">
        <v>410</v>
      </c>
      <c r="C71" t="s">
        <v>411</v>
      </c>
      <c r="D71" s="10">
        <v>290744</v>
      </c>
      <c r="E71" s="10">
        <v>277690</v>
      </c>
      <c r="F71" s="11">
        <f t="shared" si="1"/>
        <v>9.2298893932127868E-3</v>
      </c>
    </row>
    <row r="72" spans="1:6">
      <c r="A72" t="s">
        <v>175</v>
      </c>
      <c r="B72" t="s">
        <v>175</v>
      </c>
      <c r="C72" t="s">
        <v>176</v>
      </c>
      <c r="D72" s="10">
        <v>2151289</v>
      </c>
      <c r="E72" s="10">
        <v>1930175</v>
      </c>
      <c r="F72" s="11">
        <f t="shared" si="1"/>
        <v>2.1928271625029527E-2</v>
      </c>
    </row>
    <row r="73" spans="1:6">
      <c r="A73" t="s">
        <v>187</v>
      </c>
      <c r="B73" t="s">
        <v>1161</v>
      </c>
      <c r="C73" t="s">
        <v>188</v>
      </c>
      <c r="D73" s="10">
        <v>2293493</v>
      </c>
      <c r="E73" s="10">
        <v>1977590</v>
      </c>
      <c r="F73" s="11">
        <f t="shared" si="1"/>
        <v>3.0083029607968603E-2</v>
      </c>
    </row>
    <row r="74" spans="1:6">
      <c r="A74" t="s">
        <v>179</v>
      </c>
      <c r="B74" t="s">
        <v>179</v>
      </c>
      <c r="C74" t="s">
        <v>180</v>
      </c>
      <c r="D74" s="10">
        <v>3898529</v>
      </c>
      <c r="E74" s="10">
        <v>3951524</v>
      </c>
      <c r="F74" s="11">
        <f t="shared" si="1"/>
        <v>-2.696762144098086E-3</v>
      </c>
    </row>
    <row r="75" spans="1:6">
      <c r="A75" t="s">
        <v>125</v>
      </c>
      <c r="B75" t="s">
        <v>125</v>
      </c>
      <c r="C75" t="s">
        <v>126</v>
      </c>
      <c r="D75" s="10">
        <v>82540450</v>
      </c>
      <c r="E75" s="10">
        <v>81707789</v>
      </c>
      <c r="F75" s="11">
        <f t="shared" si="1"/>
        <v>2.0298858931342423E-3</v>
      </c>
    </row>
    <row r="76" spans="1:6">
      <c r="A76" t="s">
        <v>181</v>
      </c>
      <c r="B76" t="s">
        <v>181</v>
      </c>
      <c r="C76" t="s">
        <v>182</v>
      </c>
      <c r="D76" s="10">
        <v>30733755</v>
      </c>
      <c r="E76" s="10">
        <v>27582821</v>
      </c>
      <c r="F76" s="11">
        <f t="shared" si="1"/>
        <v>2.1869386867897411E-2</v>
      </c>
    </row>
    <row r="77" spans="1:6">
      <c r="A77" t="s">
        <v>183</v>
      </c>
      <c r="B77" t="s">
        <v>183</v>
      </c>
      <c r="C77" t="s">
        <v>184</v>
      </c>
      <c r="D77" s="10">
        <v>35000</v>
      </c>
      <c r="E77" s="10">
        <v>34228</v>
      </c>
      <c r="F77" s="11">
        <f t="shared" si="1"/>
        <v>4.4707720004142359E-3</v>
      </c>
    </row>
    <row r="78" spans="1:6">
      <c r="A78" t="s">
        <v>193</v>
      </c>
      <c r="B78" t="s">
        <v>193</v>
      </c>
      <c r="C78" t="s">
        <v>194</v>
      </c>
      <c r="D78" s="10">
        <v>11102572</v>
      </c>
      <c r="E78" s="10">
        <v>11217800</v>
      </c>
      <c r="F78" s="11">
        <f t="shared" si="1"/>
        <v>-2.0628712001914407E-3</v>
      </c>
    </row>
    <row r="79" spans="1:6">
      <c r="A79" t="s">
        <v>197</v>
      </c>
      <c r="B79" t="s">
        <v>197</v>
      </c>
      <c r="C79" t="s">
        <v>198</v>
      </c>
      <c r="D79" s="10">
        <v>56772</v>
      </c>
      <c r="E79" s="10">
        <v>56377</v>
      </c>
      <c r="F79" s="11">
        <f t="shared" si="1"/>
        <v>1.3973699177842747E-3</v>
      </c>
    </row>
    <row r="80" spans="1:6">
      <c r="A80" t="s">
        <v>195</v>
      </c>
      <c r="B80" t="s">
        <v>195</v>
      </c>
      <c r="C80" t="s">
        <v>196</v>
      </c>
      <c r="D80" s="10">
        <v>109308</v>
      </c>
      <c r="E80" s="10">
        <v>106823</v>
      </c>
      <c r="F80" s="11">
        <f t="shared" si="1"/>
        <v>4.6098581351319279E-3</v>
      </c>
    </row>
    <row r="81" spans="1:6">
      <c r="A81" t="s">
        <v>201</v>
      </c>
      <c r="B81" t="s">
        <v>201</v>
      </c>
      <c r="C81" t="s">
        <v>202</v>
      </c>
      <c r="D81" s="10">
        <v>168727</v>
      </c>
      <c r="E81" s="10">
        <v>161797</v>
      </c>
      <c r="F81" s="11">
        <f t="shared" si="1"/>
        <v>8.4231893252648682E-3</v>
      </c>
    </row>
    <row r="82" spans="1:6">
      <c r="A82" t="s">
        <v>199</v>
      </c>
      <c r="B82" t="s">
        <v>199</v>
      </c>
      <c r="C82" t="s">
        <v>200</v>
      </c>
      <c r="D82" s="10">
        <v>17910812</v>
      </c>
      <c r="E82" s="10">
        <v>16252429</v>
      </c>
      <c r="F82" s="11">
        <f t="shared" si="1"/>
        <v>1.9622474417229752E-2</v>
      </c>
    </row>
    <row r="83" spans="1:6">
      <c r="A83" t="s">
        <v>185</v>
      </c>
      <c r="B83" t="s">
        <v>185</v>
      </c>
      <c r="C83" t="s">
        <v>186</v>
      </c>
      <c r="D83" s="10">
        <v>13750826</v>
      </c>
      <c r="E83" s="10">
        <v>12091533</v>
      </c>
      <c r="F83" s="11">
        <f t="shared" si="1"/>
        <v>2.6052266940248758E-2</v>
      </c>
    </row>
    <row r="84" spans="1:6">
      <c r="A84" t="s">
        <v>189</v>
      </c>
      <c r="B84" t="s">
        <v>189</v>
      </c>
      <c r="C84" t="s">
        <v>190</v>
      </c>
      <c r="D84" s="10">
        <v>2000694</v>
      </c>
      <c r="E84" s="10">
        <v>1770526</v>
      </c>
      <c r="F84" s="11">
        <f t="shared" si="1"/>
        <v>2.4744679671390379E-2</v>
      </c>
    </row>
    <row r="85" spans="1:6">
      <c r="A85" t="s">
        <v>203</v>
      </c>
      <c r="B85" t="s">
        <v>203</v>
      </c>
      <c r="C85" t="s">
        <v>204</v>
      </c>
      <c r="D85" s="10">
        <v>790782</v>
      </c>
      <c r="E85" s="10">
        <v>768514</v>
      </c>
      <c r="F85" s="11">
        <f t="shared" si="1"/>
        <v>5.7290584752711649E-3</v>
      </c>
    </row>
    <row r="86" spans="1:6">
      <c r="A86" t="s">
        <v>214</v>
      </c>
      <c r="B86" t="s">
        <v>214</v>
      </c>
      <c r="C86" t="s">
        <v>215</v>
      </c>
      <c r="D86" s="10">
        <v>11371185</v>
      </c>
      <c r="E86" s="10">
        <v>10711061</v>
      </c>
      <c r="F86" s="11">
        <f t="shared" si="1"/>
        <v>1.2032935832082314E-2</v>
      </c>
    </row>
    <row r="87" spans="1:6">
      <c r="A87" t="s">
        <v>208</v>
      </c>
      <c r="B87" t="s">
        <v>208</v>
      </c>
      <c r="C87" t="s">
        <v>209</v>
      </c>
      <c r="D87" s="10">
        <v>9719265</v>
      </c>
      <c r="E87" s="10">
        <v>8960829</v>
      </c>
      <c r="F87" s="11">
        <f t="shared" si="1"/>
        <v>1.6382190994755907E-2</v>
      </c>
    </row>
    <row r="88" spans="1:6">
      <c r="A88" t="s">
        <v>206</v>
      </c>
      <c r="B88" t="s">
        <v>1162</v>
      </c>
      <c r="C88" t="s">
        <v>207</v>
      </c>
      <c r="D88" s="10">
        <v>7547652</v>
      </c>
      <c r="E88" s="10">
        <v>7245701</v>
      </c>
      <c r="F88" s="11">
        <f t="shared" si="1"/>
        <v>8.1990685662405305E-3</v>
      </c>
    </row>
    <row r="89" spans="1:6">
      <c r="A89" t="s">
        <v>216</v>
      </c>
      <c r="B89" t="s">
        <v>216</v>
      </c>
      <c r="C89" t="s">
        <v>217</v>
      </c>
      <c r="D89" s="10">
        <v>9621254</v>
      </c>
      <c r="E89" s="10">
        <v>9783925</v>
      </c>
      <c r="F89" s="11">
        <f t="shared" si="1"/>
        <v>-3.3476088542906401E-3</v>
      </c>
    </row>
    <row r="90" spans="1:6">
      <c r="A90" t="s">
        <v>242</v>
      </c>
      <c r="B90" t="s">
        <v>242</v>
      </c>
      <c r="C90" t="s">
        <v>243</v>
      </c>
      <c r="D90" s="10">
        <v>343228</v>
      </c>
      <c r="E90" s="10">
        <v>330243</v>
      </c>
      <c r="F90" s="11">
        <f t="shared" si="1"/>
        <v>7.7430641195161964E-3</v>
      </c>
    </row>
    <row r="91" spans="1:6">
      <c r="A91" t="s">
        <v>232</v>
      </c>
      <c r="B91" t="s">
        <v>232</v>
      </c>
      <c r="C91" t="s">
        <v>233</v>
      </c>
      <c r="D91" s="10">
        <v>1383197753</v>
      </c>
      <c r="E91" s="10">
        <v>1309053980</v>
      </c>
      <c r="F91" s="11">
        <f t="shared" si="1"/>
        <v>1.1079590475489454E-2</v>
      </c>
    </row>
    <row r="92" spans="1:6">
      <c r="A92" t="s">
        <v>226</v>
      </c>
      <c r="B92" t="s">
        <v>226</v>
      </c>
      <c r="C92" t="s">
        <v>227</v>
      </c>
      <c r="D92" s="10">
        <v>272222987</v>
      </c>
      <c r="E92" s="10">
        <v>258162113</v>
      </c>
      <c r="F92" s="11">
        <f t="shared" si="1"/>
        <v>1.0663211702400366E-2</v>
      </c>
    </row>
    <row r="93" spans="1:6">
      <c r="A93" t="s">
        <v>238</v>
      </c>
      <c r="B93" t="s">
        <v>1163</v>
      </c>
      <c r="C93" t="s">
        <v>239</v>
      </c>
      <c r="D93" s="10">
        <v>83587129</v>
      </c>
      <c r="E93" s="10">
        <v>79360487</v>
      </c>
      <c r="F93" s="11">
        <f t="shared" si="1"/>
        <v>1.0431825895781177E-2</v>
      </c>
    </row>
    <row r="94" spans="1:6">
      <c r="A94" t="s">
        <v>240</v>
      </c>
      <c r="B94" t="s">
        <v>240</v>
      </c>
      <c r="C94" t="s">
        <v>241</v>
      </c>
      <c r="D94" s="10">
        <v>41502885</v>
      </c>
      <c r="E94" s="10">
        <v>36115649</v>
      </c>
      <c r="F94" s="11">
        <f t="shared" si="1"/>
        <v>2.8197568923209682E-2</v>
      </c>
    </row>
    <row r="95" spans="1:6">
      <c r="A95" t="s">
        <v>236</v>
      </c>
      <c r="B95" t="s">
        <v>236</v>
      </c>
      <c r="C95" t="s">
        <v>237</v>
      </c>
      <c r="D95" s="10">
        <v>4887992</v>
      </c>
      <c r="E95" s="10">
        <v>4700107</v>
      </c>
      <c r="F95" s="11">
        <f t="shared" si="1"/>
        <v>7.8700696240616708E-3</v>
      </c>
    </row>
    <row r="96" spans="1:6">
      <c r="A96" t="s">
        <v>230</v>
      </c>
      <c r="B96" t="s">
        <v>230</v>
      </c>
      <c r="C96" t="s">
        <v>231</v>
      </c>
      <c r="D96" s="10">
        <v>85895</v>
      </c>
      <c r="E96" s="10">
        <v>83167</v>
      </c>
      <c r="F96" s="11">
        <f t="shared" si="1"/>
        <v>6.4758755023768266E-3</v>
      </c>
    </row>
    <row r="97" spans="1:6">
      <c r="A97" t="s">
        <v>244</v>
      </c>
      <c r="B97" t="s">
        <v>244</v>
      </c>
      <c r="C97" t="s">
        <v>245</v>
      </c>
      <c r="D97" s="10">
        <v>8713559</v>
      </c>
      <c r="E97" s="10">
        <v>8064547</v>
      </c>
      <c r="F97" s="11">
        <f t="shared" si="1"/>
        <v>1.5600999876209887E-2</v>
      </c>
    </row>
    <row r="98" spans="1:6">
      <c r="A98" t="s">
        <v>246</v>
      </c>
      <c r="B98" t="s">
        <v>246</v>
      </c>
      <c r="C98" t="s">
        <v>247</v>
      </c>
      <c r="D98" s="10">
        <v>59132073</v>
      </c>
      <c r="E98" s="10">
        <v>59504212</v>
      </c>
      <c r="F98" s="11">
        <f t="shared" si="1"/>
        <v>-1.2539396394221081E-3</v>
      </c>
    </row>
    <row r="99" spans="1:6">
      <c r="A99" t="s">
        <v>248</v>
      </c>
      <c r="B99" t="s">
        <v>248</v>
      </c>
      <c r="C99" t="s">
        <v>249</v>
      </c>
      <c r="D99" s="10">
        <v>2913160</v>
      </c>
      <c r="E99" s="10">
        <v>2871934</v>
      </c>
      <c r="F99" s="11">
        <f t="shared" si="1"/>
        <v>2.8546131189484125E-3</v>
      </c>
    </row>
    <row r="100" spans="1:6">
      <c r="A100" t="s">
        <v>252</v>
      </c>
      <c r="B100" t="s">
        <v>252</v>
      </c>
      <c r="C100" t="s">
        <v>253</v>
      </c>
      <c r="D100" s="10">
        <v>126495647</v>
      </c>
      <c r="E100" s="10">
        <v>127974958</v>
      </c>
      <c r="F100" s="11">
        <f t="shared" si="1"/>
        <v>-2.3226400170087702E-3</v>
      </c>
    </row>
    <row r="101" spans="1:6">
      <c r="A101" t="s">
        <v>250</v>
      </c>
      <c r="B101" t="s">
        <v>250</v>
      </c>
      <c r="C101" t="s">
        <v>251</v>
      </c>
      <c r="D101" s="10">
        <v>10208662</v>
      </c>
      <c r="E101" s="10">
        <v>9159302</v>
      </c>
      <c r="F101" s="11">
        <f t="shared" si="1"/>
        <v>2.1930330954599064E-2</v>
      </c>
    </row>
    <row r="102" spans="1:6">
      <c r="A102" t="s">
        <v>254</v>
      </c>
      <c r="B102" t="s">
        <v>254</v>
      </c>
      <c r="C102" t="s">
        <v>255</v>
      </c>
      <c r="D102" s="10">
        <v>18777139</v>
      </c>
      <c r="E102" s="10">
        <v>17749648</v>
      </c>
      <c r="F102" s="11">
        <f t="shared" si="1"/>
        <v>1.1318461427342053E-2</v>
      </c>
    </row>
    <row r="103" spans="1:6">
      <c r="A103" t="s">
        <v>256</v>
      </c>
      <c r="B103" t="s">
        <v>256</v>
      </c>
      <c r="C103" t="s">
        <v>257</v>
      </c>
      <c r="D103" s="10">
        <v>53491697</v>
      </c>
      <c r="E103" s="10">
        <v>47236259</v>
      </c>
      <c r="F103" s="11">
        <f t="shared" si="1"/>
        <v>2.5184841756465737E-2</v>
      </c>
    </row>
    <row r="104" spans="1:6">
      <c r="A104" t="s">
        <v>262</v>
      </c>
      <c r="B104" t="s">
        <v>262</v>
      </c>
      <c r="C104" t="s">
        <v>263</v>
      </c>
      <c r="D104" s="10">
        <v>122439</v>
      </c>
      <c r="E104" s="10">
        <v>112407</v>
      </c>
      <c r="F104" s="11">
        <f t="shared" si="1"/>
        <v>1.724434292154009E-2</v>
      </c>
    </row>
    <row r="105" spans="1:6">
      <c r="A105" t="s">
        <v>398</v>
      </c>
      <c r="B105" t="s">
        <v>1164</v>
      </c>
      <c r="C105" t="s">
        <v>399</v>
      </c>
      <c r="D105" s="10">
        <v>25840863</v>
      </c>
      <c r="E105" s="10">
        <v>25243917</v>
      </c>
      <c r="F105" s="11">
        <f t="shared" si="1"/>
        <v>4.6853139959663892E-3</v>
      </c>
    </row>
    <row r="106" spans="1:6">
      <c r="A106" t="s">
        <v>266</v>
      </c>
      <c r="B106" t="s">
        <v>1165</v>
      </c>
      <c r="C106" t="s">
        <v>267</v>
      </c>
      <c r="D106" s="10">
        <v>51506975</v>
      </c>
      <c r="E106" s="10">
        <v>50593662</v>
      </c>
      <c r="F106" s="11">
        <f t="shared" si="1"/>
        <v>3.5845941176644303E-3</v>
      </c>
    </row>
    <row r="107" spans="1:6">
      <c r="A107" t="s">
        <v>533</v>
      </c>
      <c r="B107" t="s">
        <v>1152</v>
      </c>
      <c r="C107" t="s">
        <v>534</v>
      </c>
      <c r="D107" s="10">
        <v>1870000</v>
      </c>
      <c r="E107" s="10"/>
      <c r="F107" s="11">
        <f t="shared" si="1"/>
        <v>0</v>
      </c>
    </row>
    <row r="108" spans="1:6">
      <c r="A108" t="s">
        <v>268</v>
      </c>
      <c r="B108" t="s">
        <v>268</v>
      </c>
      <c r="C108" t="s">
        <v>269</v>
      </c>
      <c r="D108" s="10">
        <v>4302875</v>
      </c>
      <c r="E108" s="10">
        <v>3935794</v>
      </c>
      <c r="F108" s="11">
        <f t="shared" si="1"/>
        <v>1.7994130813359099E-2</v>
      </c>
    </row>
    <row r="109" spans="1:6">
      <c r="A109" t="s">
        <v>258</v>
      </c>
      <c r="B109" t="s">
        <v>1166</v>
      </c>
      <c r="C109" t="s">
        <v>259</v>
      </c>
      <c r="D109" s="10">
        <v>6301718</v>
      </c>
      <c r="E109" s="10">
        <v>5865401</v>
      </c>
      <c r="F109" s="11">
        <f t="shared" si="1"/>
        <v>1.4453748325704785E-2</v>
      </c>
    </row>
    <row r="110" spans="1:6">
      <c r="A110" t="s">
        <v>272</v>
      </c>
      <c r="B110" t="s">
        <v>1167</v>
      </c>
      <c r="C110" t="s">
        <v>273</v>
      </c>
      <c r="D110" s="10">
        <v>7164822</v>
      </c>
      <c r="E110" s="10">
        <v>6663967</v>
      </c>
      <c r="F110" s="11">
        <f t="shared" si="1"/>
        <v>1.4599195292863465E-2</v>
      </c>
    </row>
    <row r="111" spans="1:6">
      <c r="A111" t="s">
        <v>302</v>
      </c>
      <c r="B111" t="s">
        <v>302</v>
      </c>
      <c r="C111" t="s">
        <v>303</v>
      </c>
      <c r="D111" s="10">
        <v>1892993</v>
      </c>
      <c r="E111" s="10">
        <v>1992663</v>
      </c>
      <c r="F111" s="11">
        <f t="shared" si="1"/>
        <v>-1.0210071837546408E-2</v>
      </c>
    </row>
    <row r="112" spans="1:6">
      <c r="A112" t="s">
        <v>274</v>
      </c>
      <c r="B112" t="s">
        <v>274</v>
      </c>
      <c r="C112" t="s">
        <v>275</v>
      </c>
      <c r="D112" s="10">
        <v>6019795</v>
      </c>
      <c r="E112" s="10">
        <v>5851479</v>
      </c>
      <c r="F112" s="11">
        <f t="shared" si="1"/>
        <v>5.6878659890040595E-3</v>
      </c>
    </row>
    <row r="113" spans="1:6">
      <c r="A113" t="s">
        <v>294</v>
      </c>
      <c r="B113" t="s">
        <v>294</v>
      </c>
      <c r="C113" t="s">
        <v>295</v>
      </c>
      <c r="D113" s="10">
        <v>2322217</v>
      </c>
      <c r="E113" s="10">
        <v>2174645</v>
      </c>
      <c r="F113" s="11">
        <f t="shared" si="1"/>
        <v>1.3217975193328346E-2</v>
      </c>
    </row>
    <row r="114" spans="1:6">
      <c r="A114" t="s">
        <v>276</v>
      </c>
      <c r="B114" t="s">
        <v>276</v>
      </c>
      <c r="C114" t="s">
        <v>277</v>
      </c>
      <c r="D114" s="10">
        <v>5103853</v>
      </c>
      <c r="E114" s="10">
        <v>4499621</v>
      </c>
      <c r="F114" s="11">
        <f t="shared" si="1"/>
        <v>2.5520731928534213E-2</v>
      </c>
    </row>
    <row r="115" spans="1:6">
      <c r="A115" t="s">
        <v>278</v>
      </c>
      <c r="B115" t="s">
        <v>278</v>
      </c>
      <c r="C115" t="s">
        <v>279</v>
      </c>
      <c r="D115" s="10">
        <v>6662173</v>
      </c>
      <c r="E115" s="10">
        <v>6234955</v>
      </c>
      <c r="F115" s="11">
        <f t="shared" si="1"/>
        <v>1.334310436149333E-2</v>
      </c>
    </row>
    <row r="116" spans="1:6">
      <c r="A116" t="s">
        <v>287</v>
      </c>
      <c r="B116" t="s">
        <v>287</v>
      </c>
      <c r="C116" t="s">
        <v>288</v>
      </c>
      <c r="D116" s="10">
        <v>38645</v>
      </c>
      <c r="E116" s="10">
        <v>37403</v>
      </c>
      <c r="F116" s="11">
        <f t="shared" si="1"/>
        <v>6.5546856296052614E-3</v>
      </c>
    </row>
    <row r="117" spans="1:6">
      <c r="A117" t="s">
        <v>298</v>
      </c>
      <c r="B117" t="s">
        <v>298</v>
      </c>
      <c r="C117" t="s">
        <v>299</v>
      </c>
      <c r="D117" s="10">
        <v>2852478</v>
      </c>
      <c r="E117" s="10">
        <v>2931926</v>
      </c>
      <c r="F117" s="11">
        <f t="shared" si="1"/>
        <v>-5.4792249423425421E-3</v>
      </c>
    </row>
    <row r="118" spans="1:6">
      <c r="A118" t="s">
        <v>300</v>
      </c>
      <c r="B118" t="s">
        <v>300</v>
      </c>
      <c r="C118" t="s">
        <v>301</v>
      </c>
      <c r="D118" s="10">
        <v>603944</v>
      </c>
      <c r="E118" s="10">
        <v>566741</v>
      </c>
      <c r="F118" s="11">
        <f t="shared" si="1"/>
        <v>1.2797003559049891E-2</v>
      </c>
    </row>
    <row r="119" spans="1:6">
      <c r="A119" t="s">
        <v>304</v>
      </c>
      <c r="B119" t="s">
        <v>1168</v>
      </c>
      <c r="C119" t="s">
        <v>305</v>
      </c>
      <c r="D119" s="10">
        <v>651875</v>
      </c>
      <c r="E119" s="10">
        <v>600942</v>
      </c>
      <c r="F119" s="11">
        <f t="shared" si="1"/>
        <v>1.6403971973147691E-2</v>
      </c>
    </row>
    <row r="120" spans="1:6">
      <c r="A120" t="s">
        <v>314</v>
      </c>
      <c r="B120" t="s">
        <v>314</v>
      </c>
      <c r="C120" t="s">
        <v>315</v>
      </c>
      <c r="D120" s="10">
        <v>27690798</v>
      </c>
      <c r="E120" s="10">
        <v>24234088</v>
      </c>
      <c r="F120" s="11">
        <f t="shared" si="1"/>
        <v>2.7026756582183564E-2</v>
      </c>
    </row>
    <row r="121" spans="1:6">
      <c r="A121" t="s">
        <v>348</v>
      </c>
      <c r="B121" t="s">
        <v>348</v>
      </c>
      <c r="C121" t="s">
        <v>349</v>
      </c>
      <c r="D121" s="10">
        <v>20283691</v>
      </c>
      <c r="E121" s="10">
        <v>17573607</v>
      </c>
      <c r="F121" s="11">
        <f t="shared" si="1"/>
        <v>2.9099139794801498E-2</v>
      </c>
    </row>
    <row r="122" spans="1:6">
      <c r="A122" t="s">
        <v>350</v>
      </c>
      <c r="B122" t="s">
        <v>350</v>
      </c>
      <c r="C122" t="s">
        <v>351</v>
      </c>
      <c r="D122" s="10">
        <v>32869322.999999996</v>
      </c>
      <c r="E122" s="10">
        <v>30723155</v>
      </c>
      <c r="F122" s="11">
        <f t="shared" si="1"/>
        <v>1.3596236758058655E-2</v>
      </c>
    </row>
    <row r="123" spans="1:6">
      <c r="A123" t="s">
        <v>316</v>
      </c>
      <c r="B123" t="s">
        <v>316</v>
      </c>
      <c r="C123" t="s">
        <v>317</v>
      </c>
      <c r="D123" s="10">
        <v>458909</v>
      </c>
      <c r="E123" s="10">
        <v>418403</v>
      </c>
      <c r="F123" s="11">
        <f t="shared" si="1"/>
        <v>1.8653207570599406E-2</v>
      </c>
    </row>
    <row r="124" spans="1:6">
      <c r="A124" t="s">
        <v>328</v>
      </c>
      <c r="B124" t="s">
        <v>328</v>
      </c>
      <c r="C124" t="s">
        <v>329</v>
      </c>
      <c r="D124" s="10">
        <v>20284180</v>
      </c>
      <c r="E124" s="10">
        <v>17467905</v>
      </c>
      <c r="F124" s="11">
        <f t="shared" si="1"/>
        <v>3.0346563388922165E-2</v>
      </c>
    </row>
    <row r="125" spans="1:6">
      <c r="A125" t="s">
        <v>330</v>
      </c>
      <c r="B125" t="s">
        <v>330</v>
      </c>
      <c r="C125" t="s">
        <v>331</v>
      </c>
      <c r="D125" s="10">
        <v>434363</v>
      </c>
      <c r="E125" s="10">
        <v>427616</v>
      </c>
      <c r="F125" s="11">
        <f t="shared" si="1"/>
        <v>3.1359053839130624E-3</v>
      </c>
    </row>
    <row r="126" spans="1:6">
      <c r="A126" t="s">
        <v>322</v>
      </c>
      <c r="B126" t="s">
        <v>322</v>
      </c>
      <c r="C126" t="s">
        <v>323</v>
      </c>
      <c r="D126" s="10">
        <v>53251</v>
      </c>
      <c r="E126" s="10">
        <v>52994</v>
      </c>
      <c r="F126" s="11">
        <f t="shared" si="1"/>
        <v>9.6804508536108003E-4</v>
      </c>
    </row>
    <row r="127" spans="1:6">
      <c r="A127" t="s">
        <v>344</v>
      </c>
      <c r="B127" t="s">
        <v>344</v>
      </c>
      <c r="C127" t="s">
        <v>345</v>
      </c>
      <c r="D127" s="10">
        <v>4783767</v>
      </c>
      <c r="E127" s="10">
        <v>4182341.0000000005</v>
      </c>
      <c r="F127" s="11">
        <f t="shared" si="1"/>
        <v>2.7235727472586957E-2</v>
      </c>
    </row>
    <row r="128" spans="1:6">
      <c r="A128" t="s">
        <v>346</v>
      </c>
      <c r="B128" t="s">
        <v>346</v>
      </c>
      <c r="C128" t="s">
        <v>347</v>
      </c>
      <c r="D128" s="10">
        <v>1274114</v>
      </c>
      <c r="E128" s="10">
        <v>1259456</v>
      </c>
      <c r="F128" s="11">
        <f t="shared" si="1"/>
        <v>2.3169105768860998E-3</v>
      </c>
    </row>
    <row r="129" spans="1:6">
      <c r="A129" t="s">
        <v>320</v>
      </c>
      <c r="B129" t="s">
        <v>320</v>
      </c>
      <c r="C129" t="s">
        <v>321</v>
      </c>
      <c r="D129" s="10">
        <v>133870027</v>
      </c>
      <c r="E129" s="10">
        <v>125890949</v>
      </c>
      <c r="F129" s="11">
        <f t="shared" si="1"/>
        <v>1.2366507317728592E-2</v>
      </c>
    </row>
    <row r="130" spans="1:6">
      <c r="A130" t="s">
        <v>173</v>
      </c>
      <c r="B130" t="s">
        <v>1169</v>
      </c>
      <c r="C130" t="s">
        <v>174</v>
      </c>
      <c r="D130" s="10">
        <v>107774</v>
      </c>
      <c r="E130" s="10">
        <v>104433</v>
      </c>
      <c r="F130" s="11">
        <f t="shared" si="1"/>
        <v>6.3180199268806359E-3</v>
      </c>
    </row>
    <row r="131" spans="1:6">
      <c r="A131" t="s">
        <v>312</v>
      </c>
      <c r="B131" t="s">
        <v>1170</v>
      </c>
      <c r="C131" t="s">
        <v>313</v>
      </c>
      <c r="D131" s="10">
        <v>4017687</v>
      </c>
      <c r="E131" s="10">
        <v>4065980</v>
      </c>
      <c r="F131" s="11">
        <f t="shared" ref="F131:F194" si="2">(IFERROR(((D131/E131)^(1/5)-1),0))</f>
        <v>-2.3868334620955611E-3</v>
      </c>
    </row>
    <row r="132" spans="1:6">
      <c r="A132" t="s">
        <v>310</v>
      </c>
      <c r="B132" t="s">
        <v>310</v>
      </c>
      <c r="C132" t="s">
        <v>311</v>
      </c>
      <c r="D132" s="10">
        <v>39297</v>
      </c>
      <c r="E132" s="10">
        <v>38307</v>
      </c>
      <c r="F132" s="11">
        <f t="shared" si="2"/>
        <v>5.1161496202631884E-3</v>
      </c>
    </row>
    <row r="133" spans="1:6">
      <c r="A133" t="s">
        <v>338</v>
      </c>
      <c r="B133" t="s">
        <v>338</v>
      </c>
      <c r="C133" t="s">
        <v>339</v>
      </c>
      <c r="D133" s="10">
        <v>3209404</v>
      </c>
      <c r="E133" s="10">
        <v>2976877</v>
      </c>
      <c r="F133" s="11">
        <f t="shared" si="2"/>
        <v>1.5155798872611204E-2</v>
      </c>
    </row>
    <row r="134" spans="1:6">
      <c r="A134" t="s">
        <v>336</v>
      </c>
      <c r="B134" t="s">
        <v>336</v>
      </c>
      <c r="C134" t="s">
        <v>337</v>
      </c>
      <c r="D134" s="10">
        <v>629397</v>
      </c>
      <c r="E134" s="10">
        <v>628178</v>
      </c>
      <c r="F134" s="11">
        <f t="shared" si="2"/>
        <v>3.8780565266738343E-4</v>
      </c>
    </row>
    <row r="135" spans="1:6">
      <c r="A135" t="s">
        <v>308</v>
      </c>
      <c r="B135" t="s">
        <v>308</v>
      </c>
      <c r="C135" t="s">
        <v>309</v>
      </c>
      <c r="D135" s="10">
        <v>37070718</v>
      </c>
      <c r="E135" s="10">
        <v>34803322</v>
      </c>
      <c r="F135" s="11">
        <f t="shared" si="2"/>
        <v>1.2702913939437233E-2</v>
      </c>
    </row>
    <row r="136" spans="1:6">
      <c r="A136" t="s">
        <v>342</v>
      </c>
      <c r="B136" t="s">
        <v>342</v>
      </c>
      <c r="C136" t="s">
        <v>343</v>
      </c>
      <c r="D136" s="10">
        <v>32309195</v>
      </c>
      <c r="E136" s="10">
        <v>28010691</v>
      </c>
      <c r="F136" s="11">
        <f t="shared" si="2"/>
        <v>2.8964669202313553E-2</v>
      </c>
    </row>
    <row r="137" spans="1:6">
      <c r="A137" t="s">
        <v>332</v>
      </c>
      <c r="B137" t="s">
        <v>332</v>
      </c>
      <c r="C137" t="s">
        <v>333</v>
      </c>
      <c r="D137" s="10">
        <v>54808276</v>
      </c>
      <c r="E137" s="10">
        <v>52403669</v>
      </c>
      <c r="F137" s="11">
        <f t="shared" si="2"/>
        <v>9.0132966153517735E-3</v>
      </c>
    </row>
    <row r="138" spans="1:6">
      <c r="A138" t="s">
        <v>354</v>
      </c>
      <c r="B138" t="s">
        <v>354</v>
      </c>
      <c r="C138" t="s">
        <v>355</v>
      </c>
      <c r="D138" s="10">
        <v>2696537</v>
      </c>
      <c r="E138" s="10">
        <v>2425561</v>
      </c>
      <c r="F138" s="11">
        <f t="shared" si="2"/>
        <v>2.1407015651801586E-2</v>
      </c>
    </row>
    <row r="139" spans="1:6">
      <c r="A139" t="s">
        <v>370</v>
      </c>
      <c r="B139" t="s">
        <v>370</v>
      </c>
      <c r="C139" t="s">
        <v>371</v>
      </c>
      <c r="D139" s="10">
        <v>11227</v>
      </c>
      <c r="E139" s="10">
        <v>11260</v>
      </c>
      <c r="F139" s="11">
        <f t="shared" si="2"/>
        <v>-5.868339925197974E-4</v>
      </c>
    </row>
    <row r="140" spans="1:6">
      <c r="A140" t="s">
        <v>368</v>
      </c>
      <c r="B140" t="s">
        <v>368</v>
      </c>
      <c r="C140" t="s">
        <v>369</v>
      </c>
      <c r="D140" s="10">
        <v>30260244</v>
      </c>
      <c r="E140" s="10">
        <v>28656282</v>
      </c>
      <c r="F140" s="11">
        <f t="shared" si="2"/>
        <v>1.0951955478630371E-2</v>
      </c>
    </row>
    <row r="141" spans="1:6">
      <c r="A141" t="s">
        <v>364</v>
      </c>
      <c r="B141" t="s">
        <v>364</v>
      </c>
      <c r="C141" t="s">
        <v>365</v>
      </c>
      <c r="D141" s="10">
        <v>17181248</v>
      </c>
      <c r="E141" s="10">
        <v>16938499</v>
      </c>
      <c r="F141" s="11">
        <f t="shared" si="2"/>
        <v>2.8499490202138489E-3</v>
      </c>
    </row>
    <row r="142" spans="1:6">
      <c r="A142" t="s">
        <v>356</v>
      </c>
      <c r="B142" t="s">
        <v>356</v>
      </c>
      <c r="C142" t="s">
        <v>357</v>
      </c>
      <c r="D142" s="10">
        <v>286913</v>
      </c>
      <c r="E142" s="10">
        <v>269091</v>
      </c>
      <c r="F142" s="11">
        <f t="shared" si="2"/>
        <v>1.2908488746436797E-2</v>
      </c>
    </row>
    <row r="143" spans="1:6">
      <c r="A143" t="s">
        <v>372</v>
      </c>
      <c r="B143" t="s">
        <v>372</v>
      </c>
      <c r="C143" t="s">
        <v>373</v>
      </c>
      <c r="D143" s="10">
        <v>4834420</v>
      </c>
      <c r="E143" s="10">
        <v>4614532</v>
      </c>
      <c r="F143" s="11">
        <f t="shared" si="2"/>
        <v>9.3536159243783334E-3</v>
      </c>
    </row>
    <row r="144" spans="1:6">
      <c r="A144" t="s">
        <v>362</v>
      </c>
      <c r="B144" t="s">
        <v>362</v>
      </c>
      <c r="C144" t="s">
        <v>363</v>
      </c>
      <c r="D144" s="10">
        <v>6416568</v>
      </c>
      <c r="E144" s="10">
        <v>6082035</v>
      </c>
      <c r="F144" s="11">
        <f t="shared" si="2"/>
        <v>1.0766354816442947E-2</v>
      </c>
    </row>
    <row r="145" spans="1:6">
      <c r="A145" t="s">
        <v>358</v>
      </c>
      <c r="B145" t="s">
        <v>358</v>
      </c>
      <c r="C145" t="s">
        <v>359</v>
      </c>
      <c r="D145" s="10">
        <v>24074693</v>
      </c>
      <c r="E145" s="10">
        <v>19896965</v>
      </c>
      <c r="F145" s="11">
        <f t="shared" si="2"/>
        <v>3.8854641115531718E-2</v>
      </c>
    </row>
    <row r="146" spans="1:6">
      <c r="A146" t="s">
        <v>360</v>
      </c>
      <c r="B146" t="s">
        <v>360</v>
      </c>
      <c r="C146" t="s">
        <v>361</v>
      </c>
      <c r="D146" s="10">
        <v>206152701</v>
      </c>
      <c r="E146" s="10">
        <v>181181744</v>
      </c>
      <c r="F146" s="11">
        <f t="shared" si="2"/>
        <v>2.6159614810100651E-2</v>
      </c>
    </row>
    <row r="147" spans="1:6">
      <c r="A147" t="s">
        <v>326</v>
      </c>
      <c r="B147" t="s">
        <v>1171</v>
      </c>
      <c r="C147" t="s">
        <v>327</v>
      </c>
      <c r="D147" s="10">
        <v>2088034.9999999998</v>
      </c>
      <c r="E147" s="10">
        <v>2079308</v>
      </c>
      <c r="F147" s="11">
        <f t="shared" si="2"/>
        <v>8.3800818898782659E-4</v>
      </c>
    </row>
    <row r="148" spans="1:6">
      <c r="A148" t="s">
        <v>340</v>
      </c>
      <c r="B148" t="s">
        <v>340</v>
      </c>
      <c r="C148" t="s">
        <v>341</v>
      </c>
      <c r="D148" s="10">
        <v>55347</v>
      </c>
      <c r="E148" s="10">
        <v>54816</v>
      </c>
      <c r="F148" s="11">
        <f t="shared" si="2"/>
        <v>1.9299269167405431E-3</v>
      </c>
    </row>
    <row r="149" spans="1:6">
      <c r="A149" t="s">
        <v>366</v>
      </c>
      <c r="B149" t="s">
        <v>366</v>
      </c>
      <c r="C149" t="s">
        <v>367</v>
      </c>
      <c r="D149" s="10">
        <v>5449693</v>
      </c>
      <c r="E149" s="10">
        <v>5199836</v>
      </c>
      <c r="F149" s="11">
        <f t="shared" si="2"/>
        <v>9.4306288028846996E-3</v>
      </c>
    </row>
    <row r="150" spans="1:6">
      <c r="A150" t="s">
        <v>376</v>
      </c>
      <c r="B150" t="s">
        <v>376</v>
      </c>
      <c r="C150" t="s">
        <v>377</v>
      </c>
      <c r="D150" s="10">
        <v>5149700</v>
      </c>
      <c r="E150" s="10">
        <v>4199810</v>
      </c>
      <c r="F150" s="11">
        <f t="shared" si="2"/>
        <v>4.1622751296491955E-2</v>
      </c>
    </row>
    <row r="151" spans="1:6">
      <c r="A151" t="s">
        <v>380</v>
      </c>
      <c r="B151" t="s">
        <v>380</v>
      </c>
      <c r="C151" t="s">
        <v>381</v>
      </c>
      <c r="D151" s="10">
        <v>208362334</v>
      </c>
      <c r="E151" s="10">
        <v>189380513</v>
      </c>
      <c r="F151" s="11">
        <f t="shared" si="2"/>
        <v>1.9287703489355934E-2</v>
      </c>
    </row>
    <row r="152" spans="1:6">
      <c r="A152" t="s">
        <v>388</v>
      </c>
      <c r="B152" t="s">
        <v>388</v>
      </c>
      <c r="C152" t="s">
        <v>389</v>
      </c>
      <c r="D152" s="10">
        <v>22442</v>
      </c>
      <c r="E152" s="10">
        <v>21288</v>
      </c>
      <c r="F152" s="11">
        <f t="shared" si="2"/>
        <v>1.0614067688097917E-2</v>
      </c>
    </row>
    <row r="153" spans="1:6">
      <c r="A153" t="s">
        <v>382</v>
      </c>
      <c r="B153" t="s">
        <v>382</v>
      </c>
      <c r="C153" t="s">
        <v>383</v>
      </c>
      <c r="D153" s="10">
        <v>4289330</v>
      </c>
      <c r="E153" s="10">
        <v>3969249</v>
      </c>
      <c r="F153" s="11">
        <f t="shared" si="2"/>
        <v>1.5631642791849698E-2</v>
      </c>
    </row>
    <row r="154" spans="1:6">
      <c r="A154" t="s">
        <v>390</v>
      </c>
      <c r="B154" t="s">
        <v>390</v>
      </c>
      <c r="C154" t="s">
        <v>391</v>
      </c>
      <c r="D154" s="10">
        <v>8755675</v>
      </c>
      <c r="E154" s="10">
        <v>7919825</v>
      </c>
      <c r="F154" s="11">
        <f t="shared" si="2"/>
        <v>2.0269277892605686E-2</v>
      </c>
    </row>
    <row r="155" spans="1:6">
      <c r="A155" t="s">
        <v>402</v>
      </c>
      <c r="B155" t="s">
        <v>402</v>
      </c>
      <c r="C155" t="s">
        <v>403</v>
      </c>
      <c r="D155" s="10">
        <v>7066330</v>
      </c>
      <c r="E155" s="10">
        <v>6639119</v>
      </c>
      <c r="F155" s="11">
        <f t="shared" si="2"/>
        <v>1.2550499982397323E-2</v>
      </c>
    </row>
    <row r="156" spans="1:6">
      <c r="A156" t="s">
        <v>384</v>
      </c>
      <c r="B156" t="s">
        <v>384</v>
      </c>
      <c r="C156" t="s">
        <v>385</v>
      </c>
      <c r="D156" s="10">
        <v>33312178</v>
      </c>
      <c r="E156" s="10">
        <v>31376671</v>
      </c>
      <c r="F156" s="11">
        <f t="shared" si="2"/>
        <v>1.2043623506592382E-2</v>
      </c>
    </row>
    <row r="157" spans="1:6">
      <c r="A157" t="s">
        <v>386</v>
      </c>
      <c r="B157" t="s">
        <v>386</v>
      </c>
      <c r="C157" t="s">
        <v>387</v>
      </c>
      <c r="D157" s="10">
        <v>109703396</v>
      </c>
      <c r="E157" s="10">
        <v>101716359</v>
      </c>
      <c r="F157" s="11">
        <f t="shared" si="2"/>
        <v>1.5233297337932994E-2</v>
      </c>
    </row>
    <row r="158" spans="1:6">
      <c r="A158" t="s">
        <v>392</v>
      </c>
      <c r="B158" t="s">
        <v>392</v>
      </c>
      <c r="C158" t="s">
        <v>393</v>
      </c>
      <c r="D158" s="10">
        <v>37942231</v>
      </c>
      <c r="E158" s="10">
        <v>38265226</v>
      </c>
      <c r="F158" s="11">
        <f t="shared" si="2"/>
        <v>-1.6939197503730297E-3</v>
      </c>
    </row>
    <row r="159" spans="1:6">
      <c r="A159" t="s">
        <v>400</v>
      </c>
      <c r="B159" t="s">
        <v>400</v>
      </c>
      <c r="C159" t="s">
        <v>401</v>
      </c>
      <c r="D159" s="10">
        <v>10218413</v>
      </c>
      <c r="E159" s="10">
        <v>10418473</v>
      </c>
      <c r="F159" s="11">
        <f t="shared" si="2"/>
        <v>-3.8703291986296184E-3</v>
      </c>
    </row>
    <row r="160" spans="1:6">
      <c r="A160" t="s">
        <v>396</v>
      </c>
      <c r="B160" t="s">
        <v>396</v>
      </c>
      <c r="C160" t="s">
        <v>397</v>
      </c>
      <c r="D160" s="10">
        <v>3650608</v>
      </c>
      <c r="E160" s="10">
        <v>3673728</v>
      </c>
      <c r="F160" s="11">
        <f t="shared" si="2"/>
        <v>-1.2618474475230013E-3</v>
      </c>
    </row>
    <row r="161" spans="1:6">
      <c r="A161" t="s">
        <v>412</v>
      </c>
      <c r="B161" t="s">
        <v>412</v>
      </c>
      <c r="C161" t="s">
        <v>413</v>
      </c>
      <c r="D161" s="10">
        <v>2791807</v>
      </c>
      <c r="E161" s="10">
        <v>2481539</v>
      </c>
      <c r="F161" s="11">
        <f t="shared" si="2"/>
        <v>2.3841802404079404E-2</v>
      </c>
    </row>
    <row r="162" spans="1:6">
      <c r="A162" t="s">
        <v>414</v>
      </c>
      <c r="B162" t="s">
        <v>414</v>
      </c>
      <c r="C162" t="s">
        <v>415</v>
      </c>
      <c r="D162" s="10">
        <v>19388362</v>
      </c>
      <c r="E162" s="10">
        <v>19876621</v>
      </c>
      <c r="F162" s="11">
        <f t="shared" si="2"/>
        <v>-4.9618944903351281E-3</v>
      </c>
    </row>
    <row r="163" spans="1:6">
      <c r="A163" t="s">
        <v>416</v>
      </c>
      <c r="B163" t="s">
        <v>416</v>
      </c>
      <c r="C163" t="s">
        <v>417</v>
      </c>
      <c r="D163" s="10">
        <v>143786842</v>
      </c>
      <c r="E163" s="10">
        <v>143888004</v>
      </c>
      <c r="F163" s="11">
        <f t="shared" si="2"/>
        <v>-1.4065169910504327E-4</v>
      </c>
    </row>
    <row r="164" spans="1:6">
      <c r="A164" t="s">
        <v>418</v>
      </c>
      <c r="B164" t="s">
        <v>418</v>
      </c>
      <c r="C164" t="s">
        <v>419</v>
      </c>
      <c r="D164" s="10">
        <v>13087173</v>
      </c>
      <c r="E164" s="10">
        <v>11629553</v>
      </c>
      <c r="F164" s="11">
        <f t="shared" si="2"/>
        <v>2.3897692440756124E-2</v>
      </c>
    </row>
    <row r="165" spans="1:6">
      <c r="A165" t="s">
        <v>531</v>
      </c>
      <c r="B165" t="s">
        <v>531</v>
      </c>
      <c r="C165" t="s">
        <v>532</v>
      </c>
      <c r="D165" s="10">
        <v>200117</v>
      </c>
      <c r="E165" s="10">
        <v>193759</v>
      </c>
      <c r="F165" s="11">
        <f t="shared" si="2"/>
        <v>6.4783094030809174E-3</v>
      </c>
    </row>
    <row r="166" spans="1:6">
      <c r="A166" t="s">
        <v>436</v>
      </c>
      <c r="B166" t="s">
        <v>436</v>
      </c>
      <c r="C166" t="s">
        <v>437</v>
      </c>
      <c r="D166" s="10">
        <v>33809</v>
      </c>
      <c r="E166" s="10">
        <v>32960</v>
      </c>
      <c r="F166" s="11">
        <f t="shared" si="2"/>
        <v>5.0994248719173907E-3</v>
      </c>
    </row>
    <row r="167" spans="1:6">
      <c r="A167" t="s">
        <v>450</v>
      </c>
      <c r="B167" t="s">
        <v>450</v>
      </c>
      <c r="C167" t="s">
        <v>451</v>
      </c>
      <c r="D167" s="10">
        <v>218011</v>
      </c>
      <c r="E167" s="10">
        <v>195553</v>
      </c>
      <c r="F167" s="11">
        <f t="shared" si="2"/>
        <v>2.1980913080446474E-2</v>
      </c>
    </row>
    <row r="168" spans="1:6">
      <c r="A168" t="s">
        <v>422</v>
      </c>
      <c r="B168" t="s">
        <v>422</v>
      </c>
      <c r="C168" t="s">
        <v>423</v>
      </c>
      <c r="D168" s="10">
        <v>34709640</v>
      </c>
      <c r="E168" s="10">
        <v>31557144</v>
      </c>
      <c r="F168" s="11">
        <f t="shared" si="2"/>
        <v>1.9225975948413021E-2</v>
      </c>
    </row>
    <row r="169" spans="1:6">
      <c r="A169" t="s">
        <v>426</v>
      </c>
      <c r="B169" t="s">
        <v>426</v>
      </c>
      <c r="C169" t="s">
        <v>427</v>
      </c>
      <c r="D169" s="10">
        <v>17200154</v>
      </c>
      <c r="E169" s="10">
        <v>14976994</v>
      </c>
      <c r="F169" s="11">
        <f t="shared" si="2"/>
        <v>2.8067276928300133E-2</v>
      </c>
    </row>
    <row r="170" spans="1:6">
      <c r="A170" t="s">
        <v>440</v>
      </c>
      <c r="B170" t="s">
        <v>440</v>
      </c>
      <c r="C170" t="s">
        <v>441</v>
      </c>
      <c r="D170" s="10">
        <v>8703942</v>
      </c>
      <c r="E170" s="10">
        <v>8851280</v>
      </c>
      <c r="F170" s="11">
        <f t="shared" si="2"/>
        <v>-3.3515818367023664E-3</v>
      </c>
    </row>
    <row r="171" spans="1:6">
      <c r="A171" t="s">
        <v>464</v>
      </c>
      <c r="B171" t="s">
        <v>464</v>
      </c>
      <c r="C171" t="s">
        <v>465</v>
      </c>
      <c r="D171" s="10">
        <v>96112</v>
      </c>
      <c r="E171" s="10">
        <v>93742</v>
      </c>
      <c r="F171" s="11">
        <f t="shared" si="2"/>
        <v>5.0060586962428211E-3</v>
      </c>
    </row>
    <row r="172" spans="1:6">
      <c r="A172" t="s">
        <v>432</v>
      </c>
      <c r="B172" t="s">
        <v>432</v>
      </c>
      <c r="C172" t="s">
        <v>433</v>
      </c>
      <c r="D172" s="10">
        <v>8046931</v>
      </c>
      <c r="E172" s="10">
        <v>7237025</v>
      </c>
      <c r="F172" s="11">
        <f t="shared" si="2"/>
        <v>2.1442775084454579E-2</v>
      </c>
    </row>
    <row r="173" spans="1:6">
      <c r="A173" t="s">
        <v>428</v>
      </c>
      <c r="B173" t="s">
        <v>428</v>
      </c>
      <c r="C173" t="s">
        <v>429</v>
      </c>
      <c r="D173" s="10">
        <v>5935053</v>
      </c>
      <c r="E173" s="10">
        <v>5535262</v>
      </c>
      <c r="F173" s="11">
        <f t="shared" si="2"/>
        <v>1.4045130508548942E-2</v>
      </c>
    </row>
    <row r="174" spans="1:6">
      <c r="A174" t="s">
        <v>462</v>
      </c>
      <c r="B174" t="s">
        <v>462</v>
      </c>
      <c r="C174" t="s">
        <v>463</v>
      </c>
      <c r="D174" s="10">
        <v>41364</v>
      </c>
      <c r="E174" s="10">
        <v>38750</v>
      </c>
      <c r="F174" s="11">
        <f t="shared" si="2"/>
        <v>1.3141638482704776E-2</v>
      </c>
    </row>
    <row r="175" spans="1:6">
      <c r="A175" t="s">
        <v>454</v>
      </c>
      <c r="B175" t="s">
        <v>1172</v>
      </c>
      <c r="C175" t="s">
        <v>455</v>
      </c>
      <c r="D175" s="10">
        <v>5451400</v>
      </c>
      <c r="E175" s="10">
        <v>5439318</v>
      </c>
      <c r="F175" s="11">
        <f t="shared" si="2"/>
        <v>4.4385268532165512E-4</v>
      </c>
    </row>
    <row r="176" spans="1:6">
      <c r="A176" t="s">
        <v>456</v>
      </c>
      <c r="B176" t="s">
        <v>456</v>
      </c>
      <c r="C176" t="s">
        <v>457</v>
      </c>
      <c r="D176" s="10">
        <v>2082054.9999999998</v>
      </c>
      <c r="E176" s="10">
        <v>2074788</v>
      </c>
      <c r="F176" s="11">
        <f t="shared" si="2"/>
        <v>6.9952594669131507E-4</v>
      </c>
    </row>
    <row r="177" spans="1:6">
      <c r="A177" t="s">
        <v>430</v>
      </c>
      <c r="B177" t="s">
        <v>430</v>
      </c>
      <c r="C177" t="s">
        <v>431</v>
      </c>
      <c r="D177" s="10">
        <v>647297</v>
      </c>
      <c r="E177" s="10">
        <v>587482</v>
      </c>
      <c r="F177" s="11">
        <f t="shared" si="2"/>
        <v>1.9581169396492237E-2</v>
      </c>
    </row>
    <row r="178" spans="1:6">
      <c r="A178" t="s">
        <v>438</v>
      </c>
      <c r="B178" t="s">
        <v>438</v>
      </c>
      <c r="C178" t="s">
        <v>439</v>
      </c>
      <c r="D178" s="10">
        <v>16105174</v>
      </c>
      <c r="E178" s="10">
        <v>13908129</v>
      </c>
      <c r="F178" s="11">
        <f t="shared" si="2"/>
        <v>2.9767881931400009E-2</v>
      </c>
    </row>
    <row r="179" spans="1:6">
      <c r="A179" t="s">
        <v>537</v>
      </c>
      <c r="B179" t="s">
        <v>537</v>
      </c>
      <c r="C179" t="s">
        <v>538</v>
      </c>
      <c r="D179" s="10">
        <v>58721229</v>
      </c>
      <c r="E179" s="10">
        <v>55291225</v>
      </c>
      <c r="F179" s="11">
        <f t="shared" si="2"/>
        <v>1.2110160897487399E-2</v>
      </c>
    </row>
    <row r="180" spans="1:6">
      <c r="A180" t="s">
        <v>444</v>
      </c>
      <c r="B180" t="s">
        <v>444</v>
      </c>
      <c r="C180" t="s">
        <v>445</v>
      </c>
      <c r="D180" s="10">
        <v>13610007</v>
      </c>
      <c r="E180" s="10">
        <v>11882136</v>
      </c>
      <c r="F180" s="11">
        <f t="shared" si="2"/>
        <v>2.7525872425782527E-2</v>
      </c>
    </row>
    <row r="181" spans="1:6">
      <c r="A181" t="s">
        <v>155</v>
      </c>
      <c r="B181" t="s">
        <v>155</v>
      </c>
      <c r="C181" t="s">
        <v>156</v>
      </c>
      <c r="D181" s="10">
        <v>46459219</v>
      </c>
      <c r="E181" s="10">
        <v>46397664</v>
      </c>
      <c r="F181" s="11">
        <f t="shared" si="2"/>
        <v>2.6519593911000783E-4</v>
      </c>
    </row>
    <row r="182" spans="1:6">
      <c r="A182" t="s">
        <v>289</v>
      </c>
      <c r="B182" t="s">
        <v>289</v>
      </c>
      <c r="C182" t="s">
        <v>290</v>
      </c>
      <c r="D182" s="10">
        <v>21084042</v>
      </c>
      <c r="E182" s="10">
        <v>20714040</v>
      </c>
      <c r="F182" s="11">
        <f t="shared" si="2"/>
        <v>3.5472205075586238E-3</v>
      </c>
    </row>
    <row r="183" spans="1:6">
      <c r="A183" t="s">
        <v>264</v>
      </c>
      <c r="B183" t="s">
        <v>1173</v>
      </c>
      <c r="C183" t="s">
        <v>265</v>
      </c>
      <c r="D183" s="10">
        <v>56813</v>
      </c>
      <c r="E183" s="10">
        <v>54288</v>
      </c>
      <c r="F183" s="11">
        <f t="shared" si="2"/>
        <v>9.1338543179453335E-3</v>
      </c>
    </row>
    <row r="184" spans="1:6">
      <c r="A184" t="s">
        <v>280</v>
      </c>
      <c r="B184" t="s">
        <v>1174</v>
      </c>
      <c r="C184" t="s">
        <v>281</v>
      </c>
      <c r="D184" s="10">
        <v>181203</v>
      </c>
      <c r="E184" s="10">
        <v>177206</v>
      </c>
      <c r="F184" s="11">
        <f t="shared" si="2"/>
        <v>4.4709755437244425E-3</v>
      </c>
    </row>
    <row r="185" spans="1:6">
      <c r="A185" t="s">
        <v>306</v>
      </c>
      <c r="B185" t="s">
        <v>1152</v>
      </c>
      <c r="C185" t="s">
        <v>307</v>
      </c>
      <c r="D185" s="10">
        <v>32556</v>
      </c>
      <c r="E185" s="10"/>
      <c r="F185" s="11">
        <f t="shared" si="2"/>
        <v>0</v>
      </c>
    </row>
    <row r="186" spans="1:6">
      <c r="A186" t="s">
        <v>517</v>
      </c>
      <c r="B186" t="s">
        <v>1175</v>
      </c>
      <c r="C186" t="s">
        <v>518</v>
      </c>
      <c r="D186" s="10">
        <v>110757</v>
      </c>
      <c r="E186" s="10">
        <v>109455</v>
      </c>
      <c r="F186" s="11">
        <f t="shared" si="2"/>
        <v>2.3678201608383631E-3</v>
      </c>
    </row>
    <row r="187" spans="1:6">
      <c r="A187" t="s">
        <v>424</v>
      </c>
      <c r="B187" t="s">
        <v>424</v>
      </c>
      <c r="C187" t="s">
        <v>425</v>
      </c>
      <c r="D187" s="10">
        <v>43541203</v>
      </c>
      <c r="E187" s="10">
        <v>38647803</v>
      </c>
      <c r="F187" s="11">
        <f t="shared" si="2"/>
        <v>2.4130081278528115E-2</v>
      </c>
    </row>
    <row r="188" spans="1:6">
      <c r="A188" t="s">
        <v>452</v>
      </c>
      <c r="B188" t="s">
        <v>452</v>
      </c>
      <c r="C188" t="s">
        <v>453</v>
      </c>
      <c r="D188" s="10">
        <v>577752</v>
      </c>
      <c r="E188" s="10">
        <v>553208</v>
      </c>
      <c r="F188" s="11">
        <f t="shared" si="2"/>
        <v>8.7199289734447571E-3</v>
      </c>
    </row>
    <row r="189" spans="1:6">
      <c r="A189" t="s">
        <v>458</v>
      </c>
      <c r="B189" t="s">
        <v>458</v>
      </c>
      <c r="C189" t="s">
        <v>459</v>
      </c>
      <c r="D189" s="10">
        <v>10121686</v>
      </c>
      <c r="E189" s="10">
        <v>9763565</v>
      </c>
      <c r="F189" s="11">
        <f t="shared" si="2"/>
        <v>7.2305451948178057E-3</v>
      </c>
    </row>
    <row r="190" spans="1:6">
      <c r="A190" t="s">
        <v>89</v>
      </c>
      <c r="B190" t="s">
        <v>89</v>
      </c>
      <c r="C190" t="s">
        <v>90</v>
      </c>
      <c r="D190" s="10">
        <v>8670535</v>
      </c>
      <c r="E190" s="10">
        <v>8319769</v>
      </c>
      <c r="F190" s="11">
        <f t="shared" si="2"/>
        <v>8.2934024756449176E-3</v>
      </c>
    </row>
    <row r="191" spans="1:6">
      <c r="A191" t="s">
        <v>466</v>
      </c>
      <c r="B191" t="s">
        <v>466</v>
      </c>
      <c r="C191" t="s">
        <v>467</v>
      </c>
      <c r="D191" s="10">
        <v>18924442</v>
      </c>
      <c r="E191" s="10">
        <v>18734987</v>
      </c>
      <c r="F191" s="11">
        <f t="shared" si="2"/>
        <v>2.0143412096012003E-3</v>
      </c>
    </row>
    <row r="192" spans="1:6">
      <c r="A192" t="s">
        <v>480</v>
      </c>
      <c r="B192" t="s">
        <v>480</v>
      </c>
      <c r="C192" t="s">
        <v>481</v>
      </c>
      <c r="D192" s="10">
        <v>9475246</v>
      </c>
      <c r="E192" s="10">
        <v>8548651</v>
      </c>
      <c r="F192" s="11">
        <f t="shared" si="2"/>
        <v>2.0795110977392728E-2</v>
      </c>
    </row>
    <row r="193" spans="1:6">
      <c r="A193" t="s">
        <v>504</v>
      </c>
      <c r="B193" t="s">
        <v>1176</v>
      </c>
      <c r="C193" t="s">
        <v>505</v>
      </c>
      <c r="D193" s="10">
        <v>62774619</v>
      </c>
      <c r="E193" s="10">
        <v>53879957</v>
      </c>
      <c r="F193" s="11">
        <f t="shared" si="2"/>
        <v>3.1030158651800921E-2</v>
      </c>
    </row>
    <row r="194" spans="1:6">
      <c r="A194" t="s">
        <v>478</v>
      </c>
      <c r="B194" t="s">
        <v>478</v>
      </c>
      <c r="C194" t="s">
        <v>479</v>
      </c>
      <c r="D194" s="10">
        <v>69410868</v>
      </c>
      <c r="E194" s="10">
        <v>68657600</v>
      </c>
      <c r="F194" s="11">
        <f t="shared" si="2"/>
        <v>2.1847074245910925E-3</v>
      </c>
    </row>
    <row r="195" spans="1:6">
      <c r="A195" t="s">
        <v>486</v>
      </c>
      <c r="B195" t="s">
        <v>486</v>
      </c>
      <c r="C195" t="s">
        <v>487</v>
      </c>
      <c r="D195" s="10">
        <v>1381400</v>
      </c>
      <c r="E195" s="10">
        <v>1240977</v>
      </c>
      <c r="F195" s="11">
        <f t="shared" ref="F195:F253" si="3">(IFERROR(((D195/E195)^(1/5)-1),0))</f>
        <v>2.1671182742143857E-2</v>
      </c>
    </row>
    <row r="196" spans="1:6">
      <c r="A196" t="s">
        <v>476</v>
      </c>
      <c r="B196" t="s">
        <v>476</v>
      </c>
      <c r="C196" t="s">
        <v>477</v>
      </c>
      <c r="D196" s="10">
        <v>8384290.9999999991</v>
      </c>
      <c r="E196" s="10">
        <v>7416802</v>
      </c>
      <c r="F196" s="11">
        <f t="shared" si="3"/>
        <v>2.4825520087228714E-2</v>
      </c>
    </row>
    <row r="197" spans="1:6">
      <c r="A197" t="s">
        <v>490</v>
      </c>
      <c r="B197" t="s">
        <v>490</v>
      </c>
      <c r="C197" t="s">
        <v>491</v>
      </c>
      <c r="D197" s="10">
        <v>111037</v>
      </c>
      <c r="E197" s="10">
        <v>106364</v>
      </c>
      <c r="F197" s="11">
        <f t="shared" si="3"/>
        <v>8.6363409179424089E-3</v>
      </c>
    </row>
    <row r="198" spans="1:6">
      <c r="A198" t="s">
        <v>496</v>
      </c>
      <c r="B198" t="s">
        <v>496</v>
      </c>
      <c r="C198" t="s">
        <v>497</v>
      </c>
      <c r="D198" s="10">
        <v>1377729</v>
      </c>
      <c r="E198" s="10">
        <v>1360092</v>
      </c>
      <c r="F198" s="11">
        <f t="shared" si="3"/>
        <v>2.5801522590653825E-3</v>
      </c>
    </row>
    <row r="199" spans="1:6">
      <c r="A199" t="s">
        <v>498</v>
      </c>
      <c r="B199" t="s">
        <v>498</v>
      </c>
      <c r="C199" t="s">
        <v>499</v>
      </c>
      <c r="D199" s="10">
        <v>11903136</v>
      </c>
      <c r="E199" s="10">
        <v>11273661</v>
      </c>
      <c r="F199" s="11">
        <f t="shared" si="3"/>
        <v>1.0925810406002379E-2</v>
      </c>
    </row>
    <row r="200" spans="1:6">
      <c r="A200" t="s">
        <v>500</v>
      </c>
      <c r="B200" t="s">
        <v>500</v>
      </c>
      <c r="C200" t="s">
        <v>501</v>
      </c>
      <c r="D200" s="10">
        <v>83835750</v>
      </c>
      <c r="E200" s="10">
        <v>78271472</v>
      </c>
      <c r="F200" s="11">
        <f t="shared" si="3"/>
        <v>1.3830028770608571E-2</v>
      </c>
    </row>
    <row r="201" spans="1:6">
      <c r="A201" t="s">
        <v>482</v>
      </c>
      <c r="B201" t="s">
        <v>482</v>
      </c>
      <c r="C201" t="s">
        <v>483</v>
      </c>
      <c r="D201" s="10">
        <v>6031195</v>
      </c>
      <c r="E201" s="10">
        <v>5565284</v>
      </c>
      <c r="F201" s="11">
        <f t="shared" si="3"/>
        <v>1.6209399758578602E-2</v>
      </c>
    </row>
    <row r="202" spans="1:6">
      <c r="A202" t="s">
        <v>468</v>
      </c>
      <c r="B202" t="s">
        <v>468</v>
      </c>
      <c r="C202" t="s">
        <v>469</v>
      </c>
      <c r="D202" s="10">
        <v>36953</v>
      </c>
      <c r="E202" s="10">
        <v>34339</v>
      </c>
      <c r="F202" s="11">
        <f t="shared" si="3"/>
        <v>1.4781197289142289E-2</v>
      </c>
    </row>
    <row r="203" spans="1:6">
      <c r="A203" t="s">
        <v>502</v>
      </c>
      <c r="B203" t="s">
        <v>502</v>
      </c>
      <c r="C203" t="s">
        <v>503</v>
      </c>
      <c r="D203" s="10">
        <v>11499</v>
      </c>
      <c r="E203" s="10">
        <v>11001</v>
      </c>
      <c r="F203" s="11">
        <f t="shared" si="3"/>
        <v>8.8940989910706314E-3</v>
      </c>
    </row>
    <row r="204" spans="1:6">
      <c r="A204" t="s">
        <v>506</v>
      </c>
      <c r="B204" t="s">
        <v>506</v>
      </c>
      <c r="C204" t="s">
        <v>507</v>
      </c>
      <c r="D204" s="10">
        <v>47187703</v>
      </c>
      <c r="E204" s="10">
        <v>40144870</v>
      </c>
      <c r="F204" s="11">
        <f t="shared" si="3"/>
        <v>3.2855951362060543E-2</v>
      </c>
    </row>
    <row r="205" spans="1:6">
      <c r="A205" t="s">
        <v>508</v>
      </c>
      <c r="B205" t="s">
        <v>508</v>
      </c>
      <c r="C205" t="s">
        <v>509</v>
      </c>
      <c r="D205" s="10">
        <v>43579234</v>
      </c>
      <c r="E205" s="10">
        <v>44657704</v>
      </c>
      <c r="F205" s="11">
        <f t="shared" si="3"/>
        <v>-4.8772836248148765E-3</v>
      </c>
    </row>
    <row r="206" spans="1:6">
      <c r="A206" t="s">
        <v>27</v>
      </c>
      <c r="B206" t="s">
        <v>27</v>
      </c>
      <c r="C206" t="s">
        <v>28</v>
      </c>
      <c r="D206" s="10">
        <v>9813170</v>
      </c>
      <c r="E206" s="10">
        <v>9154302</v>
      </c>
      <c r="F206" s="11">
        <f t="shared" si="3"/>
        <v>1.3997343821947394E-2</v>
      </c>
    </row>
    <row r="207" spans="1:6">
      <c r="A207" t="s">
        <v>177</v>
      </c>
      <c r="B207" t="s">
        <v>177</v>
      </c>
      <c r="C207" t="s">
        <v>178</v>
      </c>
      <c r="D207" s="10">
        <v>67334208</v>
      </c>
      <c r="E207" s="10">
        <v>65397080</v>
      </c>
      <c r="F207" s="11">
        <f t="shared" si="3"/>
        <v>5.8552331770032051E-3</v>
      </c>
    </row>
    <row r="208" spans="1:6">
      <c r="A208" t="s">
        <v>513</v>
      </c>
      <c r="B208" t="s">
        <v>1177</v>
      </c>
      <c r="C208" t="s">
        <v>514</v>
      </c>
      <c r="D208" s="10">
        <v>331431534</v>
      </c>
      <c r="E208" s="10">
        <v>319929162</v>
      </c>
      <c r="F208" s="11">
        <f t="shared" si="3"/>
        <v>7.0893416069726101E-3</v>
      </c>
    </row>
    <row r="209" spans="1:6">
      <c r="A209" t="s">
        <v>511</v>
      </c>
      <c r="B209" t="s">
        <v>511</v>
      </c>
      <c r="C209" t="s">
        <v>512</v>
      </c>
      <c r="D209" s="10">
        <v>3494387</v>
      </c>
      <c r="E209" s="10">
        <v>3431552</v>
      </c>
      <c r="F209" s="11">
        <f t="shared" si="3"/>
        <v>3.6356590148109991E-3</v>
      </c>
    </row>
    <row r="210" spans="1:6">
      <c r="A210" t="s">
        <v>515</v>
      </c>
      <c r="B210" t="s">
        <v>515</v>
      </c>
      <c r="C210" t="s">
        <v>516</v>
      </c>
      <c r="D210" s="10">
        <v>33235824.999999996</v>
      </c>
      <c r="E210" s="10">
        <v>30976021</v>
      </c>
      <c r="F210" s="11">
        <f t="shared" si="3"/>
        <v>1.4182626797715203E-2</v>
      </c>
    </row>
    <row r="211" spans="1:6">
      <c r="A211" t="s">
        <v>527</v>
      </c>
      <c r="B211" t="s">
        <v>527</v>
      </c>
      <c r="C211" t="s">
        <v>528</v>
      </c>
      <c r="D211" s="10">
        <v>293934</v>
      </c>
      <c r="E211" s="10">
        <v>264603</v>
      </c>
      <c r="F211" s="11">
        <f t="shared" si="3"/>
        <v>2.1247513646476701E-2</v>
      </c>
    </row>
    <row r="212" spans="1:6">
      <c r="A212" t="s">
        <v>519</v>
      </c>
      <c r="B212" t="s">
        <v>1178</v>
      </c>
      <c r="C212" t="s">
        <v>520</v>
      </c>
      <c r="D212" s="10">
        <v>33172392</v>
      </c>
      <c r="E212" s="10">
        <v>31155134</v>
      </c>
      <c r="F212" s="11">
        <f t="shared" si="3"/>
        <v>1.262683706737322E-2</v>
      </c>
    </row>
    <row r="213" spans="1:6">
      <c r="A213" t="s">
        <v>525</v>
      </c>
      <c r="B213" t="s">
        <v>1179</v>
      </c>
      <c r="C213" t="s">
        <v>526</v>
      </c>
      <c r="D213" s="10">
        <v>98360145</v>
      </c>
      <c r="E213" s="10">
        <v>93571567</v>
      </c>
      <c r="F213" s="11">
        <f t="shared" si="3"/>
        <v>1.0031809701368077E-2</v>
      </c>
    </row>
    <row r="214" spans="1:6">
      <c r="A214" t="s">
        <v>523</v>
      </c>
      <c r="B214" t="s">
        <v>1180</v>
      </c>
      <c r="C214" t="s">
        <v>524</v>
      </c>
      <c r="D214" s="10">
        <v>104858</v>
      </c>
      <c r="E214" s="10">
        <v>104977</v>
      </c>
      <c r="F214" s="11">
        <f t="shared" si="3"/>
        <v>-2.2681919890088498E-4</v>
      </c>
    </row>
    <row r="215" spans="1:6">
      <c r="A215" t="s">
        <v>404</v>
      </c>
      <c r="B215" t="s">
        <v>1181</v>
      </c>
      <c r="C215" t="s">
        <v>405</v>
      </c>
      <c r="D215" s="10">
        <v>5322629</v>
      </c>
      <c r="E215" s="10">
        <v>4662884</v>
      </c>
      <c r="F215" s="11">
        <f t="shared" si="3"/>
        <v>2.6819994726169138E-2</v>
      </c>
    </row>
    <row r="216" spans="1:6">
      <c r="A216" t="s">
        <v>535</v>
      </c>
      <c r="B216" t="s">
        <v>1182</v>
      </c>
      <c r="C216" t="s">
        <v>536</v>
      </c>
      <c r="D216" s="10">
        <v>30245305</v>
      </c>
      <c r="E216" s="10">
        <v>26916207</v>
      </c>
      <c r="F216" s="11">
        <f t="shared" si="3"/>
        <v>2.3596569597165384E-2</v>
      </c>
    </row>
    <row r="217" spans="1:6">
      <c r="A217" t="s">
        <v>539</v>
      </c>
      <c r="B217" t="s">
        <v>539</v>
      </c>
      <c r="C217" t="s">
        <v>540</v>
      </c>
      <c r="D217" s="10">
        <v>18679273</v>
      </c>
      <c r="E217" s="10">
        <v>16100587</v>
      </c>
      <c r="F217" s="11">
        <f t="shared" si="3"/>
        <v>3.0157554927151331E-2</v>
      </c>
    </row>
    <row r="218" spans="1:6">
      <c r="A218" t="s">
        <v>541</v>
      </c>
      <c r="B218" t="s">
        <v>541</v>
      </c>
      <c r="C218" t="s">
        <v>542</v>
      </c>
      <c r="D218" s="10">
        <v>17680465</v>
      </c>
      <c r="E218" s="10">
        <v>15777451</v>
      </c>
      <c r="F218" s="11">
        <f t="shared" si="3"/>
        <v>2.3037064808118179E-2</v>
      </c>
    </row>
    <row r="219" spans="1:6">
      <c r="A219" t="s">
        <v>529</v>
      </c>
      <c r="C219" t="s">
        <v>530</v>
      </c>
      <c r="D219" s="10">
        <v>7754179000</v>
      </c>
      <c r="E219" s="10"/>
      <c r="F219" s="11">
        <f t="shared" si="3"/>
        <v>0</v>
      </c>
    </row>
    <row r="220" spans="1:6">
      <c r="A220" t="s">
        <v>17</v>
      </c>
      <c r="C220" t="s">
        <v>510</v>
      </c>
      <c r="D220" s="10">
        <v>2685886000</v>
      </c>
      <c r="E220" s="10"/>
      <c r="F220" s="11">
        <f t="shared" si="3"/>
        <v>0</v>
      </c>
    </row>
    <row r="221" spans="1:6">
      <c r="A221" t="s">
        <v>446</v>
      </c>
      <c r="C221" t="s">
        <v>447</v>
      </c>
      <c r="D221" s="10">
        <v>1136052000</v>
      </c>
      <c r="E221" s="10"/>
      <c r="F221" s="11">
        <f t="shared" si="3"/>
        <v>0</v>
      </c>
    </row>
    <row r="222" spans="1:6">
      <c r="A222" t="s">
        <v>442</v>
      </c>
      <c r="C222" t="s">
        <v>443</v>
      </c>
      <c r="D222" s="10">
        <v>1135954000</v>
      </c>
      <c r="E222" s="10"/>
      <c r="F222" s="11">
        <f t="shared" si="3"/>
        <v>0</v>
      </c>
    </row>
    <row r="223" spans="1:6">
      <c r="A223" t="s">
        <v>494</v>
      </c>
      <c r="C223" t="s">
        <v>495</v>
      </c>
      <c r="D223" s="10">
        <v>1136052000</v>
      </c>
      <c r="E223" s="10"/>
      <c r="F223" s="11">
        <f t="shared" si="3"/>
        <v>0</v>
      </c>
    </row>
    <row r="224" spans="1:6">
      <c r="A224" t="s">
        <v>420</v>
      </c>
      <c r="C224" t="s">
        <v>421</v>
      </c>
      <c r="D224" s="10">
        <v>1856800000</v>
      </c>
      <c r="E224" s="10"/>
      <c r="F224" s="11">
        <f t="shared" si="3"/>
        <v>0</v>
      </c>
    </row>
    <row r="225" spans="1:6">
      <c r="A225" t="s">
        <v>492</v>
      </c>
      <c r="C225" t="s">
        <v>493</v>
      </c>
      <c r="D225" s="10">
        <v>1856800000</v>
      </c>
      <c r="E225" s="10"/>
      <c r="F225" s="11">
        <f t="shared" si="3"/>
        <v>0</v>
      </c>
    </row>
    <row r="226" spans="1:6">
      <c r="A226" t="s">
        <v>448</v>
      </c>
      <c r="C226" t="s">
        <v>449</v>
      </c>
      <c r="D226" s="10">
        <v>41855000</v>
      </c>
      <c r="E226" s="10"/>
      <c r="F226" s="11">
        <f t="shared" si="3"/>
        <v>0</v>
      </c>
    </row>
    <row r="227" spans="1:6">
      <c r="A227" t="s">
        <v>408</v>
      </c>
      <c r="C227" t="s">
        <v>409</v>
      </c>
      <c r="D227" s="10">
        <v>1116268000</v>
      </c>
      <c r="E227" s="10"/>
      <c r="F227" s="11">
        <f t="shared" si="3"/>
        <v>0</v>
      </c>
    </row>
    <row r="228" spans="1:6">
      <c r="A228" t="s">
        <v>394</v>
      </c>
      <c r="C228" t="s">
        <v>395</v>
      </c>
      <c r="D228" s="10">
        <v>970795000</v>
      </c>
      <c r="E228" s="10"/>
      <c r="F228" s="11">
        <f t="shared" si="3"/>
        <v>0</v>
      </c>
    </row>
    <row r="229" spans="1:6">
      <c r="A229" t="s">
        <v>378</v>
      </c>
      <c r="C229" t="s">
        <v>379</v>
      </c>
      <c r="D229" s="10">
        <v>31882000</v>
      </c>
      <c r="E229" s="10"/>
      <c r="F229" s="11">
        <f t="shared" si="3"/>
        <v>0</v>
      </c>
    </row>
    <row r="230" spans="1:6">
      <c r="A230" t="s">
        <v>406</v>
      </c>
      <c r="C230" t="s">
        <v>407</v>
      </c>
      <c r="D230" s="10">
        <v>2530000</v>
      </c>
      <c r="E230" s="10"/>
      <c r="F230" s="11">
        <f t="shared" si="3"/>
        <v>0</v>
      </c>
    </row>
    <row r="231" spans="1:6">
      <c r="A231" t="s">
        <v>234</v>
      </c>
      <c r="C231" t="s">
        <v>235</v>
      </c>
      <c r="D231" s="10">
        <v>0</v>
      </c>
      <c r="E231" s="10"/>
      <c r="F231" s="11">
        <f t="shared" si="3"/>
        <v>0</v>
      </c>
    </row>
    <row r="232" spans="1:6">
      <c r="A232" t="s">
        <v>374</v>
      </c>
      <c r="C232" t="s">
        <v>375</v>
      </c>
      <c r="D232" s="10">
        <v>1315534000</v>
      </c>
      <c r="E232" s="10"/>
      <c r="F232" s="11">
        <f t="shared" si="3"/>
        <v>0</v>
      </c>
    </row>
    <row r="233" spans="1:6">
      <c r="A233" t="s">
        <v>352</v>
      </c>
      <c r="C233" t="s">
        <v>353</v>
      </c>
      <c r="D233" s="10">
        <v>369599000</v>
      </c>
      <c r="E233" s="10"/>
      <c r="F233" s="11">
        <f t="shared" si="3"/>
        <v>0</v>
      </c>
    </row>
    <row r="234" spans="1:6">
      <c r="A234" t="s">
        <v>318</v>
      </c>
      <c r="C234" t="s">
        <v>319</v>
      </c>
      <c r="D234" s="10">
        <v>464460000</v>
      </c>
      <c r="E234" s="10"/>
      <c r="F234" s="11">
        <f t="shared" si="3"/>
        <v>0</v>
      </c>
    </row>
    <row r="235" spans="1:6">
      <c r="A235" t="s">
        <v>334</v>
      </c>
      <c r="C235" t="s">
        <v>335</v>
      </c>
      <c r="D235" s="10">
        <v>396157000</v>
      </c>
      <c r="E235" s="10"/>
      <c r="F235" s="11">
        <f t="shared" si="3"/>
        <v>0</v>
      </c>
    </row>
    <row r="236" spans="1:6">
      <c r="A236" t="s">
        <v>488</v>
      </c>
      <c r="C236" t="s">
        <v>489</v>
      </c>
      <c r="D236" s="10">
        <v>391344000</v>
      </c>
      <c r="E236" s="10"/>
      <c r="F236" s="11">
        <f t="shared" si="3"/>
        <v>0</v>
      </c>
    </row>
    <row r="237" spans="1:6">
      <c r="A237" t="s">
        <v>324</v>
      </c>
      <c r="C237" t="s">
        <v>325</v>
      </c>
      <c r="D237" s="10">
        <v>5791067000</v>
      </c>
      <c r="E237" s="10"/>
      <c r="F237" s="11">
        <f t="shared" si="3"/>
        <v>0</v>
      </c>
    </row>
    <row r="238" spans="1:6">
      <c r="A238" t="s">
        <v>23</v>
      </c>
      <c r="C238" t="s">
        <v>24</v>
      </c>
      <c r="D238" s="10">
        <v>436091000</v>
      </c>
      <c r="E238" s="10"/>
      <c r="F238" s="11">
        <f t="shared" si="3"/>
        <v>0</v>
      </c>
    </row>
    <row r="239" spans="1:6">
      <c r="A239" t="s">
        <v>113</v>
      </c>
      <c r="C239" t="s">
        <v>114</v>
      </c>
      <c r="D239" s="10">
        <v>7443000</v>
      </c>
      <c r="E239" s="10"/>
      <c r="F239" s="11">
        <f t="shared" si="3"/>
        <v>0</v>
      </c>
    </row>
    <row r="240" spans="1:6">
      <c r="A240" t="s">
        <v>87</v>
      </c>
      <c r="C240" t="s">
        <v>88</v>
      </c>
      <c r="D240" s="10">
        <v>101847000</v>
      </c>
      <c r="E240" s="10"/>
      <c r="F240" s="11">
        <f t="shared" si="3"/>
        <v>0</v>
      </c>
    </row>
    <row r="241" spans="1:6">
      <c r="A241" t="s">
        <v>139</v>
      </c>
      <c r="C241" t="s">
        <v>140</v>
      </c>
      <c r="D241" s="10">
        <v>3332556000</v>
      </c>
      <c r="E241" s="10"/>
      <c r="F241" s="11">
        <f t="shared" si="3"/>
        <v>0</v>
      </c>
    </row>
    <row r="242" spans="1:6">
      <c r="A242" t="s">
        <v>141</v>
      </c>
      <c r="C242" t="s">
        <v>142</v>
      </c>
      <c r="D242" s="10">
        <v>2351307000</v>
      </c>
      <c r="E242" s="10"/>
      <c r="F242" s="11">
        <f t="shared" si="3"/>
        <v>0</v>
      </c>
    </row>
    <row r="243" spans="1:6">
      <c r="A243" t="s">
        <v>137</v>
      </c>
      <c r="C243" t="s">
        <v>138</v>
      </c>
      <c r="D243" s="10">
        <v>2104283000</v>
      </c>
      <c r="E243" s="10"/>
      <c r="F243" s="11">
        <f t="shared" si="3"/>
        <v>0</v>
      </c>
    </row>
    <row r="244" spans="1:6">
      <c r="A244" t="s">
        <v>472</v>
      </c>
      <c r="C244" t="s">
        <v>473</v>
      </c>
      <c r="D244" s="10">
        <v>2078467000</v>
      </c>
      <c r="E244" s="10"/>
      <c r="F244" s="11">
        <f t="shared" si="3"/>
        <v>0</v>
      </c>
    </row>
    <row r="245" spans="1:6">
      <c r="A245" t="s">
        <v>151</v>
      </c>
      <c r="C245" t="s">
        <v>152</v>
      </c>
      <c r="D245" s="10">
        <v>341989000</v>
      </c>
      <c r="E245" s="10"/>
      <c r="F245" s="11">
        <f t="shared" si="3"/>
        <v>0</v>
      </c>
    </row>
    <row r="246" spans="1:6">
      <c r="A246" t="s">
        <v>145</v>
      </c>
      <c r="C246" t="s">
        <v>146</v>
      </c>
      <c r="D246" s="10">
        <v>922779000</v>
      </c>
      <c r="E246" s="10"/>
      <c r="F246" s="11">
        <f t="shared" si="3"/>
        <v>0</v>
      </c>
    </row>
    <row r="247" spans="1:6">
      <c r="A247" t="s">
        <v>143</v>
      </c>
      <c r="C247" t="s">
        <v>144</v>
      </c>
      <c r="D247" s="10">
        <v>420757000</v>
      </c>
      <c r="E247" s="10"/>
      <c r="F247" s="11">
        <f t="shared" si="3"/>
        <v>0</v>
      </c>
    </row>
    <row r="248" spans="1:6">
      <c r="A248" t="s">
        <v>474</v>
      </c>
      <c r="C248" t="s">
        <v>475</v>
      </c>
      <c r="D248" s="10">
        <v>462615000</v>
      </c>
      <c r="E248" s="10"/>
      <c r="F248" s="11">
        <f t="shared" si="3"/>
        <v>0</v>
      </c>
    </row>
    <row r="249" spans="1:6">
      <c r="A249" t="s">
        <v>161</v>
      </c>
      <c r="C249" t="s">
        <v>162</v>
      </c>
      <c r="D249" s="10">
        <v>513719000</v>
      </c>
      <c r="E249" s="10"/>
      <c r="F249" s="11">
        <f t="shared" si="3"/>
        <v>0</v>
      </c>
    </row>
    <row r="250" spans="1:6">
      <c r="A250" t="s">
        <v>163</v>
      </c>
      <c r="C250" t="s">
        <v>164</v>
      </c>
      <c r="D250" s="10">
        <v>538961000</v>
      </c>
      <c r="E250" s="10"/>
      <c r="F250" s="11">
        <f t="shared" si="3"/>
        <v>0</v>
      </c>
    </row>
    <row r="251" spans="1:6">
      <c r="A251" t="s">
        <v>210</v>
      </c>
      <c r="C251" t="s">
        <v>211</v>
      </c>
      <c r="D251" s="10">
        <v>823482000</v>
      </c>
      <c r="E251" s="10"/>
      <c r="F251" s="11">
        <f t="shared" si="3"/>
        <v>0</v>
      </c>
    </row>
    <row r="252" spans="1:6">
      <c r="A252" t="s">
        <v>13</v>
      </c>
      <c r="C252" t="s">
        <v>205</v>
      </c>
      <c r="D252" s="10">
        <v>1219876000</v>
      </c>
      <c r="E252" s="10"/>
      <c r="F252" s="11">
        <f t="shared" si="3"/>
        <v>0</v>
      </c>
    </row>
    <row r="253" spans="1:6">
      <c r="A253" t="s">
        <v>292</v>
      </c>
      <c r="C253" t="s">
        <v>293</v>
      </c>
      <c r="D253" s="10">
        <v>6534303000</v>
      </c>
      <c r="E253" s="10"/>
      <c r="F253" s="11">
        <f t="shared" si="3"/>
        <v>0</v>
      </c>
    </row>
    <row r="254" spans="1:6">
      <c r="A254" t="s">
        <v>25</v>
      </c>
      <c r="C254" t="s">
        <v>286</v>
      </c>
      <c r="D254" s="10">
        <v>743236000</v>
      </c>
      <c r="E254" s="10"/>
      <c r="F254" s="11">
        <f t="shared" ref="F254:F260" si="4">(IFERROR(((D254/E254)^(1/5)-1),0))</f>
        <v>0</v>
      </c>
    </row>
    <row r="255" spans="1:6">
      <c r="A255" t="s">
        <v>21</v>
      </c>
      <c r="C255" t="s">
        <v>291</v>
      </c>
      <c r="D255" s="10">
        <v>3105181000</v>
      </c>
      <c r="E255" s="10"/>
      <c r="F255" s="11">
        <f t="shared" si="4"/>
        <v>0</v>
      </c>
    </row>
    <row r="256" spans="1:6">
      <c r="A256" t="s">
        <v>296</v>
      </c>
      <c r="C256" t="s">
        <v>297</v>
      </c>
      <c r="D256" s="10">
        <v>2307681000</v>
      </c>
      <c r="E256" s="10"/>
      <c r="F256" s="11">
        <f t="shared" si="4"/>
        <v>0</v>
      </c>
    </row>
    <row r="257" spans="1:6">
      <c r="A257" t="s">
        <v>282</v>
      </c>
      <c r="C257" t="s">
        <v>283</v>
      </c>
      <c r="D257" s="10">
        <v>653182000</v>
      </c>
      <c r="E257" s="10"/>
      <c r="F257" s="11">
        <f t="shared" si="4"/>
        <v>0</v>
      </c>
    </row>
    <row r="258" spans="1:6">
      <c r="A258" t="s">
        <v>270</v>
      </c>
      <c r="C258" t="s">
        <v>271</v>
      </c>
      <c r="D258" s="10">
        <v>620352000</v>
      </c>
      <c r="E258" s="10"/>
      <c r="F258" s="11">
        <f t="shared" si="4"/>
        <v>0</v>
      </c>
    </row>
    <row r="259" spans="1:6">
      <c r="A259" t="s">
        <v>484</v>
      </c>
      <c r="C259" t="s">
        <v>485</v>
      </c>
      <c r="D259" s="10">
        <v>637480000</v>
      </c>
      <c r="E259" s="10"/>
      <c r="F259" s="11">
        <f t="shared" si="4"/>
        <v>0</v>
      </c>
    </row>
    <row r="260" spans="1:6">
      <c r="A260" t="s">
        <v>284</v>
      </c>
      <c r="C260" t="s">
        <v>285</v>
      </c>
      <c r="D260" s="10">
        <v>1057439000</v>
      </c>
      <c r="E260" s="10"/>
      <c r="F260" s="11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DAB0-B63E-BF43-AD3F-0745B155B942}">
  <dimension ref="A1:G22"/>
  <sheetViews>
    <sheetView workbookViewId="0">
      <selection activeCell="H12" sqref="H12"/>
    </sheetView>
  </sheetViews>
  <sheetFormatPr defaultColWidth="11.42578125" defaultRowHeight="15"/>
  <sheetData>
    <row r="1" spans="1:7">
      <c r="A1" s="7" t="s">
        <v>686</v>
      </c>
      <c r="B1" s="7" t="s">
        <v>687</v>
      </c>
      <c r="C1" s="7" t="s">
        <v>688</v>
      </c>
      <c r="D1" s="7" t="s">
        <v>689</v>
      </c>
      <c r="E1" s="7" t="s">
        <v>690</v>
      </c>
      <c r="F1" s="7" t="s">
        <v>691</v>
      </c>
      <c r="G1" s="7" t="s">
        <v>692</v>
      </c>
    </row>
    <row r="2" spans="1:7">
      <c r="A2" s="8" t="s">
        <v>693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 t="s">
        <v>580</v>
      </c>
    </row>
    <row r="3" spans="1:7">
      <c r="A3" s="8" t="s">
        <v>694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 t="s">
        <v>580</v>
      </c>
    </row>
    <row r="4" spans="1:7">
      <c r="A4" s="8" t="s">
        <v>695</v>
      </c>
      <c r="B4" s="8">
        <v>0</v>
      </c>
      <c r="C4" s="8">
        <v>0</v>
      </c>
      <c r="D4" s="8">
        <v>0</v>
      </c>
      <c r="E4" s="8">
        <v>4.28125</v>
      </c>
      <c r="F4" s="8">
        <v>0</v>
      </c>
      <c r="G4" s="8" t="s">
        <v>580</v>
      </c>
    </row>
    <row r="5" spans="1:7">
      <c r="A5" s="8" t="s">
        <v>696</v>
      </c>
      <c r="B5" s="8">
        <v>0</v>
      </c>
      <c r="C5" s="8">
        <v>0</v>
      </c>
      <c r="D5" s="8">
        <v>0</v>
      </c>
      <c r="E5" s="8">
        <v>0.18</v>
      </c>
      <c r="F5" s="8">
        <v>0</v>
      </c>
      <c r="G5" s="8" t="s">
        <v>580</v>
      </c>
    </row>
    <row r="6" spans="1:7">
      <c r="A6" s="8" t="s">
        <v>697</v>
      </c>
      <c r="B6" s="8">
        <v>0</v>
      </c>
      <c r="C6" s="8">
        <v>0</v>
      </c>
      <c r="D6" s="8">
        <v>0</v>
      </c>
      <c r="E6" s="8">
        <v>0.21249999999999999</v>
      </c>
      <c r="F6" s="8">
        <v>0</v>
      </c>
      <c r="G6" s="8" t="s">
        <v>580</v>
      </c>
    </row>
    <row r="7" spans="1:7">
      <c r="A7" s="8" t="s">
        <v>698</v>
      </c>
      <c r="B7" s="8">
        <v>0</v>
      </c>
      <c r="C7" s="8">
        <v>1</v>
      </c>
      <c r="D7" s="8">
        <v>1.3386363640000001</v>
      </c>
      <c r="E7" s="8">
        <v>0</v>
      </c>
      <c r="F7" s="8">
        <v>0</v>
      </c>
      <c r="G7" s="8" t="s">
        <v>580</v>
      </c>
    </row>
    <row r="8" spans="1:7">
      <c r="A8" s="8" t="s">
        <v>699</v>
      </c>
      <c r="B8" s="8">
        <v>0.5</v>
      </c>
      <c r="C8" s="8">
        <v>0</v>
      </c>
      <c r="D8" s="8">
        <v>0</v>
      </c>
      <c r="E8" s="8">
        <v>0</v>
      </c>
      <c r="F8" s="8">
        <v>0.5</v>
      </c>
      <c r="G8" s="8" t="s">
        <v>580</v>
      </c>
    </row>
    <row r="9" spans="1:7">
      <c r="A9" s="8" t="s">
        <v>700</v>
      </c>
      <c r="B9" s="8">
        <v>0</v>
      </c>
      <c r="C9" s="8">
        <v>3.5</v>
      </c>
      <c r="D9" s="8">
        <v>8.6355454550000008</v>
      </c>
      <c r="E9" s="8">
        <v>0</v>
      </c>
      <c r="F9" s="8">
        <v>0</v>
      </c>
      <c r="G9" s="8" t="s">
        <v>580</v>
      </c>
    </row>
    <row r="10" spans="1:7">
      <c r="A10" s="8" t="s">
        <v>701</v>
      </c>
      <c r="B10" s="8">
        <v>0</v>
      </c>
      <c r="C10" s="8">
        <v>0</v>
      </c>
      <c r="D10" s="8">
        <v>0.5</v>
      </c>
      <c r="E10" s="8">
        <v>15.528124999999999</v>
      </c>
      <c r="F10" s="8">
        <v>0</v>
      </c>
      <c r="G10" s="8" t="s">
        <v>580</v>
      </c>
    </row>
    <row r="11" spans="1:7">
      <c r="A11" s="8" t="s">
        <v>702</v>
      </c>
      <c r="B11" s="8">
        <v>0</v>
      </c>
      <c r="C11" s="8">
        <v>0</v>
      </c>
      <c r="D11" s="8">
        <v>0</v>
      </c>
      <c r="E11" s="8">
        <v>4.05</v>
      </c>
      <c r="F11" s="8">
        <v>0</v>
      </c>
      <c r="G11" s="8" t="s">
        <v>580</v>
      </c>
    </row>
    <row r="12" spans="1:7">
      <c r="A12" s="8" t="s">
        <v>703</v>
      </c>
      <c r="B12" s="8">
        <v>0.5</v>
      </c>
      <c r="C12" s="8">
        <v>0</v>
      </c>
      <c r="D12" s="8">
        <v>0</v>
      </c>
      <c r="E12" s="8">
        <v>0</v>
      </c>
      <c r="F12" s="8">
        <v>0.3</v>
      </c>
      <c r="G12" s="8" t="s">
        <v>580</v>
      </c>
    </row>
    <row r="13" spans="1:7">
      <c r="A13" s="8" t="s">
        <v>704</v>
      </c>
      <c r="B13" s="8">
        <v>0</v>
      </c>
      <c r="C13" s="8">
        <v>0</v>
      </c>
      <c r="D13" s="8">
        <v>0</v>
      </c>
      <c r="E13" s="8">
        <v>0.625</v>
      </c>
      <c r="F13" s="8">
        <v>0</v>
      </c>
      <c r="G13" s="8" t="s">
        <v>580</v>
      </c>
    </row>
    <row r="14" spans="1:7">
      <c r="A14" s="8" t="s">
        <v>705</v>
      </c>
      <c r="B14" s="8">
        <v>0</v>
      </c>
      <c r="C14" s="8">
        <v>0.25</v>
      </c>
      <c r="D14" s="8">
        <v>0.25</v>
      </c>
      <c r="E14" s="8">
        <v>0.5</v>
      </c>
      <c r="F14" s="8">
        <v>0</v>
      </c>
      <c r="G14" s="8" t="s">
        <v>580</v>
      </c>
    </row>
    <row r="15" spans="1:7">
      <c r="A15" s="8" t="s">
        <v>706</v>
      </c>
      <c r="B15" s="8">
        <v>0</v>
      </c>
      <c r="C15" s="8">
        <v>1</v>
      </c>
      <c r="D15" s="8">
        <v>2</v>
      </c>
      <c r="E15" s="8">
        <v>2</v>
      </c>
      <c r="F15" s="8">
        <v>0</v>
      </c>
      <c r="G15" s="8" t="s">
        <v>580</v>
      </c>
    </row>
    <row r="16" spans="1:7">
      <c r="A16" s="8" t="s">
        <v>707</v>
      </c>
      <c r="B16" s="8">
        <v>0</v>
      </c>
      <c r="C16" s="8">
        <v>1</v>
      </c>
      <c r="D16" s="8">
        <v>0.5</v>
      </c>
      <c r="E16" s="8">
        <v>0.5</v>
      </c>
      <c r="F16" s="8">
        <v>0</v>
      </c>
      <c r="G16" s="8" t="s">
        <v>580</v>
      </c>
    </row>
    <row r="17" spans="1:7">
      <c r="A17" s="8" t="s">
        <v>708</v>
      </c>
      <c r="B17" s="8">
        <v>0</v>
      </c>
      <c r="C17" s="8">
        <v>0.5</v>
      </c>
      <c r="D17" s="8">
        <v>0.5</v>
      </c>
      <c r="E17" s="8">
        <v>0.75</v>
      </c>
      <c r="F17" s="8">
        <v>0</v>
      </c>
      <c r="G17" s="8" t="s">
        <v>581</v>
      </c>
    </row>
    <row r="18" spans="1:7">
      <c r="A18" s="8" t="s">
        <v>709</v>
      </c>
      <c r="B18" s="8">
        <v>0</v>
      </c>
      <c r="C18" s="8">
        <v>0.5</v>
      </c>
      <c r="D18" s="8">
        <v>0.5</v>
      </c>
      <c r="E18" s="8">
        <v>0.5</v>
      </c>
      <c r="F18" s="8">
        <v>0</v>
      </c>
      <c r="G18" s="8" t="s">
        <v>710</v>
      </c>
    </row>
    <row r="19" spans="1:7">
      <c r="A19" s="8" t="s">
        <v>711</v>
      </c>
      <c r="B19" s="8">
        <v>0</v>
      </c>
      <c r="C19" s="8">
        <v>1</v>
      </c>
      <c r="D19" s="8">
        <v>1</v>
      </c>
      <c r="E19" s="8">
        <v>0.5</v>
      </c>
      <c r="F19" s="8">
        <v>0</v>
      </c>
      <c r="G19" s="8" t="s">
        <v>580</v>
      </c>
    </row>
    <row r="20" spans="1:7">
      <c r="A20" s="8" t="s">
        <v>712</v>
      </c>
      <c r="B20" s="8">
        <v>0</v>
      </c>
      <c r="C20" s="8">
        <v>0</v>
      </c>
      <c r="D20" s="8">
        <v>0.5</v>
      </c>
      <c r="E20" s="8">
        <v>1</v>
      </c>
      <c r="F20" s="8">
        <v>0</v>
      </c>
      <c r="G20" s="8" t="s">
        <v>580</v>
      </c>
    </row>
    <row r="21" spans="1:7">
      <c r="A21" s="8" t="s">
        <v>713</v>
      </c>
      <c r="B21" s="8">
        <v>0</v>
      </c>
      <c r="C21" s="8">
        <v>3.5</v>
      </c>
      <c r="D21" s="8">
        <v>3.5</v>
      </c>
      <c r="E21" s="8">
        <v>3.3125</v>
      </c>
      <c r="F21" s="8">
        <v>0</v>
      </c>
      <c r="G21" s="8" t="s">
        <v>580</v>
      </c>
    </row>
    <row r="22" spans="1:7">
      <c r="A22" s="8" t="s">
        <v>714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 t="s">
        <v>580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A7E3-5F11-43A3-85DC-A6018F57571E}">
  <dimension ref="A1:X54"/>
  <sheetViews>
    <sheetView topLeftCell="I1" workbookViewId="0">
      <selection activeCell="N4" sqref="N4"/>
    </sheetView>
  </sheetViews>
  <sheetFormatPr defaultColWidth="8.85546875" defaultRowHeight="15"/>
  <cols>
    <col min="13" max="14" width="14.140625" bestFit="1" customWidth="1"/>
    <col min="15" max="15" width="12" bestFit="1" customWidth="1"/>
    <col min="16" max="16" width="11" bestFit="1" customWidth="1"/>
    <col min="17" max="18" width="12" bestFit="1" customWidth="1"/>
  </cols>
  <sheetData>
    <row r="1" spans="1:24">
      <c r="A1" t="s">
        <v>1196</v>
      </c>
      <c r="B1" t="s">
        <v>1197</v>
      </c>
      <c r="C1" t="s">
        <v>1198</v>
      </c>
      <c r="D1" t="s">
        <v>1199</v>
      </c>
      <c r="E1" t="s">
        <v>1200</v>
      </c>
      <c r="F1" t="s">
        <v>1201</v>
      </c>
      <c r="G1" t="s">
        <v>1202</v>
      </c>
      <c r="H1" t="s">
        <v>1120</v>
      </c>
      <c r="I1" t="s">
        <v>1121</v>
      </c>
      <c r="J1" t="s">
        <v>1122</v>
      </c>
      <c r="K1" t="s">
        <v>1123</v>
      </c>
      <c r="L1" t="s">
        <v>1124</v>
      </c>
      <c r="M1" t="s">
        <v>1125</v>
      </c>
      <c r="N1" t="s">
        <v>1126</v>
      </c>
      <c r="O1" t="s">
        <v>1206</v>
      </c>
      <c r="P1" t="s">
        <v>1127</v>
      </c>
      <c r="Q1" t="s">
        <v>1128</v>
      </c>
      <c r="R1" t="s">
        <v>1203</v>
      </c>
      <c r="S1" t="s">
        <v>1204</v>
      </c>
      <c r="T1" t="s">
        <v>1205</v>
      </c>
      <c r="U1" t="s">
        <v>1129</v>
      </c>
      <c r="V1" t="s">
        <v>1130</v>
      </c>
      <c r="W1" t="s">
        <v>1131</v>
      </c>
      <c r="X1" t="s">
        <v>1132</v>
      </c>
    </row>
    <row r="2" spans="1:24">
      <c r="A2" t="s">
        <v>582</v>
      </c>
      <c r="B2" t="s">
        <v>583</v>
      </c>
      <c r="C2" t="s">
        <v>584</v>
      </c>
      <c r="D2" t="s">
        <v>585</v>
      </c>
      <c r="E2" t="s">
        <v>586</v>
      </c>
      <c r="F2" t="s">
        <v>587</v>
      </c>
      <c r="G2">
        <v>3.5</v>
      </c>
      <c r="I2">
        <v>0.03</v>
      </c>
      <c r="K2">
        <v>0.03</v>
      </c>
      <c r="L2">
        <v>0.03</v>
      </c>
      <c r="W2">
        <v>0.1</v>
      </c>
      <c r="X2">
        <v>0.03</v>
      </c>
    </row>
    <row r="3" spans="1:24">
      <c r="A3" t="s">
        <v>582</v>
      </c>
      <c r="B3" t="s">
        <v>583</v>
      </c>
      <c r="C3" t="s">
        <v>588</v>
      </c>
      <c r="D3" t="s">
        <v>589</v>
      </c>
      <c r="E3" t="s">
        <v>586</v>
      </c>
      <c r="F3" t="s">
        <v>587</v>
      </c>
      <c r="G3">
        <v>8.3000000000000007</v>
      </c>
      <c r="H3">
        <v>3.3333333333333333E-2</v>
      </c>
      <c r="I3">
        <v>3.3333333333333333E-2</v>
      </c>
      <c r="K3">
        <v>3.3333333333333333E-2</v>
      </c>
      <c r="L3">
        <v>3.3333333333333333E-2</v>
      </c>
      <c r="S3">
        <v>3.3333333333333333E-2</v>
      </c>
      <c r="T3">
        <v>0.01</v>
      </c>
      <c r="U3">
        <v>0.03</v>
      </c>
      <c r="V3">
        <v>0.01</v>
      </c>
      <c r="W3">
        <v>0.03</v>
      </c>
      <c r="X3">
        <v>0.03</v>
      </c>
    </row>
    <row r="4" spans="1:24">
      <c r="A4" t="s">
        <v>582</v>
      </c>
      <c r="B4" t="s">
        <v>583</v>
      </c>
      <c r="C4" t="s">
        <v>590</v>
      </c>
      <c r="D4" t="s">
        <v>589</v>
      </c>
      <c r="E4" t="s">
        <v>586</v>
      </c>
      <c r="F4" t="s">
        <v>587</v>
      </c>
      <c r="G4">
        <v>0.9</v>
      </c>
      <c r="H4">
        <v>1.6666666666666666E-2</v>
      </c>
      <c r="I4">
        <v>1.6666666666666666E-2</v>
      </c>
      <c r="J4">
        <v>0.01</v>
      </c>
      <c r="K4">
        <v>1.6666666666666666E-2</v>
      </c>
      <c r="L4">
        <v>1.6666666666666666E-2</v>
      </c>
      <c r="U4">
        <v>0.02</v>
      </c>
      <c r="V4">
        <v>0.01</v>
      </c>
      <c r="W4">
        <v>0.02</v>
      </c>
      <c r="X4">
        <v>0.02</v>
      </c>
    </row>
    <row r="5" spans="1:24">
      <c r="A5" t="s">
        <v>582</v>
      </c>
      <c r="B5" t="s">
        <v>583</v>
      </c>
      <c r="C5" t="s">
        <v>591</v>
      </c>
      <c r="D5" t="s">
        <v>592</v>
      </c>
      <c r="E5" t="s">
        <v>586</v>
      </c>
      <c r="F5" t="s">
        <v>587</v>
      </c>
      <c r="G5">
        <v>0.185</v>
      </c>
      <c r="H5">
        <v>0.5</v>
      </c>
      <c r="I5">
        <v>0.5</v>
      </c>
      <c r="K5">
        <v>0.5</v>
      </c>
      <c r="L5">
        <v>0.5</v>
      </c>
      <c r="U5">
        <v>0.5</v>
      </c>
      <c r="W5">
        <v>0.4</v>
      </c>
      <c r="X5">
        <v>0.5</v>
      </c>
    </row>
    <row r="6" spans="1:24">
      <c r="A6" t="s">
        <v>582</v>
      </c>
      <c r="B6" t="s">
        <v>593</v>
      </c>
      <c r="C6" t="s">
        <v>594</v>
      </c>
      <c r="D6" t="s">
        <v>592</v>
      </c>
      <c r="E6" t="s">
        <v>586</v>
      </c>
      <c r="F6" t="s">
        <v>587</v>
      </c>
      <c r="G6">
        <v>1.5489999999999999</v>
      </c>
      <c r="H6">
        <v>1</v>
      </c>
      <c r="I6">
        <v>1</v>
      </c>
      <c r="J6">
        <v>1</v>
      </c>
      <c r="K6">
        <v>1</v>
      </c>
      <c r="L6">
        <v>1</v>
      </c>
      <c r="U6">
        <v>2</v>
      </c>
      <c r="W6">
        <v>2</v>
      </c>
      <c r="X6">
        <v>1</v>
      </c>
    </row>
    <row r="7" spans="1:24">
      <c r="A7" t="s">
        <v>582</v>
      </c>
      <c r="B7" t="s">
        <v>593</v>
      </c>
      <c r="C7" t="s">
        <v>595</v>
      </c>
      <c r="D7" t="s">
        <v>592</v>
      </c>
      <c r="E7" t="s">
        <v>596</v>
      </c>
      <c r="F7" t="s">
        <v>587</v>
      </c>
      <c r="G7">
        <v>2.6</v>
      </c>
      <c r="H7">
        <v>3.3333333333333333E-2</v>
      </c>
      <c r="I7">
        <v>3.3333333333333333E-2</v>
      </c>
      <c r="L7">
        <v>0.03</v>
      </c>
      <c r="U7">
        <v>0.03</v>
      </c>
    </row>
    <row r="8" spans="1:24">
      <c r="A8" t="s">
        <v>582</v>
      </c>
      <c r="B8" t="s">
        <v>593</v>
      </c>
      <c r="C8" t="s">
        <v>597</v>
      </c>
      <c r="D8" t="s">
        <v>592</v>
      </c>
      <c r="E8" t="s">
        <v>596</v>
      </c>
      <c r="F8" t="s">
        <v>587</v>
      </c>
      <c r="G8">
        <v>2.6</v>
      </c>
      <c r="H8">
        <v>3.3333333333333333E-2</v>
      </c>
      <c r="I8">
        <v>3.3333333333333333E-2</v>
      </c>
      <c r="L8">
        <v>0.03</v>
      </c>
      <c r="U8">
        <v>0.03</v>
      </c>
    </row>
    <row r="9" spans="1:24">
      <c r="A9" t="s">
        <v>582</v>
      </c>
      <c r="B9" t="s">
        <v>593</v>
      </c>
      <c r="C9" t="s">
        <v>598</v>
      </c>
      <c r="D9" t="s">
        <v>592</v>
      </c>
      <c r="E9" t="s">
        <v>586</v>
      </c>
      <c r="F9" t="s">
        <v>587</v>
      </c>
      <c r="G9">
        <v>0.216</v>
      </c>
      <c r="H9">
        <v>1</v>
      </c>
    </row>
    <row r="10" spans="1:24">
      <c r="A10" t="s">
        <v>582</v>
      </c>
      <c r="B10" t="s">
        <v>593</v>
      </c>
      <c r="C10" t="s">
        <v>599</v>
      </c>
      <c r="D10" t="s">
        <v>600</v>
      </c>
      <c r="E10" t="s">
        <v>586</v>
      </c>
      <c r="F10" t="s">
        <v>587</v>
      </c>
      <c r="G10">
        <v>0.114</v>
      </c>
      <c r="H10">
        <v>24</v>
      </c>
      <c r="J10">
        <v>4</v>
      </c>
      <c r="K10">
        <v>4</v>
      </c>
      <c r="L10">
        <v>2</v>
      </c>
      <c r="S10">
        <v>4</v>
      </c>
      <c r="U10">
        <v>8</v>
      </c>
      <c r="W10">
        <v>8</v>
      </c>
    </row>
    <row r="11" spans="1:24">
      <c r="A11" t="s">
        <v>582</v>
      </c>
      <c r="B11" t="s">
        <v>593</v>
      </c>
      <c r="C11" t="s">
        <v>601</v>
      </c>
      <c r="D11" t="s">
        <v>600</v>
      </c>
      <c r="E11" t="s">
        <v>586</v>
      </c>
      <c r="F11" t="s">
        <v>587</v>
      </c>
      <c r="G11">
        <v>0.35199999999999998</v>
      </c>
      <c r="H11">
        <v>1</v>
      </c>
    </row>
    <row r="12" spans="1:24">
      <c r="A12" t="s">
        <v>582</v>
      </c>
      <c r="B12" t="s">
        <v>593</v>
      </c>
      <c r="C12" t="s">
        <v>602</v>
      </c>
      <c r="D12" t="s">
        <v>592</v>
      </c>
      <c r="E12" t="s">
        <v>596</v>
      </c>
      <c r="F12" t="s">
        <v>587</v>
      </c>
      <c r="G12">
        <v>1.9550000000000001</v>
      </c>
      <c r="H12">
        <v>0.1</v>
      </c>
      <c r="I12">
        <v>0.1</v>
      </c>
      <c r="K12">
        <v>0.1</v>
      </c>
      <c r="U12">
        <v>0.1</v>
      </c>
      <c r="W12">
        <v>6.6666666666666666E-2</v>
      </c>
    </row>
    <row r="13" spans="1:24">
      <c r="A13" t="s">
        <v>582</v>
      </c>
      <c r="B13" t="s">
        <v>593</v>
      </c>
      <c r="C13" t="s">
        <v>603</v>
      </c>
      <c r="D13" t="s">
        <v>592</v>
      </c>
      <c r="E13" t="s">
        <v>586</v>
      </c>
      <c r="F13" t="s">
        <v>587</v>
      </c>
      <c r="G13">
        <v>0.64700000000000002</v>
      </c>
      <c r="H13">
        <v>1</v>
      </c>
      <c r="I13">
        <v>1</v>
      </c>
      <c r="L13">
        <v>1</v>
      </c>
      <c r="W13">
        <v>2</v>
      </c>
    </row>
    <row r="14" spans="1:24">
      <c r="A14" t="s">
        <v>582</v>
      </c>
      <c r="B14" t="s">
        <v>593</v>
      </c>
      <c r="C14" t="s">
        <v>604</v>
      </c>
      <c r="D14" t="s">
        <v>592</v>
      </c>
      <c r="E14" t="s">
        <v>586</v>
      </c>
      <c r="F14" t="s">
        <v>587</v>
      </c>
      <c r="G14">
        <v>0.33500000000000002</v>
      </c>
      <c r="H14">
        <v>1</v>
      </c>
    </row>
    <row r="15" spans="1:24">
      <c r="A15" t="s">
        <v>582</v>
      </c>
      <c r="B15" t="s">
        <v>593</v>
      </c>
      <c r="C15" t="s">
        <v>605</v>
      </c>
      <c r="D15" t="s">
        <v>592</v>
      </c>
      <c r="E15" t="s">
        <v>586</v>
      </c>
      <c r="F15" t="s">
        <v>587</v>
      </c>
      <c r="G15">
        <v>0.03</v>
      </c>
      <c r="H15">
        <v>4</v>
      </c>
      <c r="I15">
        <v>4</v>
      </c>
      <c r="J15">
        <v>2</v>
      </c>
      <c r="K15">
        <v>4</v>
      </c>
      <c r="L15">
        <v>1</v>
      </c>
      <c r="S15">
        <v>2</v>
      </c>
      <c r="U15">
        <v>4</v>
      </c>
      <c r="W15">
        <v>4</v>
      </c>
    </row>
    <row r="16" spans="1:24">
      <c r="A16" t="s">
        <v>582</v>
      </c>
      <c r="B16" t="s">
        <v>593</v>
      </c>
      <c r="C16" t="s">
        <v>606</v>
      </c>
      <c r="D16" t="s">
        <v>592</v>
      </c>
      <c r="E16" t="s">
        <v>586</v>
      </c>
      <c r="F16" t="s">
        <v>587</v>
      </c>
      <c r="G16">
        <v>0.03</v>
      </c>
      <c r="O16">
        <v>2</v>
      </c>
      <c r="T16">
        <v>1</v>
      </c>
      <c r="V16">
        <v>1</v>
      </c>
    </row>
    <row r="17" spans="1:18">
      <c r="A17" t="s">
        <v>607</v>
      </c>
      <c r="B17" t="s">
        <v>608</v>
      </c>
      <c r="C17" t="s">
        <v>609</v>
      </c>
      <c r="D17" t="s">
        <v>579</v>
      </c>
      <c r="E17" t="s">
        <v>596</v>
      </c>
      <c r="F17" t="s">
        <v>587</v>
      </c>
      <c r="G17">
        <v>30</v>
      </c>
    </row>
    <row r="18" spans="1:18">
      <c r="A18" t="s">
        <v>607</v>
      </c>
      <c r="B18" t="s">
        <v>608</v>
      </c>
      <c r="C18" t="s">
        <v>610</v>
      </c>
      <c r="D18" t="s">
        <v>579</v>
      </c>
      <c r="E18" t="s">
        <v>586</v>
      </c>
      <c r="F18" t="s">
        <v>587</v>
      </c>
      <c r="G18">
        <v>1.2</v>
      </c>
    </row>
    <row r="19" spans="1:18">
      <c r="A19" t="s">
        <v>607</v>
      </c>
      <c r="B19" t="s">
        <v>608</v>
      </c>
      <c r="C19" t="s">
        <v>611</v>
      </c>
      <c r="D19" t="s">
        <v>612</v>
      </c>
      <c r="E19" t="s">
        <v>586</v>
      </c>
      <c r="F19" t="s">
        <v>587</v>
      </c>
      <c r="G19">
        <v>10</v>
      </c>
    </row>
    <row r="20" spans="1:18">
      <c r="A20" t="s">
        <v>607</v>
      </c>
      <c r="B20" t="s">
        <v>608</v>
      </c>
      <c r="C20" t="s">
        <v>613</v>
      </c>
      <c r="D20" t="s">
        <v>612</v>
      </c>
      <c r="E20" t="s">
        <v>586</v>
      </c>
      <c r="F20" t="s">
        <v>587</v>
      </c>
      <c r="G20">
        <v>15</v>
      </c>
    </row>
    <row r="21" spans="1:18">
      <c r="A21" t="s">
        <v>607</v>
      </c>
      <c r="B21" t="s">
        <v>608</v>
      </c>
      <c r="C21" t="s">
        <v>614</v>
      </c>
      <c r="D21" t="s">
        <v>612</v>
      </c>
      <c r="E21" t="s">
        <v>586</v>
      </c>
      <c r="F21" t="s">
        <v>587</v>
      </c>
      <c r="G21">
        <v>19.8</v>
      </c>
    </row>
    <row r="22" spans="1:18">
      <c r="A22" t="s">
        <v>607</v>
      </c>
      <c r="B22" t="s">
        <v>608</v>
      </c>
      <c r="C22" t="s">
        <v>615</v>
      </c>
      <c r="D22" t="s">
        <v>612</v>
      </c>
      <c r="E22" t="s">
        <v>586</v>
      </c>
      <c r="F22" t="s">
        <v>587</v>
      </c>
      <c r="G22">
        <v>4</v>
      </c>
    </row>
    <row r="23" spans="1:18">
      <c r="A23" t="s">
        <v>607</v>
      </c>
      <c r="B23" t="s">
        <v>608</v>
      </c>
      <c r="C23" t="s">
        <v>616</v>
      </c>
      <c r="D23" t="s">
        <v>592</v>
      </c>
      <c r="E23" t="s">
        <v>596</v>
      </c>
      <c r="F23" t="s">
        <v>587</v>
      </c>
      <c r="G23">
        <v>25000</v>
      </c>
    </row>
    <row r="24" spans="1:18">
      <c r="A24" t="s">
        <v>607</v>
      </c>
      <c r="B24" t="s">
        <v>608</v>
      </c>
      <c r="C24" t="s">
        <v>617</v>
      </c>
      <c r="D24" t="s">
        <v>592</v>
      </c>
      <c r="E24" t="s">
        <v>596</v>
      </c>
      <c r="F24" t="s">
        <v>587</v>
      </c>
      <c r="G24">
        <v>12500</v>
      </c>
    </row>
    <row r="25" spans="1:18">
      <c r="A25" t="s">
        <v>607</v>
      </c>
      <c r="B25" t="s">
        <v>608</v>
      </c>
      <c r="C25" t="s">
        <v>618</v>
      </c>
      <c r="D25" t="s">
        <v>592</v>
      </c>
      <c r="E25" t="s">
        <v>596</v>
      </c>
      <c r="F25" t="s">
        <v>587</v>
      </c>
      <c r="G25">
        <v>18000</v>
      </c>
    </row>
    <row r="26" spans="1:18">
      <c r="A26" t="s">
        <v>619</v>
      </c>
      <c r="B26" t="s">
        <v>620</v>
      </c>
      <c r="C26" t="s">
        <v>621</v>
      </c>
      <c r="D26" t="s">
        <v>592</v>
      </c>
      <c r="E26" t="s">
        <v>596</v>
      </c>
      <c r="F26" t="s">
        <v>587</v>
      </c>
      <c r="G26">
        <v>39</v>
      </c>
      <c r="R26">
        <v>0.1</v>
      </c>
    </row>
    <row r="27" spans="1:18">
      <c r="A27" t="s">
        <v>619</v>
      </c>
      <c r="B27" t="s">
        <v>620</v>
      </c>
      <c r="C27" t="s">
        <v>622</v>
      </c>
      <c r="D27" t="s">
        <v>592</v>
      </c>
      <c r="E27" t="s">
        <v>596</v>
      </c>
      <c r="F27" t="s">
        <v>623</v>
      </c>
      <c r="G27">
        <v>380</v>
      </c>
      <c r="R27">
        <v>1</v>
      </c>
    </row>
    <row r="28" spans="1:18">
      <c r="A28" t="s">
        <v>619</v>
      </c>
      <c r="B28" t="s">
        <v>620</v>
      </c>
      <c r="C28" t="s">
        <v>624</v>
      </c>
      <c r="D28" t="s">
        <v>592</v>
      </c>
      <c r="E28" t="s">
        <v>596</v>
      </c>
      <c r="F28" t="s">
        <v>625</v>
      </c>
      <c r="G28">
        <v>4005.86</v>
      </c>
      <c r="Q28">
        <v>1</v>
      </c>
    </row>
    <row r="29" spans="1:18">
      <c r="A29" t="s">
        <v>619</v>
      </c>
      <c r="B29" t="s">
        <v>620</v>
      </c>
      <c r="C29" t="s">
        <v>626</v>
      </c>
      <c r="D29" t="s">
        <v>592</v>
      </c>
      <c r="E29" t="s">
        <v>596</v>
      </c>
      <c r="F29" t="s">
        <v>627</v>
      </c>
      <c r="G29">
        <v>996.53</v>
      </c>
      <c r="P29">
        <v>0.25</v>
      </c>
    </row>
    <row r="30" spans="1:18">
      <c r="A30" t="s">
        <v>619</v>
      </c>
      <c r="B30" t="s">
        <v>628</v>
      </c>
      <c r="C30" t="s">
        <v>629</v>
      </c>
      <c r="D30" t="s">
        <v>592</v>
      </c>
      <c r="E30" t="s">
        <v>596</v>
      </c>
      <c r="F30" t="s">
        <v>630</v>
      </c>
      <c r="R30">
        <v>1</v>
      </c>
    </row>
    <row r="31" spans="1:18">
      <c r="A31" t="s">
        <v>619</v>
      </c>
      <c r="B31" t="s">
        <v>631</v>
      </c>
      <c r="C31" t="s">
        <v>632</v>
      </c>
      <c r="D31" t="s">
        <v>592</v>
      </c>
      <c r="E31" t="s">
        <v>596</v>
      </c>
      <c r="F31" t="s">
        <v>633</v>
      </c>
      <c r="G31">
        <v>80</v>
      </c>
      <c r="Q31">
        <v>0.66666666666666663</v>
      </c>
    </row>
    <row r="32" spans="1:18">
      <c r="A32" t="s">
        <v>619</v>
      </c>
      <c r="B32" t="s">
        <v>634</v>
      </c>
      <c r="C32" t="s">
        <v>635</v>
      </c>
      <c r="D32" t="s">
        <v>592</v>
      </c>
      <c r="E32" t="s">
        <v>596</v>
      </c>
      <c r="F32" t="s">
        <v>636</v>
      </c>
      <c r="G32">
        <v>26644.74</v>
      </c>
      <c r="Q32">
        <v>0.67</v>
      </c>
    </row>
    <row r="33" spans="1:18">
      <c r="A33" t="s">
        <v>619</v>
      </c>
      <c r="B33" t="s">
        <v>637</v>
      </c>
      <c r="C33" t="s">
        <v>638</v>
      </c>
      <c r="D33" t="s">
        <v>592</v>
      </c>
      <c r="E33" t="s">
        <v>596</v>
      </c>
      <c r="F33" t="s">
        <v>636</v>
      </c>
      <c r="G33">
        <v>4990.08</v>
      </c>
      <c r="Q33">
        <v>0.17</v>
      </c>
    </row>
    <row r="34" spans="1:18">
      <c r="A34" t="s">
        <v>619</v>
      </c>
      <c r="B34" t="s">
        <v>637</v>
      </c>
      <c r="C34" t="s">
        <v>639</v>
      </c>
      <c r="D34" t="s">
        <v>592</v>
      </c>
      <c r="E34" t="s">
        <v>596</v>
      </c>
      <c r="F34" t="s">
        <v>636</v>
      </c>
      <c r="G34">
        <v>4169</v>
      </c>
      <c r="Q34">
        <v>0.17</v>
      </c>
    </row>
    <row r="35" spans="1:18">
      <c r="A35" t="s">
        <v>619</v>
      </c>
      <c r="B35" t="s">
        <v>640</v>
      </c>
      <c r="C35" t="s">
        <v>641</v>
      </c>
      <c r="D35" t="s">
        <v>592</v>
      </c>
      <c r="E35" t="s">
        <v>596</v>
      </c>
      <c r="F35" t="s">
        <v>642</v>
      </c>
      <c r="G35">
        <v>1019.32</v>
      </c>
      <c r="Q35">
        <v>3</v>
      </c>
    </row>
    <row r="36" spans="1:18">
      <c r="A36" t="s">
        <v>619</v>
      </c>
      <c r="B36" t="s">
        <v>640</v>
      </c>
      <c r="C36" t="s">
        <v>643</v>
      </c>
      <c r="D36" t="s">
        <v>592</v>
      </c>
      <c r="E36" t="s">
        <v>596</v>
      </c>
      <c r="F36" t="s">
        <v>644</v>
      </c>
      <c r="G36">
        <v>828.47</v>
      </c>
      <c r="R36">
        <v>1</v>
      </c>
    </row>
    <row r="37" spans="1:18">
      <c r="A37" t="s">
        <v>619</v>
      </c>
      <c r="B37" t="s">
        <v>645</v>
      </c>
      <c r="C37" t="s">
        <v>646</v>
      </c>
      <c r="D37" t="s">
        <v>592</v>
      </c>
      <c r="E37" t="s">
        <v>596</v>
      </c>
      <c r="F37" t="s">
        <v>647</v>
      </c>
      <c r="G37">
        <v>480</v>
      </c>
      <c r="R37">
        <v>2.5000000000000001E-2</v>
      </c>
    </row>
    <row r="38" spans="1:18">
      <c r="A38" t="s">
        <v>619</v>
      </c>
      <c r="B38" t="s">
        <v>648</v>
      </c>
      <c r="C38" t="s">
        <v>649</v>
      </c>
      <c r="D38" t="s">
        <v>592</v>
      </c>
      <c r="E38" t="s">
        <v>596</v>
      </c>
      <c r="F38" t="s">
        <v>650</v>
      </c>
      <c r="G38">
        <v>3870.98</v>
      </c>
      <c r="R38">
        <v>2.5000000000000001E-2</v>
      </c>
    </row>
    <row r="39" spans="1:18">
      <c r="A39" t="s">
        <v>619</v>
      </c>
      <c r="B39" t="s">
        <v>648</v>
      </c>
      <c r="C39" t="s">
        <v>651</v>
      </c>
      <c r="D39" t="s">
        <v>592</v>
      </c>
      <c r="E39" t="s">
        <v>596</v>
      </c>
      <c r="F39" t="s">
        <v>652</v>
      </c>
      <c r="R39">
        <v>2.5000000000000001E-2</v>
      </c>
    </row>
    <row r="40" spans="1:18">
      <c r="A40" t="s">
        <v>619</v>
      </c>
      <c r="B40" t="s">
        <v>653</v>
      </c>
      <c r="C40" t="s">
        <v>654</v>
      </c>
      <c r="D40" t="s">
        <v>592</v>
      </c>
      <c r="E40" t="s">
        <v>596</v>
      </c>
      <c r="F40" t="s">
        <v>655</v>
      </c>
      <c r="G40">
        <v>850</v>
      </c>
      <c r="R40">
        <v>2.5000000000000001E-2</v>
      </c>
    </row>
    <row r="41" spans="1:18">
      <c r="A41" t="s">
        <v>619</v>
      </c>
      <c r="B41" t="s">
        <v>653</v>
      </c>
      <c r="C41" t="s">
        <v>656</v>
      </c>
      <c r="D41" t="s">
        <v>592</v>
      </c>
      <c r="E41" t="s">
        <v>596</v>
      </c>
      <c r="F41" t="s">
        <v>657</v>
      </c>
      <c r="G41">
        <v>1450</v>
      </c>
      <c r="R41">
        <v>2.5000000000000001E-2</v>
      </c>
    </row>
    <row r="42" spans="1:18">
      <c r="A42" t="s">
        <v>619</v>
      </c>
      <c r="B42" t="s">
        <v>653</v>
      </c>
      <c r="C42" t="s">
        <v>658</v>
      </c>
      <c r="D42" t="s">
        <v>592</v>
      </c>
      <c r="E42" t="s">
        <v>596</v>
      </c>
      <c r="F42" t="s">
        <v>659</v>
      </c>
      <c r="G42">
        <v>1800</v>
      </c>
      <c r="P42">
        <v>0.5</v>
      </c>
      <c r="Q42">
        <v>1</v>
      </c>
    </row>
    <row r="43" spans="1:18">
      <c r="A43" t="s">
        <v>660</v>
      </c>
      <c r="B43" t="s">
        <v>628</v>
      </c>
      <c r="C43" t="s">
        <v>661</v>
      </c>
      <c r="D43" t="s">
        <v>592</v>
      </c>
      <c r="E43" t="s">
        <v>596</v>
      </c>
      <c r="F43" t="s">
        <v>662</v>
      </c>
      <c r="G43">
        <v>598</v>
      </c>
      <c r="R43">
        <v>2.5000000000000001E-2</v>
      </c>
    </row>
    <row r="44" spans="1:18">
      <c r="A44" t="s">
        <v>660</v>
      </c>
      <c r="B44" t="s">
        <v>663</v>
      </c>
      <c r="C44" t="s">
        <v>664</v>
      </c>
      <c r="D44" t="s">
        <v>592</v>
      </c>
      <c r="E44" t="s">
        <v>586</v>
      </c>
      <c r="F44" t="s">
        <v>623</v>
      </c>
      <c r="G44">
        <v>0.22</v>
      </c>
      <c r="M44">
        <v>0.66666666666666663</v>
      </c>
    </row>
    <row r="45" spans="1:18">
      <c r="A45" t="s">
        <v>660</v>
      </c>
      <c r="B45" t="s">
        <v>663</v>
      </c>
      <c r="C45" t="s">
        <v>665</v>
      </c>
      <c r="D45" t="s">
        <v>592</v>
      </c>
      <c r="E45" t="s">
        <v>586</v>
      </c>
      <c r="F45" t="s">
        <v>666</v>
      </c>
      <c r="G45">
        <v>0.8</v>
      </c>
      <c r="M45">
        <v>0.66666666666666663</v>
      </c>
    </row>
    <row r="46" spans="1:18">
      <c r="A46" t="s">
        <v>660</v>
      </c>
      <c r="B46" t="s">
        <v>663</v>
      </c>
      <c r="C46" t="s">
        <v>667</v>
      </c>
      <c r="D46" t="s">
        <v>592</v>
      </c>
      <c r="E46" t="s">
        <v>586</v>
      </c>
      <c r="F46" t="s">
        <v>666</v>
      </c>
      <c r="G46">
        <v>1.2</v>
      </c>
      <c r="M46">
        <v>0.66666666666666663</v>
      </c>
    </row>
    <row r="47" spans="1:18">
      <c r="A47" t="s">
        <v>660</v>
      </c>
      <c r="B47" t="s">
        <v>631</v>
      </c>
      <c r="C47" t="s">
        <v>668</v>
      </c>
      <c r="D47" t="s">
        <v>592</v>
      </c>
      <c r="E47" t="s">
        <v>596</v>
      </c>
      <c r="F47" t="s">
        <v>669</v>
      </c>
      <c r="G47">
        <v>97.5</v>
      </c>
      <c r="R47">
        <v>0.66666666666666663</v>
      </c>
    </row>
    <row r="48" spans="1:18">
      <c r="A48" t="s">
        <v>660</v>
      </c>
      <c r="B48" t="s">
        <v>631</v>
      </c>
      <c r="C48" t="s">
        <v>670</v>
      </c>
      <c r="D48" t="s">
        <v>592</v>
      </c>
      <c r="E48" t="s">
        <v>586</v>
      </c>
      <c r="F48" t="s">
        <v>671</v>
      </c>
      <c r="G48">
        <v>0.41</v>
      </c>
      <c r="N48">
        <v>0.66666666666666663</v>
      </c>
    </row>
    <row r="49" spans="1:17">
      <c r="A49" t="s">
        <v>660</v>
      </c>
      <c r="B49" t="s">
        <v>631</v>
      </c>
      <c r="C49" t="s">
        <v>672</v>
      </c>
      <c r="D49" t="s">
        <v>592</v>
      </c>
      <c r="E49" t="s">
        <v>586</v>
      </c>
      <c r="F49" t="s">
        <v>673</v>
      </c>
      <c r="G49">
        <v>0.2</v>
      </c>
      <c r="O49">
        <v>0.66666666666666663</v>
      </c>
    </row>
    <row r="50" spans="1:17">
      <c r="A50" t="s">
        <v>660</v>
      </c>
      <c r="B50" t="s">
        <v>631</v>
      </c>
      <c r="C50" t="s">
        <v>674</v>
      </c>
      <c r="D50" t="s">
        <v>592</v>
      </c>
      <c r="E50" t="s">
        <v>586</v>
      </c>
      <c r="G50">
        <v>13</v>
      </c>
      <c r="O50">
        <v>0.66666666666666663</v>
      </c>
    </row>
    <row r="51" spans="1:17">
      <c r="A51" t="s">
        <v>660</v>
      </c>
      <c r="B51" t="s">
        <v>631</v>
      </c>
      <c r="C51" t="s">
        <v>675</v>
      </c>
      <c r="D51" t="s">
        <v>592</v>
      </c>
      <c r="E51" t="s">
        <v>586</v>
      </c>
      <c r="F51" t="s">
        <v>676</v>
      </c>
      <c r="G51">
        <v>550</v>
      </c>
      <c r="Q51">
        <v>0.16666666666666666</v>
      </c>
    </row>
    <row r="52" spans="1:17">
      <c r="A52" t="s">
        <v>660</v>
      </c>
      <c r="B52" t="s">
        <v>631</v>
      </c>
      <c r="C52" t="s">
        <v>677</v>
      </c>
      <c r="D52" t="s">
        <v>592</v>
      </c>
      <c r="E52" t="s">
        <v>586</v>
      </c>
      <c r="F52" t="s">
        <v>678</v>
      </c>
      <c r="G52">
        <v>0.74</v>
      </c>
      <c r="N52">
        <v>1</v>
      </c>
    </row>
    <row r="53" spans="1:17">
      <c r="A53" t="s">
        <v>660</v>
      </c>
      <c r="B53" t="s">
        <v>631</v>
      </c>
      <c r="C53" t="s">
        <v>679</v>
      </c>
      <c r="D53" t="s">
        <v>592</v>
      </c>
      <c r="E53" t="s">
        <v>586</v>
      </c>
      <c r="F53" t="s">
        <v>678</v>
      </c>
      <c r="G53">
        <v>1.0900000000000001</v>
      </c>
      <c r="N53">
        <v>1.3333333333333333</v>
      </c>
    </row>
    <row r="54" spans="1:17">
      <c r="A54" t="s">
        <v>660</v>
      </c>
      <c r="B54" t="s">
        <v>631</v>
      </c>
      <c r="C54" t="s">
        <v>680</v>
      </c>
      <c r="D54" t="s">
        <v>592</v>
      </c>
      <c r="E54" t="s">
        <v>586</v>
      </c>
      <c r="F54" t="s">
        <v>681</v>
      </c>
      <c r="G54">
        <v>2.98</v>
      </c>
      <c r="N54">
        <v>1.3333333333333333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F0CA-23E3-4624-9A64-0045304F68DF}">
  <dimension ref="A1:B4"/>
  <sheetViews>
    <sheetView workbookViewId="0">
      <selection activeCell="B5" sqref="B5"/>
    </sheetView>
  </sheetViews>
  <sheetFormatPr defaultColWidth="8.85546875" defaultRowHeight="15"/>
  <sheetData>
    <row r="1" spans="1:2">
      <c r="A1" t="s">
        <v>1207</v>
      </c>
      <c r="B1" t="s">
        <v>1208</v>
      </c>
    </row>
    <row r="2" spans="1:2">
      <c r="A2">
        <v>1</v>
      </c>
      <c r="B2">
        <v>8</v>
      </c>
    </row>
    <row r="3" spans="1:2">
      <c r="A3">
        <v>2</v>
      </c>
      <c r="B3">
        <v>16</v>
      </c>
    </row>
    <row r="4" spans="1:2">
      <c r="A4">
        <v>3</v>
      </c>
      <c r="B4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FB039-61B1-4CA0-916C-A8C8D95740C6}">
  <dimension ref="A1:B5"/>
  <sheetViews>
    <sheetView workbookViewId="0">
      <selection activeCell="B5" sqref="B5"/>
    </sheetView>
  </sheetViews>
  <sheetFormatPr defaultColWidth="8.85546875" defaultRowHeight="15"/>
  <sheetData>
    <row r="1" spans="1:2">
      <c r="A1" t="s">
        <v>1209</v>
      </c>
      <c r="B1" t="s">
        <v>1210</v>
      </c>
    </row>
    <row r="2" spans="1:2">
      <c r="A2" t="s">
        <v>1211</v>
      </c>
      <c r="B2">
        <v>1</v>
      </c>
    </row>
    <row r="3" spans="1:2">
      <c r="A3" t="s">
        <v>1212</v>
      </c>
      <c r="B3">
        <v>0.75</v>
      </c>
    </row>
    <row r="4" spans="1:2">
      <c r="A4" t="s">
        <v>1213</v>
      </c>
      <c r="B4">
        <v>0.5</v>
      </c>
    </row>
    <row r="5" spans="1:2">
      <c r="A5" t="s">
        <v>1214</v>
      </c>
      <c r="B5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wb_beds</vt:lpstr>
      <vt:lpstr>platform_mapping</vt:lpstr>
      <vt:lpstr>pharmaceutical</vt:lpstr>
      <vt:lpstr>who_summary_data</vt:lpstr>
      <vt:lpstr>population</vt:lpstr>
      <vt:lpstr>hwfe</vt:lpstr>
      <vt:lpstr>equipment</vt:lpstr>
      <vt:lpstr>hours_per_shift</vt:lpstr>
      <vt:lpstr>capacity_perc</vt:lpstr>
      <vt:lpstr>throughput</vt:lpstr>
      <vt:lpstr>bed_nr_proxy</vt:lpstr>
      <vt:lpstr>bed_perc_crit_proxy</vt:lpstr>
      <vt:lpstr>transmission_scenarios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Gerard-Ursin</dc:creator>
  <cp:lastModifiedBy>Ines Gerard-Ursin</cp:lastModifiedBy>
  <dcterms:created xsi:type="dcterms:W3CDTF">2022-02-17T11:48:30Z</dcterms:created>
  <dcterms:modified xsi:type="dcterms:W3CDTF">2022-09-20T14:12:13Z</dcterms:modified>
</cp:coreProperties>
</file>