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ttangolare_VcaSL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Q5" i="1" l="1"/>
  <c r="F5" i="1"/>
  <c r="F4" i="1"/>
  <c r="N3" i="1"/>
  <c r="N4" i="1"/>
  <c r="Q4" i="1"/>
  <c r="Q3" i="1"/>
  <c r="E7" i="1"/>
  <c r="E6" i="1"/>
</calcChain>
</file>

<file path=xl/comments1.xml><?xml version="1.0" encoding="utf-8"?>
<comments xmlns="http://schemas.openxmlformats.org/spreadsheetml/2006/main">
  <authors>
    <author>Autore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charset val="1"/>
          </rPr>
          <t xml:space="preserve">
altezza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charset val="1"/>
          </rPr>
          <t xml:space="preserve">
base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charset val="1"/>
          </rPr>
          <t xml:space="preserve">
copriferro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charset val="1"/>
          </rPr>
          <t xml:space="preserve">
Area totale acciao (le due aree As1 e As2 sono uguali e pari a As/2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charset val="1"/>
          </rPr>
          <t xml:space="preserve">
Area totale acciao (le due aree As1 e As2 sono uguali e pari a As/2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due armature da 500 mm^2
sopra e sotto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SeRes conferma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due armature da 500 mm^2
sopra e sotto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SeRes non arriva a convergenza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due armature da 500 mm^2
sopra e sotto</t>
        </r>
      </text>
    </comment>
  </commentList>
</comments>
</file>

<file path=xl/sharedStrings.xml><?xml version="1.0" encoding="utf-8"?>
<sst xmlns="http://schemas.openxmlformats.org/spreadsheetml/2006/main" count="45" uniqueCount="41">
  <si>
    <t>parametri</t>
  </si>
  <si>
    <t>H</t>
  </si>
  <si>
    <t>B</t>
  </si>
  <si>
    <t>c</t>
  </si>
  <si>
    <t>As</t>
  </si>
  <si>
    <t>fessurazione</t>
  </si>
  <si>
    <t>Mcr</t>
  </si>
  <si>
    <t>ycr</t>
  </si>
  <si>
    <t>primo snervamento</t>
  </si>
  <si>
    <t>My1</t>
  </si>
  <si>
    <t>chiy1</t>
  </si>
  <si>
    <t>yy1</t>
  </si>
  <si>
    <t>snervamento</t>
  </si>
  <si>
    <t>My</t>
  </si>
  <si>
    <t>chiy</t>
  </si>
  <si>
    <t>yy</t>
  </si>
  <si>
    <t>rottura</t>
  </si>
  <si>
    <t>Mu</t>
  </si>
  <si>
    <t>chiu</t>
  </si>
  <si>
    <t>yu</t>
  </si>
  <si>
    <r>
      <rPr>
        <b/>
        <sz val="11"/>
        <color theme="1"/>
        <rFont val="Calibri"/>
        <family val="2"/>
      </rPr>
      <t>φ</t>
    </r>
    <r>
      <rPr>
        <b/>
        <sz val="11"/>
        <color theme="1"/>
        <rFont val="Calibri"/>
        <family val="2"/>
        <scheme val="minor"/>
      </rPr>
      <t>cr</t>
    </r>
  </si>
  <si>
    <t xml:space="preserve">fy = </t>
  </si>
  <si>
    <t xml:space="preserve">Es = </t>
  </si>
  <si>
    <t>MPa</t>
  </si>
  <si>
    <t xml:space="preserve">fc = </t>
  </si>
  <si>
    <t xml:space="preserve">epscu = </t>
  </si>
  <si>
    <t xml:space="preserve">epsc0 = </t>
  </si>
  <si>
    <r>
      <t>Il legame costitutivo per l'acciaio è</t>
    </r>
    <r>
      <rPr>
        <b/>
        <sz val="11"/>
        <color theme="1"/>
        <rFont val="Calibri"/>
        <family val="2"/>
        <scheme val="minor"/>
      </rPr>
      <t xml:space="preserve"> elasto-plastico-perfetto</t>
    </r>
    <r>
      <rPr>
        <sz val="11"/>
        <color theme="1"/>
        <rFont val="Calibri"/>
        <family val="2"/>
        <scheme val="minor"/>
      </rPr>
      <t xml:space="preserve"> con</t>
    </r>
  </si>
  <si>
    <r>
      <t xml:space="preserve">Il legame costitutivo per il calcestruzzo è </t>
    </r>
    <r>
      <rPr>
        <b/>
        <sz val="11"/>
        <color theme="1"/>
        <rFont val="Calibri"/>
        <family val="2"/>
        <scheme val="minor"/>
      </rPr>
      <t>Parabola-Rettangolo</t>
    </r>
    <r>
      <rPr>
        <sz val="11"/>
        <color theme="1"/>
        <rFont val="Calibri"/>
        <family val="2"/>
        <scheme val="minor"/>
      </rPr>
      <t xml:space="preserve"> con</t>
    </r>
  </si>
  <si>
    <t>Ned</t>
  </si>
  <si>
    <t>tipo</t>
  </si>
  <si>
    <t>A</t>
  </si>
  <si>
    <t>A: lato CLS, acciaio snervato</t>
  </si>
  <si>
    <t>B: lato CLS, acciaio elastico</t>
  </si>
  <si>
    <t>C: lato acciaio</t>
  </si>
  <si>
    <t xml:space="preserve">epssu = </t>
  </si>
  <si>
    <t>i valori delle colonne My, Mu potrei rappresentarle in funzione di N con i domini N-M (dominio a rottura con dominio a snervamento insieme)</t>
  </si>
  <si>
    <t>n. sez</t>
  </si>
  <si>
    <t>-</t>
  </si>
  <si>
    <r>
      <t xml:space="preserve">Le unità di misura, ove non specificato, sono </t>
    </r>
    <r>
      <rPr>
        <b/>
        <sz val="11"/>
        <color theme="1"/>
        <rFont val="Calibri"/>
        <family val="2"/>
        <scheme val="minor"/>
      </rPr>
      <t>metri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megaNewton</t>
    </r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</si>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</sst>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E6" sqref="E6"/>
    </sheetView>
  </sheetViews>
  <sheetFormatPr defaultRowHeight="15" x14ac:dyDescent="0.25"/>
  <sheetData>
    <row r="1" spans="1:19" x14ac:dyDescent="0.25">
      <c r="A1" s="2"/>
      <c r="B1" s="7" t="s">
        <v>0</v>
      </c>
      <c r="C1" s="7"/>
      <c r="D1" s="7"/>
      <c r="E1" s="7"/>
      <c r="F1" s="7"/>
      <c r="G1" s="7" t="s">
        <v>5</v>
      </c>
      <c r="H1" s="7"/>
      <c r="I1" s="7"/>
      <c r="J1" s="7" t="s">
        <v>8</v>
      </c>
      <c r="K1" s="7"/>
      <c r="L1" s="7"/>
      <c r="M1" s="7" t="s">
        <v>12</v>
      </c>
      <c r="N1" s="7"/>
      <c r="O1" s="7"/>
      <c r="P1" s="8" t="s">
        <v>16</v>
      </c>
      <c r="Q1" s="9"/>
      <c r="R1" s="9"/>
      <c r="S1" s="10"/>
    </row>
    <row r="2" spans="1:19" x14ac:dyDescent="0.25">
      <c r="A2" s="2" t="s">
        <v>37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29</v>
      </c>
      <c r="G2" s="2" t="s">
        <v>6</v>
      </c>
      <c r="H2" s="2" t="s">
        <v>20</v>
      </c>
      <c r="I2" s="2" t="s">
        <v>7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14</v>
      </c>
      <c r="O2" s="2" t="s">
        <v>15</v>
      </c>
      <c r="P2" s="2" t="s">
        <v>17</v>
      </c>
      <c r="Q2" s="2" t="s">
        <v>18</v>
      </c>
      <c r="R2" s="2" t="s">
        <v>19</v>
      </c>
      <c r="S2" s="5" t="s">
        <v>30</v>
      </c>
    </row>
    <row r="3" spans="1:19" x14ac:dyDescent="0.25">
      <c r="A3" s="4">
        <v>1</v>
      </c>
      <c r="B3" s="3">
        <v>0.5</v>
      </c>
      <c r="C3" s="3">
        <v>0.3</v>
      </c>
      <c r="D3" s="3">
        <v>0.03</v>
      </c>
      <c r="E3" s="3">
        <v>1E-3</v>
      </c>
      <c r="F3" s="3">
        <v>0</v>
      </c>
      <c r="G3" s="4"/>
      <c r="H3" s="4"/>
      <c r="I3" s="4"/>
      <c r="J3" s="4"/>
      <c r="K3" s="4"/>
      <c r="L3" s="4"/>
      <c r="M3" s="4">
        <v>8.7959999999999997E-2</v>
      </c>
      <c r="N3" s="4">
        <f>2.566*0.001/B3</f>
        <v>5.1319999999999994E-3</v>
      </c>
      <c r="O3" s="4"/>
      <c r="P3" s="4">
        <v>9.178E-2</v>
      </c>
      <c r="Q3" s="4">
        <f>(0.0035+0.05319)/B3</f>
        <v>0.11338000000000001</v>
      </c>
      <c r="R3" s="4">
        <v>2.9020000000000001E-2</v>
      </c>
      <c r="S3" s="4" t="s">
        <v>31</v>
      </c>
    </row>
    <row r="4" spans="1:19" x14ac:dyDescent="0.25">
      <c r="A4" s="4">
        <v>1</v>
      </c>
      <c r="B4" s="3">
        <v>0.5</v>
      </c>
      <c r="C4" s="3">
        <v>0.3</v>
      </c>
      <c r="D4" s="3">
        <v>0.03</v>
      </c>
      <c r="E4" s="3">
        <v>1E-3</v>
      </c>
      <c r="F4" s="3">
        <f>0.3*B4*C4*$B$19</f>
        <v>1.3499999999999999</v>
      </c>
      <c r="G4" s="4"/>
      <c r="H4" s="4"/>
      <c r="I4" s="4"/>
      <c r="J4" s="4"/>
      <c r="K4" s="4"/>
      <c r="L4" s="4"/>
      <c r="M4" s="4">
        <v>0.30669999999999997</v>
      </c>
      <c r="N4" s="4">
        <f>4.132*0.001/B4</f>
        <v>8.2639999999999988E-3</v>
      </c>
      <c r="O4" s="4"/>
      <c r="P4" s="4">
        <v>0.32140000000000002</v>
      </c>
      <c r="Q4" s="4">
        <f>(0.0035+0.005379)/B4</f>
        <v>1.7757999999999999E-2</v>
      </c>
      <c r="R4" s="4">
        <v>0.18529999999999999</v>
      </c>
      <c r="S4" s="4" t="s">
        <v>31</v>
      </c>
    </row>
    <row r="5" spans="1:19" x14ac:dyDescent="0.25">
      <c r="A5" s="4">
        <v>1</v>
      </c>
      <c r="B5" s="3">
        <v>0.5</v>
      </c>
      <c r="C5" s="3">
        <v>0.3</v>
      </c>
      <c r="D5" s="3">
        <v>0.03</v>
      </c>
      <c r="E5" s="3">
        <v>1E-3</v>
      </c>
      <c r="F5" s="3">
        <f>0.5*B5*C5*$B$19</f>
        <v>2.25</v>
      </c>
      <c r="G5" s="4"/>
      <c r="H5" s="4"/>
      <c r="I5" s="4"/>
      <c r="J5" s="4"/>
      <c r="K5" s="4"/>
      <c r="L5" s="4"/>
      <c r="M5" s="4" t="s">
        <v>38</v>
      </c>
      <c r="N5" s="4" t="s">
        <v>38</v>
      </c>
      <c r="O5" s="4"/>
      <c r="P5" s="4">
        <v>0.36009999999999998</v>
      </c>
      <c r="Q5" s="4">
        <f>(0.0035+0.001842)/B5</f>
        <v>1.0684000000000001E-2</v>
      </c>
      <c r="R5" s="4">
        <v>0.30790000000000001</v>
      </c>
      <c r="S5" s="6" t="s">
        <v>2</v>
      </c>
    </row>
    <row r="6" spans="1:19" x14ac:dyDescent="0.25">
      <c r="A6" s="4">
        <v>2</v>
      </c>
      <c r="B6" s="3">
        <v>0.5</v>
      </c>
      <c r="C6" s="3">
        <v>0.3</v>
      </c>
      <c r="D6" s="3">
        <v>0.03</v>
      </c>
      <c r="E6" s="3">
        <f>0.002*0.3*0.5</f>
        <v>2.9999999999999997E-4</v>
      </c>
      <c r="F6" s="3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4">
        <v>3</v>
      </c>
      <c r="B7" s="3">
        <v>0.3</v>
      </c>
      <c r="C7" s="3">
        <v>0.3</v>
      </c>
      <c r="D7" s="3">
        <v>0.03</v>
      </c>
      <c r="E7" s="3">
        <f>0.0005</f>
        <v>5.0000000000000001E-4</v>
      </c>
      <c r="F7" s="3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4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3">
        <v>1</v>
      </c>
      <c r="C9" s="3">
        <v>0.5</v>
      </c>
      <c r="D9" s="3">
        <v>0.03</v>
      </c>
      <c r="E9" s="3">
        <v>1E-3</v>
      </c>
      <c r="F9" s="3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S10" t="s">
        <v>32</v>
      </c>
    </row>
    <row r="11" spans="1:19" x14ac:dyDescent="0.25">
      <c r="A11" t="s">
        <v>39</v>
      </c>
      <c r="S11" t="s">
        <v>33</v>
      </c>
    </row>
    <row r="12" spans="1:19" x14ac:dyDescent="0.25">
      <c r="S12" t="s">
        <v>34</v>
      </c>
    </row>
    <row r="13" spans="1:19" x14ac:dyDescent="0.25">
      <c r="A13" t="s">
        <v>27</v>
      </c>
    </row>
    <row r="14" spans="1:19" x14ac:dyDescent="0.25">
      <c r="A14" t="s">
        <v>21</v>
      </c>
      <c r="B14">
        <v>400</v>
      </c>
      <c r="C14" t="s">
        <v>23</v>
      </c>
    </row>
    <row r="15" spans="1:19" x14ac:dyDescent="0.25">
      <c r="A15" t="s">
        <v>22</v>
      </c>
      <c r="B15">
        <v>200</v>
      </c>
      <c r="C15" t="s">
        <v>40</v>
      </c>
      <c r="I15" t="s">
        <v>36</v>
      </c>
    </row>
    <row r="16" spans="1:19" x14ac:dyDescent="0.25">
      <c r="A16" t="s">
        <v>35</v>
      </c>
      <c r="B16">
        <f>B14/B15/1000</f>
        <v>2E-3</v>
      </c>
    </row>
    <row r="18" spans="1:3" x14ac:dyDescent="0.25">
      <c r="A18" t="s">
        <v>28</v>
      </c>
    </row>
    <row r="19" spans="1:3" x14ac:dyDescent="0.25">
      <c r="A19" t="s">
        <v>24</v>
      </c>
      <c r="B19">
        <v>30</v>
      </c>
      <c r="C19" t="s">
        <v>23</v>
      </c>
    </row>
    <row r="20" spans="1:3" x14ac:dyDescent="0.25">
      <c r="A20" t="s">
        <v>26</v>
      </c>
      <c r="B20">
        <v>2E-3</v>
      </c>
    </row>
    <row r="21" spans="1:3" x14ac:dyDescent="0.25">
      <c r="A21" t="s">
        <v>25</v>
      </c>
      <c r="B21">
        <v>3.5000000000000001E-3</v>
      </c>
    </row>
  </sheetData>
  <mergeCells count="5">
    <mergeCell ref="B1:F1"/>
    <mergeCell ref="G1:I1"/>
    <mergeCell ref="J1:L1"/>
    <mergeCell ref="M1:O1"/>
    <mergeCell ref="P1:S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Rettangolare_VcaSLU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2021-01-12T15:56:52Z</dcterms:modified>
</cp:coreProperties>
</file>