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\Downloads\"/>
    </mc:Choice>
  </mc:AlternateContent>
  <xr:revisionPtr revIDLastSave="0" documentId="13_ncr:1_{D05402BB-BF96-4B1E-852A-42D03C6D3968}" xr6:coauthVersionLast="47" xr6:coauthVersionMax="47" xr10:uidLastSave="{00000000-0000-0000-0000-000000000000}"/>
  <bookViews>
    <workbookView xWindow="-110" yWindow="-110" windowWidth="25820" windowHeight="14020" activeTab="1" xr2:uid="{A2A214FA-2CA9-42EB-B4D1-94201254C30C}"/>
  </bookViews>
  <sheets>
    <sheet name="Portada" sheetId="2" r:id="rId1"/>
    <sheet name="Contenid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C12" i="1"/>
  <c r="E12" i="1" s="1"/>
  <c r="A17" i="1"/>
  <c r="B14" i="1"/>
  <c r="C13" i="1" s="1"/>
  <c r="E13" i="1" s="1"/>
  <c r="B4" i="1"/>
  <c r="B3" i="1"/>
  <c r="E14" i="1" l="1"/>
  <c r="E15" i="1" l="1"/>
  <c r="B20" i="1"/>
</calcChain>
</file>

<file path=xl/sharedStrings.xml><?xml version="1.0" encoding="utf-8"?>
<sst xmlns="http://schemas.openxmlformats.org/spreadsheetml/2006/main" count="18" uniqueCount="17">
  <si>
    <t>Deuda</t>
  </si>
  <si>
    <t>Capital</t>
  </si>
  <si>
    <t>Utilidad Después de Impuestos y Participaciones</t>
  </si>
  <si>
    <t>Tasa Activa</t>
  </si>
  <si>
    <t>Costo de Oportunidad</t>
  </si>
  <si>
    <t>Gastos Financieros</t>
  </si>
  <si>
    <t>Pasivos con Costo</t>
  </si>
  <si>
    <t>Saldo</t>
  </si>
  <si>
    <t>% Participación</t>
  </si>
  <si>
    <t>Tasa Costo Financiero</t>
  </si>
  <si>
    <t>Costo Pond</t>
  </si>
  <si>
    <t>Patrimonio</t>
  </si>
  <si>
    <t>Total</t>
  </si>
  <si>
    <t>Costo Ponderado de Capital</t>
  </si>
  <si>
    <t>Valor Económico Agregado</t>
  </si>
  <si>
    <t>Activos Costosos</t>
  </si>
  <si>
    <t>Costo Pond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</si>
</sst>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2" applyNumberFormat="1" applyFont="1"/>
    <xf numFmtId="10" fontId="0" fillId="0" borderId="0" xfId="0" applyNumberFormat="1"/>
    <xf numFmtId="43" fontId="0" fillId="0" borderId="0" xfId="1" applyFont="1"/>
    <xf numFmtId="0" fontId="0" fillId="0" borderId="1" xfId="0" applyBorder="1"/>
    <xf numFmtId="44" fontId="0" fillId="0" borderId="1" xfId="3" applyFont="1" applyBorder="1"/>
    <xf numFmtId="10" fontId="0" fillId="0" borderId="1" xfId="0" applyNumberFormat="1" applyBorder="1"/>
    <xf numFmtId="10" fontId="0" fillId="0" borderId="1" xfId="2" applyNumberFormat="1" applyFon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44" fontId="2" fillId="0" borderId="1" xfId="3" applyFont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44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3C13D6-A171-436E-B4C8-E62FCFD65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817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9E95-7E7A-4A89-97B1-6AC0928E7085}">
  <dimension ref="A1"/>
  <sheetViews>
    <sheetView zoomScale="59" zoomScaleNormal="59" workbookViewId="0">
      <selection activeCell="L26" sqref="L26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7311-F16E-4BDA-849F-8DAAEF5D6380}">
  <dimension ref="A3:E20"/>
  <sheetViews>
    <sheetView tabSelected="1" workbookViewId="0">
      <selection activeCell="A76" sqref="A76"/>
    </sheetView>
  </sheetViews>
  <sheetFormatPr defaultColWidth="8.81640625" defaultRowHeight="14.5" x14ac:dyDescent="0.35"/>
  <cols>
    <col min="1" max="1" width="42.81640625" bestFit="1" customWidth="1"/>
    <col min="2" max="2" width="19.26953125" customWidth="1"/>
    <col min="3" max="3" width="13.453125" bestFit="1" customWidth="1"/>
    <col min="4" max="4" width="24.6328125" customWidth="1"/>
    <col min="5" max="5" width="13.36328125" customWidth="1"/>
  </cols>
  <sheetData>
    <row r="3" spans="1:5" x14ac:dyDescent="0.35">
      <c r="A3" t="s">
        <v>0</v>
      </c>
      <c r="B3" s="1">
        <f>18/32</f>
        <v>0.5625</v>
      </c>
    </row>
    <row r="4" spans="1:5" x14ac:dyDescent="0.35">
      <c r="A4" t="s">
        <v>1</v>
      </c>
      <c r="B4" s="2">
        <f>1-B3</f>
        <v>0.4375</v>
      </c>
      <c r="C4" s="1"/>
    </row>
    <row r="6" spans="1:5" x14ac:dyDescent="0.35">
      <c r="A6" t="s">
        <v>2</v>
      </c>
      <c r="B6" s="3">
        <v>10000</v>
      </c>
    </row>
    <row r="7" spans="1:5" x14ac:dyDescent="0.35">
      <c r="A7" t="s">
        <v>3</v>
      </c>
      <c r="B7" s="1">
        <v>0.15</v>
      </c>
    </row>
    <row r="8" spans="1:5" x14ac:dyDescent="0.35">
      <c r="A8" t="s">
        <v>4</v>
      </c>
      <c r="B8" s="1">
        <v>0.16</v>
      </c>
    </row>
    <row r="9" spans="1:5" x14ac:dyDescent="0.35">
      <c r="A9" t="s">
        <v>5</v>
      </c>
      <c r="B9" s="3">
        <v>2700</v>
      </c>
    </row>
    <row r="11" spans="1:5" x14ac:dyDescent="0.35">
      <c r="A11" s="9"/>
      <c r="B11" s="9" t="s">
        <v>7</v>
      </c>
      <c r="C11" s="9" t="s">
        <v>8</v>
      </c>
      <c r="D11" s="9" t="s">
        <v>9</v>
      </c>
      <c r="E11" s="9" t="s">
        <v>10</v>
      </c>
    </row>
    <row r="12" spans="1:5" x14ac:dyDescent="0.35">
      <c r="A12" s="4" t="s">
        <v>6</v>
      </c>
      <c r="B12" s="5">
        <v>3500000</v>
      </c>
      <c r="C12" s="6">
        <f>B12/B14</f>
        <v>0.5</v>
      </c>
      <c r="D12" s="6">
        <v>0.11</v>
      </c>
      <c r="E12" s="7">
        <f>C12*D12</f>
        <v>5.5E-2</v>
      </c>
    </row>
    <row r="13" spans="1:5" x14ac:dyDescent="0.35">
      <c r="A13" s="4" t="s">
        <v>11</v>
      </c>
      <c r="B13" s="5">
        <v>3500000</v>
      </c>
      <c r="C13" s="6">
        <f>B13/B14</f>
        <v>0.5</v>
      </c>
      <c r="D13" s="6">
        <v>0.2</v>
      </c>
      <c r="E13" s="7">
        <f>C13*D13</f>
        <v>0.1</v>
      </c>
    </row>
    <row r="14" spans="1:5" x14ac:dyDescent="0.35">
      <c r="A14" s="4" t="s">
        <v>12</v>
      </c>
      <c r="B14" s="5">
        <f>B12+B13</f>
        <v>7000000</v>
      </c>
      <c r="C14" s="4"/>
      <c r="D14" s="8" t="s">
        <v>16</v>
      </c>
      <c r="E14" s="7">
        <f>SUM(E12:E13)</f>
        <v>0.155</v>
      </c>
    </row>
    <row r="15" spans="1:5" x14ac:dyDescent="0.35">
      <c r="C15" s="4" t="s">
        <v>15</v>
      </c>
      <c r="D15" s="5">
        <v>6000000</v>
      </c>
      <c r="E15" s="5">
        <f>D15*E14</f>
        <v>930000</v>
      </c>
    </row>
    <row r="17" spans="1:2" x14ac:dyDescent="0.35">
      <c r="A17" s="4" t="str">
        <f>A6</f>
        <v>Utilidad Después de Impuestos y Participaciones</v>
      </c>
      <c r="B17" s="5">
        <v>950000</v>
      </c>
    </row>
    <row r="18" spans="1:2" x14ac:dyDescent="0.35">
      <c r="A18" s="4" t="s">
        <v>5</v>
      </c>
      <c r="B18" s="5">
        <v>150000</v>
      </c>
    </row>
    <row r="19" spans="1:2" x14ac:dyDescent="0.35">
      <c r="A19" s="4" t="s">
        <v>13</v>
      </c>
      <c r="B19" s="5">
        <f>7000000*E14</f>
        <v>1085000</v>
      </c>
    </row>
    <row r="20" spans="1:2" x14ac:dyDescent="0.35">
      <c r="A20" s="9" t="s">
        <v>14</v>
      </c>
      <c r="B20" s="10">
        <f>B17+B18-B19</f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Portada</vt:lpstr>
      <vt:lpstr>Contenido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Enrique Quiroz Martnez</dc:creator>
  <cp:lastModifiedBy>Marcello Montes de Oca</cp:lastModifiedBy>
  <dcterms:created xsi:type="dcterms:W3CDTF">2022-02-12T20:52:40Z</dcterms:created>
  <dcterms:modified xsi:type="dcterms:W3CDTF">2022-02-19T21:41:44Z</dcterms:modified>
</cp:coreProperties>
</file>